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Dec22\"/>
    </mc:Choice>
  </mc:AlternateContent>
  <bookViews>
    <workbookView xWindow="830" yWindow="950" windowWidth="10490" windowHeight="6090" tabRatio="824" firstSheet="1" activeTab="8"/>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A4" i="37" l="1"/>
  <c r="A4" i="31"/>
  <c r="A4" i="17"/>
  <c r="A4" i="46"/>
  <c r="A4" i="45"/>
  <c r="A4" i="44"/>
  <c r="A4" i="43"/>
  <c r="A4" i="24"/>
  <c r="A4" i="25"/>
  <c r="A4" i="18"/>
  <c r="A4" i="20"/>
  <c r="A4" i="26"/>
  <c r="A4" i="15"/>
  <c r="A4" i="30"/>
  <c r="A4" i="35"/>
  <c r="A4" i="13"/>
  <c r="A4" i="42"/>
  <c r="A4" i="40"/>
  <c r="A4" i="38"/>
  <c r="A4" i="39"/>
  <c r="A4" i="14"/>
  <c r="A4" i="47"/>
  <c r="B45" i="15" l="1"/>
  <c r="B50" i="37" l="1"/>
  <c r="B65" i="44"/>
  <c r="B74" i="13" l="1"/>
  <c r="B39" i="40" l="1"/>
  <c r="B78" i="47" l="1"/>
  <c r="B54"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F13" i="33"/>
  <c r="P13" i="33"/>
  <c r="Q11" i="33"/>
  <c r="G11" i="33"/>
  <c r="AB13" i="33" l="1"/>
  <c r="AC11" i="33"/>
  <c r="AY11" i="33"/>
  <c r="AN11" i="33"/>
  <c r="AM13" i="33"/>
  <c r="R11" i="33"/>
  <c r="G13" i="33"/>
  <c r="Q13" i="33"/>
  <c r="H11" i="33"/>
  <c r="AC13" i="33" l="1"/>
  <c r="AD11" i="33"/>
  <c r="AO11" i="33"/>
  <c r="BK11" i="33"/>
  <c r="AY13" i="33"/>
  <c r="AZ11" i="33"/>
  <c r="AN13" i="33"/>
  <c r="S11" i="33"/>
  <c r="R13" i="33"/>
  <c r="H13" i="33"/>
  <c r="BK13" i="33"/>
  <c r="AZ13" i="33"/>
  <c r="AO13" i="33"/>
  <c r="AD13" i="33"/>
  <c r="I11" i="33"/>
  <c r="AE11" i="33"/>
  <c r="AP11" i="33"/>
  <c r="BL11" i="33"/>
  <c r="BA11" i="33"/>
  <c r="T11" i="33" l="1"/>
  <c r="S13" i="33"/>
  <c r="I13" i="33"/>
  <c r="BL13" i="33"/>
  <c r="AE13" i="33"/>
  <c r="AP13" i="33"/>
  <c r="BA13" i="33"/>
  <c r="J11" i="33"/>
  <c r="AF11" i="33"/>
  <c r="BB11" i="33"/>
  <c r="BM11" i="33"/>
  <c r="AQ11" i="33"/>
  <c r="U11" i="33" l="1"/>
  <c r="T13" i="33"/>
  <c r="J13" i="33"/>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<sst xmlns="http://schemas.openxmlformats.org/spreadsheetml/2006/main" count="3789" uniqueCount="1409">
  <si>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</si>
  <si>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</si>
  <si>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</si>
  <si>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</si>
  <si>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</si>
  <si>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</si>
  <si>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</si>
  <si>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</si>
  <si>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</si>
  <si>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</si>
  <si>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</si>
  <si>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</si>
  <si>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</si>
  <si>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</si>
  <si>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</si>
  <si>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</si>
  <si>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</si>
  <si>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</si>
  <si>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</si>
  <si>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</si>
  <si>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</si>
  <si>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</si>
  <si>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</si>
  <si>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</si>
  <si>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</si>
  <si>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</si>
  <si>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</si>
  <si>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</si>
  <si>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</si>
  <si>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</si>
  <si>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</si>
  <si>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</si>
  <si>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</si>
  <si>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</si>
  <si>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</si>
  <si>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</si>
  <si>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</si>
  <si>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</si>
  <si>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</si>
  <si>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</si>
  <si>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</si>
  <si>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</si>
  <si>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</si>
  <si>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</si>
  <si>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</si>
  <si>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</si>
  <si>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</si>
  <si>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</si>
  <si>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</si>
  <si>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</si>
  <si>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</si>
  <si>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</si>
  <si>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</si>
  <si>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</si>
  <si>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</si>
  <si>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</si>
  <si>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</si>
  <si>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</si>
  <si>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</si>
  <si>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</si>
  <si>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</si>
  <si>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</si>
  <si>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</si>
  <si>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</si>
  <si>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</si>
  <si>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</si>
  <si>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</si>
  <si>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</si>
  <si>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</si>
  <si>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</si>
  <si>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</si>
  <si>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</si>
  <si>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</si>
  <si>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</si>
  <si>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</si>
  <si>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</si>
  <si>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</si>
  <si>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</si>
  <si>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</si>
  <si>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</si>
  <si>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</si>
  <si>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</si>
  <si>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</si>
  <si>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</si>
  <si>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</si>
  <si>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</si>
  <si>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</si>
  <si>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</si>
  <si>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</si>
  <si>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</si>
  <si>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</si>
  <si>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</si>
  <si>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</si>
  <si>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</si>
  <si>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</si>
  <si>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</si>
  <si>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</si>
  <si>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</si>
  <si>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</si>
  <si>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</si>
  <si>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</si>
  <si>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</si>
  <si>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</si>
  <si>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</si>
  <si>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</si>
  <si>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</si>
  <si>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</si>
  <si>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</si>
  <si>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</si>
  <si>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</si>
  <si>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</si>
  <si>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</si>
  <si>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</si>
  <si>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</si>
  <si>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</si>
  <si>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</si>
  <si>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</si>
  <si>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</si>
  <si>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</si>
  <si>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</si>
  <si>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</si>
  <si>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</si>
  <si>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</si>
  <si>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</si>
  <si>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</si>
  <si>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</si>
  <si>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</si>
  <si>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</si>
  <si>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</si>
  <si>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</si>
  <si>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</si>
  <si>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</si>
  <si>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</si>
  <si>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</si>
  <si>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</si>
  <si>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</si>
  <si>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</si>
  <si>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</si>
  <si>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</si>
  <si>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</si>
  <si>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</si>
  <si>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</si>
  <si>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</si>
  <si>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</si>
  <si>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</si>
  <si>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</si>
  <si>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</si>
  <si>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</si>
  <si>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</si>
  <si>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</si>
  <si>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</si>
  <si>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</si>
  <si>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</si>
  <si>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</si>
  <si>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</si>
  <si>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</si>
  <si>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</si>
  <si>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</si>
  <si>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</si>
  <si>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</si>
  <si>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</si>
  <si>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</si>
  <si>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</si>
  <si>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</si>
  <si>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</si>
  <si>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</si>
  <si>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</si>
  <si>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</si>
  <si>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</si>
  <si>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</si>
  <si>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</si>
  <si>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</si>
  <si>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</si>
  <si>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</si>
  <si>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</si>
  <si>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</si>
  <si>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</si>
  <si>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</si>
  <si>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</si>
  <si>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</si>
  <si>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</si>
  <si>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</si>
  <si>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</si>
  <si>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</si>
  <si>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</si>
  <si>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</si>
  <si>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</si>
  <si>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</si>
  <si>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</si>
  <si>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</si>
  <si>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</si>
  <si>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</si>
  <si>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</si>
  <si>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</si>
  <si>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</si>
  <si>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</si>
  <si>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</si>
  <si>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</si>
  <si>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</si>
  <si>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</si>
  <si>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</si>
  <si>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</si>
  <si>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</si>
  <si>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</si>
  <si>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</si>
  <si>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</si>
  <si>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</si>
  <si>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</si>
  <si>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</si>
  <si>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</si>
  <si>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</si>
  <si>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</si>
  <si>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</si>
  <si>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</si>
  <si>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</si>
  <si>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</si>
  <si>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</si>
  <si>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</si>
  <si>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</si>
  <si>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</si>
  <si>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</si>
  <si>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</si>
  <si>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</si>
  <si>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</si>
  <si>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</si>
  <si>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</si>
  <si>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</si>
  <si>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</si>
  <si>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</si>
  <si>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</si>
  <si>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</si>
  <si>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</si>
  <si>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</si>
  <si>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</si>
  <si>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</si>
  <si>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</si>
  <si>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</si>
  <si>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</si>
  <si>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</si>
  <si>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</si>
  <si>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</si>
  <si>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</si>
  <si>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</si>
  <si>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</si>
  <si>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</si>
  <si>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</si>
  <si>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</si>
  <si>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</si>
  <si>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</si>
  <si>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</si>
  <si>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</si>
  <si>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</si>
  <si>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</si>
  <si>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</si>
  <si>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</si>
  <si>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</si>
  <si>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</si>
  <si>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</si>
  <si>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</si>
  <si>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</si>
  <si>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</si>
  <si>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</si>
  <si>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</si>
  <si>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</si>
  <si>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</si>
  <si>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</si>
  <si>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</si>
  <si>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</si>
  <si>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</si>
  <si>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</si>
  <si>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</si>
  <si>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</si>
  <si>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</si>
  <si>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</si>
  <si>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</si>
  <si>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</si>
  <si>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</si>
  <si>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</si>
  <si>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</si>
  <si>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</si>
  <si>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</si>
  <si>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</si>
  <si>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</si>
  <si>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</si>
  <si>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</si>
  <si>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</si>
  <si>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</si>
  <si>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</si>
  <si>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</si>
  <si>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</si>
  <si>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</si>
  <si>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</si>
  <si>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</si>
  <si>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</si>
  <si>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</si>
  <si>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</si>
  <si>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</si>
  <si>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</si>
  <si>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</si>
  <si>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</si>
  <si>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</si>
  <si>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</si>
  <si>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</si>
  <si>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</si>
  <si>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</si>
  <si>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</si>
  <si>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</si>
  <si>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</si>
  <si>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</si>
  <si>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</si>
  <si>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</si>
  <si>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</si>
  <si>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</si>
  <si>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</si>
  <si>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</si>
  <si>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</si>
  <si>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</si>
  <si>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</si>
  <si>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</si>
  <si>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</si>
  <si>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</si>
  <si>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</si>
  <si>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</si>
  <si>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</si>
  <si>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</si>
  <si>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</si>
  <si>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</si>
  <si>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</si>
  <si>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</si>
  <si>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</si>
  <si>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</si>
  <si>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</si>
  <si>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</si>
  <si>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</si>
  <si>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</si>
  <si>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</si>
  <si>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</si>
  <si>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</si>
  <si>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</si>
  <si>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</si>
  <si>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</si>
  <si>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</si>
  <si>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</si>
  <si>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</si>
  <si>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</si>
  <si>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</si>
  <si>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</si>
  <si>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</si>
  <si>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</si>
  <si>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</si>
  <si>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</si>
  <si>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</si>
  <si>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</si>
  <si>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</si>
  <si>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</si>
  <si>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</si>
  <si>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</si>
  <si>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</si>
  <si>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</si>
  <si>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</si>
  <si>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</si>
  <si>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</si>
  <si>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</si>
  <si>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</si>
  <si>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</si>
  <si>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</si>
  <si>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</si>
  <si>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</si>
  <si>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</si>
  <si>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</si>
  <si>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</si>
  <si>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</si>
  <si>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</si>
  <si>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</si>
  <si>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</si>
  <si>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</si>
  <si>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</si>
  <si>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</si>
  <si>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</si>
  <si>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</si>
  <si>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</si>
  <si>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</si>
  <si>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</si>
  <si>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</si>
  <si>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</si>
  <si>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</si>
  <si>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</si>
  <si>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</si>
  <si>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</si>
  <si>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</si>
  <si>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</si>
  <si>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</si>
  <si>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</si>
  <si>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</si>
  <si>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</si>
  <si>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</si>
  <si>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</si>
  <si>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</si>
  <si>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</si>
  <si>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</si>
  <si>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</si>
  <si>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</si>
  <si>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</si>
  <si>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</si>
  <si>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</si>
  <si>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</si>
  <si>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</si>
  <si>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</si>
  <si>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</si>
  <si>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</si>
  <si>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</si>
  <si>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</si>
  <si>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</si>
  <si>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</si>
  <si>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</si>
  <si>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</si>
  <si>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</si>
  <si>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</si>
  <si>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</si>
  <si>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</si>
  <si>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</si>
  <si>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</si>
  <si>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</si>
  <si>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</si>
  <si>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</si>
  <si>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</si>
  <si>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</si>
  <si>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</si>
  <si>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</si>
  <si>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</si>
  <si>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</si>
  <si>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</si>
  <si>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</si>
  <si>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</si>
  <si>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</si>
  <si>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</si>
  <si>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</si>
  <si>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</si>
  <si>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</si>
  <si>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</si>
  <si>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</si>
  <si>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</si>
  <si>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</si>
  <si>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</si>
  <si>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</si>
  <si>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</si>
  <si>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</si>
  <si>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</si>
  <si>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</si>
  <si>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</si>
  <si>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</si>
  <si>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</si>
  <si>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</si>
  <si>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</si>
  <si>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</si>
  <si>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</si>
  <si>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</si>
  <si>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</si>
  <si>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</si>
  <si>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</si>
  <si>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</si>
  <si>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</si>
  <si>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</si>
  <si>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</si>
  <si>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</si>
  <si>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</si>
  <si>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</si>
  <si>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</si>
  <si>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</si>
  <si>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</si>
  <si>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</si>
  <si>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</si>
  <si>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</si>
  <si>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</si>
  <si>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</si>
  <si>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</si>
  <si>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</si>
  <si>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</si>
  <si>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</si>
  <si>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</si>
  <si>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</si>
  <si>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</si>
  <si>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</si>
  <si>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</si>
  <si>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</si>
  <si>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</si>
  <si>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</si>
  <si>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</si>
  <si>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</si>
  <si>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</si>
  <si>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</si>
  <si>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</si>
  <si>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</si>
  <si>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</si>
  <si>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</si>
  <si>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</si>
  <si>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</si>
  <si>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</si>
  <si>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</si>
  <si>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</si>
  <si>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</si>
  <si>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</si>
  <si>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</si>
  <si>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</si>
  <si>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</si>
  <si>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</si>
  <si>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</si>
  <si>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</si>
  <si>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</si>
  <si>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</si>
  <si>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</si>
  <si>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</si>
  <si>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</si>
  <si>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</si>
  <si>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</si>
  <si>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</si>
  <si>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</si>
  <si>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</si>
  <si>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</si>
  <si>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</si>
  <si>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</si>
  <si>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</si>
  <si>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</si>
  <si>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</si>
  <si>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</si>
  <si>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</si>
  <si>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</si>
  <si>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</si>
  <si>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</si>
  <si>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</si>
  <si>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</si>
  <si>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</si>
  <si>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</si>
  <si>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</si>
  <si>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</si>
  <si>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</si>
  <si>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</si>
  <si>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</si>
  <si>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</si>
  <si>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</si>
  <si>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</si>
  <si>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</si>
  <si>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</si>
  <si>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</si>
  <si>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</si>
  <si>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</si>
  <si>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</si>
  <si>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</si>
  <si>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</si>
  <si>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</si>
  <si>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</si>
  <si>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</si>
  <si>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</si>
  <si>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</si>
  <si>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</si>
  <si>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</si>
  <si>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</si>
  <si>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</si>
  <si>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</si>
  <si>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</si>
  <si>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</si>
  <si>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</si>
  <si>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</si>
  <si>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</si>
  <si>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</si>
  <si>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</si>
  <si>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</si>
  <si>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</si>
  <si>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</si>
  <si>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</si>
  <si>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</si>
  <si>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</si>
  <si>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</si>
  <si>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</si>
  <si>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</si>
  <si>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</si>
  <si>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</si>
  <si>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</si>
  <si>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</si>
  <si>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</si>
  <si>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</si>
  <si>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</si>
  <si>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</si>
  <si>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</si>
  <si>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</si>
  <si>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</si>
  <si>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</si>
  <si>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</si>
  <si>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</si>
  <si>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</si>
  <si>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</si>
  <si>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</si>
  <si>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</si>
  <si>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</si>
  <si>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</si>
  <si>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</si>
  <si>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</si>
  <si>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</si>
  <si>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</si>
  <si>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</si>
  <si>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</si>
  <si>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</si>
  <si>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</si>
  <si>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</si>
  <si>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</si>
  <si>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</si>
  <si>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</si>
  <si>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</si>
  <si>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</si>
  <si>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</si>
  <si>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</si>
  <si>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</si>
  <si>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</si>
  <si>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</si>
  <si>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</si>
  <si>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</si>
  <si>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</si>
  <si>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</si>
  <si>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</si>
  <si>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</si>
  <si>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</si>
  <si>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</si>
  <si>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</si>
  <si>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</si>
  <si>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</si>
  <si>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</si>
  <si>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</si>
  <si>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</si>
  <si>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</si>
  <si>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</si>
  <si>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</si>
  <si>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</si>
  <si>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</si>
  <si>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</si>
  <si>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</si>
  <si>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</si>
  <si>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</si>
  <si>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</si>
  <si>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</si>
  <si>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</si>
  <si>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</si>
  <si>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</si>
  <si>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</si>
  <si>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</si>
  <si>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</si>
  <si>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</si>
  <si>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</si>
  <si>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</si>
  <si>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</si>
  <si>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</si>
  <si>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</si>
  <si>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</si>
  <si>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</si>
  <si>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</si>
  <si>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</si>
  <si>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</si>
  <si>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</si>
  <si>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</si>
  <si>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</si>
  <si>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</si>
  <si>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</si>
  <si>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</si>
  <si>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</si>
  <si>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</si>
  <si>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</si>
  <si>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</si>
  <si>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</si>
  <si>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</si>
  <si>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</si>
  <si>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</si>
  <si>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</si>
  <si>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</si>
  <si>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</si>
  <si>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</si>
  <si>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</si>
  <si>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</si>
  <si>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</si>
  <si>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</si>
  <si>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</si>
  <si>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</si>
  <si>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</si>
  <si>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</si>
  <si>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</si>
  <si>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</si>
  <si>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</si>
  <si>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</si>
  <si>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</si>
  <si>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</si>
  <si>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</si>
  <si>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</si>
  <si>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</si>
  <si>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</si>
  <si>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</si>
  <si>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</si>
  <si>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</si>
  <si>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</si>
  <si>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</si>
  <si>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</si>
  <si>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</si>
  <si>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</si>
  <si>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</si>
  <si>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</si>
  <si>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</si>
  <si>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</si>
  <si>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</si>
  <si>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</si>
  <si>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</si>
  <si>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</si>
  <si>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</si>
  <si>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</si>
  <si>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</si>
  <si>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</si>
  <si>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</si>
  <si>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</si>
  <si>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</si>
  <si>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</si>
  <si>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</si>
  <si>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</si>
  <si>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</si>
  <si>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</si>
  <si>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</si>
  <si>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</si>
  <si>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</si>
  <si>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</si>
  <si>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</si>
  <si>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</si>
  <si>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</si>
  <si>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</si>
  <si>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</si>
  <si>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</si>
  <si>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</si>
  <si>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</si>
  <si>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</si>
  <si>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</si>
  <si>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</si>
  <si>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</si>
  <si>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</si>
  <si>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</si>
  <si>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</si>
  <si>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</si>
  <si>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</si>
  <si>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</si>
  <si>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</si>
  <si>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</si>
  <si>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</si>
  <si>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</si>
  <si>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</si>
  <si>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</si>
  <si>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</si>
  <si>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</si>
  <si>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</si>
  <si>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</si>
  <si>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</si>
  <si>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</si>
  <si>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</si>
  <si>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</si>
  <si>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</si>
  <si>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</si>
  <si>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</si>
  <si>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</si>
  <si>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</si>
  <si>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</si>
  <si>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</si>
  <si>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</si>
  <si>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</si>
  <si>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</si>
  <si>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</si>
  <si>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</si>
  <si>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</si>
  <si>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</si>
  <si>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</si>
  <si>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</si>
  <si>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</si>
  <si>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</si>
  <si>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</si>
  <si>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</si>
  <si>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</si>
  <si>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</si>
  <si>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</si>
  <si>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</si>
  <si>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</si>
  <si>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</si>
  <si>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</si>
  <si>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</si>
  <si>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</si>
  <si>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</si>
  <si>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</si>
  <si>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</si>
  <si>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</si>
  <si>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</si>
  <si>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</si>
  <si>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</si>
  <si>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</si>
  <si>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</si>
  <si>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</si>
  <si>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</si>
  <si>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</si>
  <si>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</si>
  <si>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</si>
  <si>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</si>
  <si>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</si>
  <si>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</si>
  <si>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</si>
  <si>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</si>
  <si>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</si>
  <si>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</si>
  <si>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</si>
  <si>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</si>
  <si>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</si>
  <si>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</si>
  <si>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</si>
  <si>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</si>
  <si>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</si>
  <si>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</si>
  <si>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</si>
  <si>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</si>
  <si>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</si>
  <si>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</si>
  <si>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</si>
  <si>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</si>
  <si>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</si>
  <si>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</si>
  <si>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</si>
  <si>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</si>
  <si>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</si>
  <si>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</si>
  <si>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</si>
  <si>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</si>
  <si>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</si>
  <si>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</si>
  <si>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</si>
  <si>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</si>
  <si>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</si>
  <si>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</si>
  <si>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</si>
  <si>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</si>
  <si>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</si>
  <si>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</si>
  <si>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</si>
  <si>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</si>
  <si>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</si>
  <si>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</si>
  <si>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</si>
  <si>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</si>
  <si>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</si>
  <si>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</si>
  <si>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</si>
  <si>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</si>
  <si>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</si>
  <si>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</si>
  <si>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</si>
  <si>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</si>
  <si>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</si>
  <si>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</si>
  <si>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</si>
  <si>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</si>
  <si>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</si>
  <si>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</si>
  <si>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</si>
  <si>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</si>
  <si>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</si>
  <si>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</si>
  <si>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</si>
  <si>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</si>
  <si>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</si>
  <si>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</si>
  <si>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</si>
  <si>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</si>
  <si>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</si>
  <si>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</si>
  <si>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</si>
  <si>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</si>
  <si>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</si>
  <si>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</si>
  <si>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</si>
  <si>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</si>
  <si>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</si>
  <si>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</si>
  <si>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</si>
  <si>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</si>
  <si>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</si>
  <si>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</si>
  <si>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</si>
  <si>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</si>
  <si>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</si>
  <si>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</si>
  <si>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</si>
  <si>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</si>
  <si>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</si>
  <si>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</si>
  <si>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</si>
  <si>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</si>
  <si>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</si>
  <si>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</si>
  <si>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</si>
  <si>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</si>
  <si>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</si>
  <si>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</si>
  <si>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</si>
  <si>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</si>
  <si>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</si>
  <si>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</si>
  <si>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</si>
  <si>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</si>
  <si>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</si>
  <si>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</si>
  <si>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</si>
  <si>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</si>
  <si>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</si>
  <si>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</si>
  <si>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</si>
  <si>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</si>
  <si>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</si>
  <si>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</si>
  <si>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</si>
  <si>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</si>
  <si>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</si>
  <si>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</si>
  <si>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</si>
  <si>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</si>
  <si>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</si>
  <si>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</si>
  <si>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</si>
  <si>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</si>
  <si>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</si>
  <si>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</si>
  <si>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</si>
  <si>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</si>
  <si>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</si>
  <si>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</si>
  <si>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</si>
  <si>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</si>
  <si>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</si>
  <si>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</si>
  <si>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</si>
  <si>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</si>
  <si>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</si>
  <si>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</si>
  <si>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</si>
  <si>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</si>
  <si>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</si>
  <si>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</si>
  <si>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</si>
  <si>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</si>
  <si>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</si>
  <si>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</si>
  <si>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</si>
  <si>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</si>
  <si>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</si>
  <si>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</si>
  <si>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</si>
  <si>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</si>
  <si>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</si>
  <si>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</si>
  <si>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</si>
  <si>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</si>
  <si>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</si>
  <si>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</si>
  <si>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</si>
  <si>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</si>
  <si>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</si>
  <si>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</si>
  <si>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</si>
  <si>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</si>
  <si>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</si>
  <si>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</si>
  <si>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</si>
  <si>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</si>
  <si>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</si>
  <si>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</si>
  <si>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</si>
  <si>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</si>
  <si>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</si>
  <si>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</si>
  <si>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</si>
  <si>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</si>
  <si>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</si>
  <si>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</si>
  <si>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</si>
  <si>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</si>
  <si>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</si>
  <si>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</si>
  <si>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</si>
  <si>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</si>
  <si>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</si>
  <si>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</si>
  <si>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</si>
  <si>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</si>
  <si>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</si>
  <si>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</si>
  <si>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</si>
  <si>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</si>
  <si>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</si>
  <si>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</si>
  <si>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</si>
  <si>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</si>
  <si>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</si>
  <si>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</si>
  <si>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</si>
  <si>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</si>
  <si>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</si>
  <si>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</si>
  <si>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</si>
  <si>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</si>
  <si>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</si>
  <si>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</si>
  <si>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</si>
  <si>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</si>
  <si>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</si>
  <si>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</si>
  <si>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</si>
  <si>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</si>
  <si>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</si>
  <si>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</si>
  <si>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</si>
  <si>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</si>
  <si>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</si>
  <si>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</si>
  <si>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</si>
  <si>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</si>
  <si>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</si>
  <si>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</si>
  <si>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</si>
  <si>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</si>
  <si>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</si>
  <si>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</si>
  <si>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</si>
  <si>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</si>
  <si>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</si>
  <si>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</si>
  <si>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</si>
  <si>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</si>
  <si>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</si>
  <si>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</si>
  <si>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</si>
  <si>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</si>
  <si>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</si>
  <si>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</si>
  <si>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</si>
  <si>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</si>
  <si>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</si>
  <si>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</si>
  <si>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</si>
  <si>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</si>
  <si>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</si>
  <si>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</si>
  <si>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</si>
  <si>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</si>
  <si>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</si>
  <si>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</si>
  <si>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</si>
  <si>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</si>
  <si>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</si>
  <si>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</si>
  <si>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</si>
  <si>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</si>
  <si>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</si>
  <si>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</si>
  <si>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</si>
  <si>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</si>
  <si>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</si>
  <si>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</si>
  <si>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</si>
  <si>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</si>
  <si>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</si>
  <si>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</si>
  <si>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</si>
  <si>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</si>
  <si>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</si>
  <si>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</si>
  <si>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</si>
  <si>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</si>
  <si>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</si>
  <si>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</si>
  <si>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</si>
  <si>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</si>
  <si>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</si>
  <si>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</si>
  <si>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</si>
  <si>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</si>
  <si>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</si>
  <si>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</si>
  <si>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</si>
  <si>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</si>
  <si>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</si>
  <si>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</si>
  <si>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</si>
  <si>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</si>
  <si>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</si>
  <si>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</si>
  <si>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</si>
  <si>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</si>
  <si>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</si>
  <si>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</si>
  <si>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</si>
  <si>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</si>
  <si>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</si>
  <si>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</si>
  <si>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</si>
  <si>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</si>
  <si>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</si>
  <si>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</si>
  <si>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</si>
  <si>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</si>
  <si>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</si>
  <si>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</si>
  <si>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</si>
  <si>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</si>
  <si>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</si>
  <si>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</si>
  <si>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</si>
  <si>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</si>
  <si>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</si>
  <si>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</si>
  <si>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</si>
  <si>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</si>
  <si>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</si>
  <si>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</si>
  <si>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</si>
  <si>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</si>
  <si>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</si>
  <si>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</si>
  <si>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</si>
  <si>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</si>
  <si>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</si>
  <si>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</si>
  <si>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</si>
  <si>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</si>
  <si>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</si>
  <si>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</si>
  <si>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</si>
  <si>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</si>
  <si>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</si>
  <si>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</si>
  <si>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</si>
  <si>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</si>
  <si>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</si>
  <si>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</si>
  <si>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</si>
  <si>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</si>
  <si>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</si>
  <si>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</si>
  <si>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</si>
  <si>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</si>
  <si>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</si>
  <si>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</si>
  <si>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</si>
  <si>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</si>
  <si>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</si>
  <si>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</si>
  <si>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</si>
  <si>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</si>
  <si>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</si>
  <si>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</si>
  <si>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</si>
  <si>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</si>
  <si>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</si>
  <si>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</si>
  <si>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</si>
  <si>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</si>
  <si>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</si>
  <si>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</si>
  <si>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</si>
  <si>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</si>
  <si>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</si>
  <si>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</si>
  <si>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</si>
  <si>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</si>
  <si>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</si>
  <si>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</si>
  <si>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</si>
  <si>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</si>
  <si>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</si>
  <si>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</si>
  <si>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</si>
  <si>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</si>
  <si>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</si>
  <si>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</si>
  <si>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</si>
  <si>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</si>
  <si>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</si>
  <si>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</si>
  <si>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</si>
  <si>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</si>
  <si>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</si>
  <si>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</si>
  <si>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</si>
  <si>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</si>
  <si>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</si>
  <si>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</si>
  <si>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</si>
  <si>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</si>
  <si>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</si>
  <si>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</si>
  <si>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</si>
  <si>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</si>
  <si>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</si>
  <si>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</si>
  <si>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</si>
  <si>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</si>
  <si>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</si>
  <si>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</si>
  <si>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</si>
  <si>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</si>
  <si>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</si>
  <si>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</si>
  <si>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</si>
  <si>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</si>
  <si>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</si>
  <si>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</si>
  <si>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</si>
  <si>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</si>
  <si>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</si>
  <si>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</si>
  <si>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</si>
  <si>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</si>
  <si>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</si>
  <si>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</si>
  <si>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</si>
  <si>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</si>
  <si>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</si>
  <si>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</si>
  <si>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</si>
  <si>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</si>
  <si>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</si>
  <si>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</si>
  <si>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</si>
  <si>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</si>
  <si>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</si>
  <si>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</si>
  <si>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</si>
  <si>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</si>
  <si>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</si>
  <si>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</si>
  <si>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</si>
  <si>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</si>
  <si>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</si>
  <si>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</si>
  <si>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</si>
  <si>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</si>
  <si>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</si>
  <si>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</si>
  <si>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</si>
  <si>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</si>
  <si>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</si>
  <si>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</si>
  <si>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</si>
  <si>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</si>
  <si>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</si>
  <si>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</si>
  <si>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</si>
  <si>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</si>
  <si>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</si>
  <si>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</si>
  <si>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</si>
  <si>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</si>
  <si>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</si>
  <si>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</si>
  <si>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</si>
  <si>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</si>
  <si>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</si>
  <si>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</si>
  <si>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</si>
  <si>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</si>
  <si>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</si>
  <si>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</si>
  <si>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</si>
  <si>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</si>
  <si>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</si>
  <si>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</si>
  <si>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</si>
  <si>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</si>
  <si>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</si>
  <si>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</si>
  <si>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</si>
  <si>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</si>
  <si>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</si>
  <si>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</si>
  <si>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</si>
  <si>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</si>
  <si>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</si>
  <si>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</si>
  <si>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</si>
  <si>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</si>
  <si>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</si>
  <si>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</si>
  <si>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</si>
  <si>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</si>
  <si>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</si>
  <si>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</si>
  <si>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</si>
  <si>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</si>
  <si>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</si>
  <si>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</si>
  <si>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</si>
  <si>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</si>
  <si>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</si>
  <si>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</si>
  <si>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</si>
  <si>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</si>
  <si>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</si>
  <si>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</si>
  <si>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</si>
  <si>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</si>
  <si>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</si>
  <si>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</si>
  <si>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</si>
  <si>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</si>
  <si>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</si>
  <si>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</si>
  <si>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</si>
  <si>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</si>
  <si>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</si>
  <si>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</si>
  <si>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</si>
  <si>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</si>
  <si>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</si>
  <si>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</si>
  <si>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</si>
  <si>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</si>
  <si>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</si>
  <si>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</si>
  <si>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</si>
  <si>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</si>
  <si>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</si>
  <si>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</si>
  <si>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</si>
  <si>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</si>
  <si>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</si>
  <si>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</si>
  <si>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</si>
  <si>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</si>
  <si>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</si>
  <si>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</si>
  <si>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</si>
  <si>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</si>
  <si>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</si>
  <si>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</si>
  <si>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</si>
  <si>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</si>
  <si>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</si>
  <si>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</si>
  <si>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</si>
  <si>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</si>
  <si>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</si>
  <si>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</si>
  <si>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</si>
  <si>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</si>
  <si>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</si>
  <si>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</si>
  <si>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</si>
  <si>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</si>
  <si>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</si>
  <si>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</si>
  <si>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</si>
  <si>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</si>
  <si>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</si>
  <si>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</si>
  <si>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</si>
  <si>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</si>
  <si>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</si>
  <si>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</si>
  <si>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</si>
  <si>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</si>
  <si>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</si>
  <si>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</si>
  <si>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</si>
  <si>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</si>
  <si>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</si>
  <si>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</si>
  <si>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</si>
  <si>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</si>
  <si>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</si>
  <si>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</si>
  <si>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</si>
  <si>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</si>
  <si>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</si>
  <si>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</si>
  <si>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</si>
  <si>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</si>
  <si>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</si>
  <si>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</si>
  <si>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</si>
  <si>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</si>
  <si>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</si>
  <si>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</si>
  <si>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</si>
  <si>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</si>
  <si>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</si>
  <si>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</si>
  <si>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</si>
  <si>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</si>
  <si>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</si>
  <si>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</si>
  <si>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</si>
  <si>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</si>
  <si>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</si>
  <si>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</si>
  <si>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</si>
  <si>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</si>
  <si>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</si>
  <si>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</si>
  <si>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</si>
  <si>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</si>
  <si>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</si>
  <si>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December 2022</t>
  </si>
  <si>
    <t>Thursday December 1, 2022</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</si>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</sst>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5">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2" fontId="23" fillId="0" borderId="0" xfId="22" applyNumberFormat="1" applyFont="1" applyFill="1" applyAlignment="1" applyProtection="1">
      <alignment horizontal="right"/>
    </xf>
    <xf numFmtId="0" fontId="20" fillId="2" borderId="0" xfId="17" applyFont="1" applyFill="1" applyBorder="1" applyAlignment="1" applyProtection="1">
      <alignment horizontal="left"/>
    </xf>
    <xf numFmtId="49" fontId="20" fillId="2" borderId="0" xfId="17" applyNumberFormat="1" applyFont="1" applyFill="1"/>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3" sqref="D3"/>
    </sheetView>
  </sheetViews>
  <sheetFormatPr defaultRowHeight="12.5" x14ac:dyDescent="0.25"/>
  <cols>
    <col min="1" max="1" width="6.453125" customWidth="1"/>
    <col min="2" max="2" width="14" customWidth="1"/>
    <col min="3" max="3" width="10.81640625" customWidth="1"/>
  </cols>
  <sheetData>
    <row r="1" spans="1:74" x14ac:dyDescent="0.25">
      <c r="A1" s="258" t="s">
        <v>222</v>
      </c>
      <c r="B1" s="259"/>
      <c r="C1" s="259"/>
      <c r="D1" s="709" t="s">
        <v>1405</v>
      </c>
      <c r="E1" s="710"/>
      <c r="F1" s="710"/>
      <c r="G1" s="259"/>
      <c r="H1" s="259"/>
      <c r="I1" s="259"/>
      <c r="J1" s="259"/>
      <c r="K1" s="259"/>
      <c r="L1" s="259"/>
      <c r="M1" s="259"/>
      <c r="N1" s="259"/>
      <c r="O1" s="259"/>
      <c r="P1" s="259"/>
    </row>
    <row r="2" spans="1:74" x14ac:dyDescent="0.25">
      <c r="A2" s="706" t="s">
        <v>1345</v>
      </c>
      <c r="D2" s="711" t="s">
        <v>1406</v>
      </c>
      <c r="E2" s="712"/>
      <c r="F2" s="712"/>
      <c r="G2" s="708" t="str">
        <f>"EIA completed modeling and analysis for this report on "&amp;Dates!D2&amp;"."</f>
        <v>EIA completed modeling and analysis for this report on Thursday December 1, 2022.</v>
      </c>
      <c r="H2" s="708"/>
      <c r="I2" s="708"/>
      <c r="J2" s="708"/>
      <c r="K2" s="708"/>
      <c r="L2" s="708"/>
      <c r="M2" s="708"/>
    </row>
    <row r="3" spans="1:74" x14ac:dyDescent="0.25">
      <c r="A3" t="s">
        <v>101</v>
      </c>
      <c r="D3" s="643">
        <f>YEAR(D1)-4</f>
        <v>2018</v>
      </c>
      <c r="G3" s="707"/>
      <c r="H3" s="12"/>
      <c r="I3" s="12"/>
      <c r="J3" s="12"/>
      <c r="K3" s="12"/>
      <c r="L3" s="12"/>
      <c r="M3" s="12"/>
    </row>
    <row r="4" spans="1:74" x14ac:dyDescent="0.25">
      <c r="D4" s="256"/>
    </row>
    <row r="5" spans="1:74" x14ac:dyDescent="0.25">
      <c r="A5" t="s">
        <v>1019</v>
      </c>
      <c r="D5" s="256">
        <f>+D3*100+1</f>
        <v>201801</v>
      </c>
    </row>
    <row r="7" spans="1:74" x14ac:dyDescent="0.25">
      <c r="A7" t="s">
        <v>1021</v>
      </c>
      <c r="D7" s="642">
        <f>IF(MONTH(D1)&gt;1,100*YEAR(D1)+MONTH(D1)-1,100*(YEAR(D1)-1)+12)</f>
        <v>202211</v>
      </c>
    </row>
    <row r="10" spans="1:74" s="270" customFormat="1" x14ac:dyDescent="0.25">
      <c r="A10" s="270" t="s">
        <v>223</v>
      </c>
    </row>
    <row r="11" spans="1:74" s="12" customFormat="1" ht="10" x14ac:dyDescent="0.2">
      <c r="A11" s="42"/>
      <c r="B11" s="43" t="s">
        <v>746</v>
      </c>
      <c r="C11" s="271">
        <f>+D5</f>
        <v>201801</v>
      </c>
      <c r="D11" s="44">
        <f>C11+1</f>
        <v>201802</v>
      </c>
      <c r="E11" s="44">
        <f>D11+1</f>
        <v>201803</v>
      </c>
      <c r="F11" s="45">
        <f>E11+1</f>
        <v>201804</v>
      </c>
      <c r="G11" s="45">
        <f t="shared" ref="G11:BR11" si="0">F11+1</f>
        <v>201805</v>
      </c>
      <c r="H11" s="45">
        <f t="shared" si="0"/>
        <v>201806</v>
      </c>
      <c r="I11" s="45">
        <f t="shared" si="0"/>
        <v>201807</v>
      </c>
      <c r="J11" s="45">
        <f t="shared" si="0"/>
        <v>201808</v>
      </c>
      <c r="K11" s="45">
        <f t="shared" si="0"/>
        <v>201809</v>
      </c>
      <c r="L11" s="45">
        <f t="shared" si="0"/>
        <v>201810</v>
      </c>
      <c r="M11" s="45">
        <f t="shared" si="0"/>
        <v>201811</v>
      </c>
      <c r="N11" s="45">
        <f t="shared" si="0"/>
        <v>201812</v>
      </c>
      <c r="O11" s="45">
        <f>+C11+100</f>
        <v>201901</v>
      </c>
      <c r="P11" s="45">
        <f t="shared" si="0"/>
        <v>201902</v>
      </c>
      <c r="Q11" s="45">
        <f t="shared" si="0"/>
        <v>201903</v>
      </c>
      <c r="R11" s="45">
        <f t="shared" si="0"/>
        <v>201904</v>
      </c>
      <c r="S11" s="45">
        <f t="shared" si="0"/>
        <v>201905</v>
      </c>
      <c r="T11" s="45">
        <f t="shared" si="0"/>
        <v>201906</v>
      </c>
      <c r="U11" s="45">
        <f t="shared" si="0"/>
        <v>201907</v>
      </c>
      <c r="V11" s="45">
        <f t="shared" si="0"/>
        <v>201908</v>
      </c>
      <c r="W11" s="45">
        <f t="shared" si="0"/>
        <v>201909</v>
      </c>
      <c r="X11" s="45">
        <f t="shared" si="0"/>
        <v>201910</v>
      </c>
      <c r="Y11" s="45">
        <f t="shared" si="0"/>
        <v>201911</v>
      </c>
      <c r="Z11" s="45">
        <f t="shared" si="0"/>
        <v>201912</v>
      </c>
      <c r="AA11" s="45">
        <f>+O11+100</f>
        <v>202001</v>
      </c>
      <c r="AB11" s="45">
        <f t="shared" si="0"/>
        <v>202002</v>
      </c>
      <c r="AC11" s="45">
        <f t="shared" si="0"/>
        <v>202003</v>
      </c>
      <c r="AD11" s="45">
        <f t="shared" si="0"/>
        <v>202004</v>
      </c>
      <c r="AE11" s="45">
        <f t="shared" si="0"/>
        <v>202005</v>
      </c>
      <c r="AF11" s="45">
        <f t="shared" si="0"/>
        <v>202006</v>
      </c>
      <c r="AG11" s="45">
        <f t="shared" si="0"/>
        <v>202007</v>
      </c>
      <c r="AH11" s="45">
        <f t="shared" si="0"/>
        <v>202008</v>
      </c>
      <c r="AI11" s="45">
        <f t="shared" si="0"/>
        <v>202009</v>
      </c>
      <c r="AJ11" s="45">
        <f t="shared" si="0"/>
        <v>202010</v>
      </c>
      <c r="AK11" s="45">
        <f t="shared" si="0"/>
        <v>202011</v>
      </c>
      <c r="AL11" s="45">
        <f t="shared" si="0"/>
        <v>202012</v>
      </c>
      <c r="AM11" s="45">
        <f>+AA11+100</f>
        <v>202101</v>
      </c>
      <c r="AN11" s="45">
        <f t="shared" si="0"/>
        <v>202102</v>
      </c>
      <c r="AO11" s="45">
        <f t="shared" si="0"/>
        <v>202103</v>
      </c>
      <c r="AP11" s="45">
        <f t="shared" si="0"/>
        <v>202104</v>
      </c>
      <c r="AQ11" s="45">
        <f t="shared" si="0"/>
        <v>202105</v>
      </c>
      <c r="AR11" s="45">
        <f t="shared" si="0"/>
        <v>202106</v>
      </c>
      <c r="AS11" s="45">
        <f t="shared" si="0"/>
        <v>202107</v>
      </c>
      <c r="AT11" s="45">
        <f t="shared" si="0"/>
        <v>202108</v>
      </c>
      <c r="AU11" s="45">
        <f t="shared" si="0"/>
        <v>202109</v>
      </c>
      <c r="AV11" s="45">
        <f t="shared" si="0"/>
        <v>202110</v>
      </c>
      <c r="AW11" s="45">
        <f t="shared" si="0"/>
        <v>202111</v>
      </c>
      <c r="AX11" s="45">
        <f t="shared" si="0"/>
        <v>202112</v>
      </c>
      <c r="AY11" s="45">
        <f>+AM11+100</f>
        <v>202201</v>
      </c>
      <c r="AZ11" s="45">
        <f t="shared" si="0"/>
        <v>202202</v>
      </c>
      <c r="BA11" s="45">
        <f t="shared" si="0"/>
        <v>202203</v>
      </c>
      <c r="BB11" s="45">
        <f t="shared" si="0"/>
        <v>202204</v>
      </c>
      <c r="BC11" s="45">
        <f t="shared" si="0"/>
        <v>202205</v>
      </c>
      <c r="BD11" s="45">
        <f t="shared" si="0"/>
        <v>202206</v>
      </c>
      <c r="BE11" s="45">
        <f t="shared" si="0"/>
        <v>202207</v>
      </c>
      <c r="BF11" s="45">
        <f t="shared" si="0"/>
        <v>202208</v>
      </c>
      <c r="BG11" s="45">
        <f t="shared" si="0"/>
        <v>202209</v>
      </c>
      <c r="BH11" s="45">
        <f t="shared" si="0"/>
        <v>202210</v>
      </c>
      <c r="BI11" s="45">
        <f t="shared" si="0"/>
        <v>202211</v>
      </c>
      <c r="BJ11" s="45">
        <f t="shared" si="0"/>
        <v>202212</v>
      </c>
      <c r="BK11" s="45">
        <f>+AY11+100</f>
        <v>202301</v>
      </c>
      <c r="BL11" s="45">
        <f t="shared" si="0"/>
        <v>202302</v>
      </c>
      <c r="BM11" s="45">
        <f t="shared" si="0"/>
        <v>202303</v>
      </c>
      <c r="BN11" s="45">
        <f t="shared" si="0"/>
        <v>202304</v>
      </c>
      <c r="BO11" s="45">
        <f t="shared" si="0"/>
        <v>202305</v>
      </c>
      <c r="BP11" s="45">
        <f t="shared" si="0"/>
        <v>202306</v>
      </c>
      <c r="BQ11" s="45">
        <f t="shared" si="0"/>
        <v>202307</v>
      </c>
      <c r="BR11" s="45">
        <f t="shared" si="0"/>
        <v>202308</v>
      </c>
      <c r="BS11" s="45">
        <f>BR11+1</f>
        <v>202309</v>
      </c>
      <c r="BT11" s="45">
        <f>BS11+1</f>
        <v>202310</v>
      </c>
      <c r="BU11" s="45">
        <f>BT11+1</f>
        <v>202311</v>
      </c>
      <c r="BV11" s="45">
        <f>BU11+1</f>
        <v>202312</v>
      </c>
    </row>
    <row r="12" spans="1:74" s="12" customFormat="1" ht="10" x14ac:dyDescent="0.2">
      <c r="A12" s="42"/>
      <c r="B12" s="46" t="s">
        <v>229</v>
      </c>
      <c r="C12" s="47">
        <v>289</v>
      </c>
      <c r="D12" s="47">
        <v>290</v>
      </c>
      <c r="E12" s="47">
        <v>291</v>
      </c>
      <c r="F12" s="47">
        <v>292</v>
      </c>
      <c r="G12" s="47">
        <v>293</v>
      </c>
      <c r="H12" s="47">
        <v>294</v>
      </c>
      <c r="I12" s="47">
        <v>295</v>
      </c>
      <c r="J12" s="47">
        <v>296</v>
      </c>
      <c r="K12" s="47">
        <v>297</v>
      </c>
      <c r="L12" s="47">
        <v>298</v>
      </c>
      <c r="M12" s="47">
        <v>299</v>
      </c>
      <c r="N12" s="47">
        <v>300</v>
      </c>
      <c r="O12" s="47">
        <v>301</v>
      </c>
      <c r="P12" s="47">
        <v>302</v>
      </c>
      <c r="Q12" s="47">
        <v>303</v>
      </c>
      <c r="R12" s="47">
        <v>304</v>
      </c>
      <c r="S12" s="47">
        <v>305</v>
      </c>
      <c r="T12" s="47">
        <v>306</v>
      </c>
      <c r="U12" s="47">
        <v>307</v>
      </c>
      <c r="V12" s="47">
        <v>308</v>
      </c>
      <c r="W12" s="47">
        <v>309</v>
      </c>
      <c r="X12" s="47">
        <v>310</v>
      </c>
      <c r="Y12" s="47">
        <v>311</v>
      </c>
      <c r="Z12" s="47">
        <v>312</v>
      </c>
      <c r="AA12" s="47">
        <v>313</v>
      </c>
      <c r="AB12" s="47">
        <v>314</v>
      </c>
      <c r="AC12" s="47">
        <v>315</v>
      </c>
      <c r="AD12" s="47">
        <v>316</v>
      </c>
      <c r="AE12" s="47">
        <v>317</v>
      </c>
      <c r="AF12" s="47">
        <v>318</v>
      </c>
      <c r="AG12" s="47">
        <v>319</v>
      </c>
      <c r="AH12" s="47">
        <v>320</v>
      </c>
      <c r="AI12" s="47">
        <v>321</v>
      </c>
      <c r="AJ12" s="47">
        <v>322</v>
      </c>
      <c r="AK12" s="47">
        <v>323</v>
      </c>
      <c r="AL12" s="47">
        <v>324</v>
      </c>
      <c r="AM12" s="47">
        <v>325</v>
      </c>
      <c r="AN12" s="47">
        <v>326</v>
      </c>
      <c r="AO12" s="47">
        <v>327</v>
      </c>
      <c r="AP12" s="47">
        <v>328</v>
      </c>
      <c r="AQ12" s="47">
        <v>329</v>
      </c>
      <c r="AR12" s="47">
        <v>330</v>
      </c>
      <c r="AS12" s="47">
        <v>331</v>
      </c>
      <c r="AT12" s="47">
        <v>332</v>
      </c>
      <c r="AU12" s="47">
        <v>333</v>
      </c>
      <c r="AV12" s="47">
        <v>334</v>
      </c>
      <c r="AW12" s="47">
        <v>335</v>
      </c>
      <c r="AX12" s="47">
        <v>336</v>
      </c>
      <c r="AY12" s="47">
        <v>337</v>
      </c>
      <c r="AZ12" s="47">
        <v>338</v>
      </c>
      <c r="BA12" s="47">
        <v>339</v>
      </c>
      <c r="BB12" s="47">
        <v>340</v>
      </c>
      <c r="BC12" s="47">
        <v>341</v>
      </c>
      <c r="BD12" s="47">
        <v>342</v>
      </c>
      <c r="BE12" s="47">
        <v>343</v>
      </c>
      <c r="BF12" s="47">
        <v>344</v>
      </c>
      <c r="BG12" s="47">
        <v>345</v>
      </c>
      <c r="BH12" s="47">
        <v>346</v>
      </c>
      <c r="BI12" s="47">
        <v>347</v>
      </c>
      <c r="BJ12" s="47">
        <v>348</v>
      </c>
      <c r="BK12" s="47">
        <v>349</v>
      </c>
      <c r="BL12" s="47">
        <v>350</v>
      </c>
      <c r="BM12" s="47">
        <v>351</v>
      </c>
      <c r="BN12" s="47">
        <v>352</v>
      </c>
      <c r="BO12" s="47">
        <v>353</v>
      </c>
      <c r="BP12" s="47">
        <v>354</v>
      </c>
      <c r="BQ12" s="47">
        <v>355</v>
      </c>
      <c r="BR12" s="47">
        <v>356</v>
      </c>
      <c r="BS12" s="47">
        <v>357</v>
      </c>
      <c r="BT12" s="47">
        <v>358</v>
      </c>
      <c r="BU12" s="47">
        <v>359</v>
      </c>
      <c r="BV12" s="47">
        <v>360</v>
      </c>
    </row>
    <row r="13" spans="1:74" s="270" customFormat="1" x14ac:dyDescent="0.25">
      <c r="B13" s="46" t="s">
        <v>1020</v>
      </c>
      <c r="C13" s="47">
        <f>IF(C11&lt;=$D$7,1,0)</f>
        <v>1</v>
      </c>
      <c r="D13" s="47">
        <f t="shared" ref="D13:BO13" si="1">IF(D11&lt;=$D$7,1,0)</f>
        <v>1</v>
      </c>
      <c r="E13" s="47">
        <f t="shared" si="1"/>
        <v>1</v>
      </c>
      <c r="F13" s="47">
        <f t="shared" si="1"/>
        <v>1</v>
      </c>
      <c r="G13" s="47">
        <f t="shared" si="1"/>
        <v>1</v>
      </c>
      <c r="H13" s="47">
        <f t="shared" si="1"/>
        <v>1</v>
      </c>
      <c r="I13" s="47">
        <f t="shared" si="1"/>
        <v>1</v>
      </c>
      <c r="J13" s="47">
        <f t="shared" si="1"/>
        <v>1</v>
      </c>
      <c r="K13" s="47">
        <f t="shared" si="1"/>
        <v>1</v>
      </c>
      <c r="L13" s="47">
        <f t="shared" si="1"/>
        <v>1</v>
      </c>
      <c r="M13" s="47">
        <f t="shared" si="1"/>
        <v>1</v>
      </c>
      <c r="N13" s="47">
        <f t="shared" si="1"/>
        <v>1</v>
      </c>
      <c r="O13" s="47">
        <f t="shared" si="1"/>
        <v>1</v>
      </c>
      <c r="P13" s="47">
        <f t="shared" si="1"/>
        <v>1</v>
      </c>
      <c r="Q13" s="47">
        <f t="shared" si="1"/>
        <v>1</v>
      </c>
      <c r="R13" s="47">
        <f t="shared" si="1"/>
        <v>1</v>
      </c>
      <c r="S13" s="47">
        <f t="shared" si="1"/>
        <v>1</v>
      </c>
      <c r="T13" s="47">
        <f t="shared" si="1"/>
        <v>1</v>
      </c>
      <c r="U13" s="47">
        <f t="shared" si="1"/>
        <v>1</v>
      </c>
      <c r="V13" s="47">
        <f t="shared" si="1"/>
        <v>1</v>
      </c>
      <c r="W13" s="47">
        <f t="shared" si="1"/>
        <v>1</v>
      </c>
      <c r="X13" s="47">
        <f t="shared" si="1"/>
        <v>1</v>
      </c>
      <c r="Y13" s="47">
        <f t="shared" si="1"/>
        <v>1</v>
      </c>
      <c r="Z13" s="47">
        <f t="shared" si="1"/>
        <v>1</v>
      </c>
      <c r="AA13" s="47">
        <f t="shared" si="1"/>
        <v>1</v>
      </c>
      <c r="AB13" s="47">
        <f t="shared" si="1"/>
        <v>1</v>
      </c>
      <c r="AC13" s="47">
        <f t="shared" si="1"/>
        <v>1</v>
      </c>
      <c r="AD13" s="47">
        <f t="shared" si="1"/>
        <v>1</v>
      </c>
      <c r="AE13" s="47">
        <f t="shared" si="1"/>
        <v>1</v>
      </c>
      <c r="AF13" s="47">
        <f t="shared" si="1"/>
        <v>1</v>
      </c>
      <c r="AG13" s="47">
        <f t="shared" si="1"/>
        <v>1</v>
      </c>
      <c r="AH13" s="47">
        <f t="shared" si="1"/>
        <v>1</v>
      </c>
      <c r="AI13" s="47">
        <f t="shared" si="1"/>
        <v>1</v>
      </c>
      <c r="AJ13" s="47">
        <f t="shared" si="1"/>
        <v>1</v>
      </c>
      <c r="AK13" s="47">
        <f t="shared" si="1"/>
        <v>1</v>
      </c>
      <c r="AL13" s="47">
        <f t="shared" si="1"/>
        <v>1</v>
      </c>
      <c r="AM13" s="47">
        <f t="shared" si="1"/>
        <v>1</v>
      </c>
      <c r="AN13" s="47">
        <f t="shared" si="1"/>
        <v>1</v>
      </c>
      <c r="AO13" s="47">
        <f t="shared" si="1"/>
        <v>1</v>
      </c>
      <c r="AP13" s="47">
        <f t="shared" si="1"/>
        <v>1</v>
      </c>
      <c r="AQ13" s="47">
        <f t="shared" si="1"/>
        <v>1</v>
      </c>
      <c r="AR13" s="47">
        <f t="shared" si="1"/>
        <v>1</v>
      </c>
      <c r="AS13" s="47">
        <f t="shared" si="1"/>
        <v>1</v>
      </c>
      <c r="AT13" s="47">
        <f t="shared" si="1"/>
        <v>1</v>
      </c>
      <c r="AU13" s="47">
        <f t="shared" si="1"/>
        <v>1</v>
      </c>
      <c r="AV13" s="47">
        <f t="shared" si="1"/>
        <v>1</v>
      </c>
      <c r="AW13" s="47">
        <f t="shared" si="1"/>
        <v>1</v>
      </c>
      <c r="AX13" s="47">
        <f t="shared" si="1"/>
        <v>1</v>
      </c>
      <c r="AY13" s="47">
        <f t="shared" si="1"/>
        <v>1</v>
      </c>
      <c r="AZ13" s="47">
        <f t="shared" si="1"/>
        <v>1</v>
      </c>
      <c r="BA13" s="47">
        <f t="shared" si="1"/>
        <v>1</v>
      </c>
      <c r="BB13" s="47">
        <f t="shared" si="1"/>
        <v>1</v>
      </c>
      <c r="BC13" s="47">
        <f t="shared" si="1"/>
        <v>1</v>
      </c>
      <c r="BD13" s="47">
        <f t="shared" si="1"/>
        <v>1</v>
      </c>
      <c r="BE13" s="47">
        <f t="shared" si="1"/>
        <v>1</v>
      </c>
      <c r="BF13" s="47">
        <f t="shared" si="1"/>
        <v>1</v>
      </c>
      <c r="BG13" s="47">
        <f t="shared" si="1"/>
        <v>1</v>
      </c>
      <c r="BH13" s="47">
        <f t="shared" si="1"/>
        <v>1</v>
      </c>
      <c r="BI13" s="47">
        <f t="shared" si="1"/>
        <v>1</v>
      </c>
      <c r="BJ13" s="47">
        <f t="shared" si="1"/>
        <v>0</v>
      </c>
      <c r="BK13" s="47">
        <f t="shared" si="1"/>
        <v>0</v>
      </c>
      <c r="BL13" s="47">
        <f t="shared" si="1"/>
        <v>0</v>
      </c>
      <c r="BM13" s="47">
        <f t="shared" si="1"/>
        <v>0</v>
      </c>
      <c r="BN13" s="47">
        <f t="shared" si="1"/>
        <v>0</v>
      </c>
      <c r="BO13" s="47">
        <f t="shared" si="1"/>
        <v>0</v>
      </c>
      <c r="BP13" s="47">
        <f t="shared" ref="BP13:BV13" si="2">IF(BP11&lt;=$D$7,1,0)</f>
        <v>0</v>
      </c>
      <c r="BQ13" s="47">
        <f t="shared" si="2"/>
        <v>0</v>
      </c>
      <c r="BR13" s="47">
        <f t="shared" si="2"/>
        <v>0</v>
      </c>
      <c r="BS13" s="47">
        <f t="shared" si="2"/>
        <v>0</v>
      </c>
      <c r="BT13" s="47">
        <f t="shared" si="2"/>
        <v>0</v>
      </c>
      <c r="BU13" s="47">
        <f t="shared" si="2"/>
        <v>0</v>
      </c>
      <c r="BV13" s="47">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BD5" activePane="bottomRight" state="frozen"/>
      <selection activeCell="BF63" sqref="BF63"/>
      <selection pane="topRight" activeCell="BF63" sqref="BF63"/>
      <selection pane="bottomLeft" activeCell="BF63" sqref="BF63"/>
      <selection pane="bottomRight" activeCell="BI7" sqref="BI7:BI65"/>
    </sheetView>
  </sheetViews>
  <sheetFormatPr defaultColWidth="9.54296875" defaultRowHeight="10.5" x14ac:dyDescent="0.25"/>
  <cols>
    <col min="1" max="1" width="12" style="152" customWidth="1"/>
    <col min="2" max="2" width="32.453125" style="152" customWidth="1"/>
    <col min="3" max="3" width="7.54296875" style="152" customWidth="1"/>
    <col min="4" max="50" width="6.54296875" style="152" customWidth="1"/>
    <col min="51" max="55" width="6.54296875" style="364" customWidth="1"/>
    <col min="56" max="58" width="6.54296875" style="584" customWidth="1"/>
    <col min="59" max="59" width="6.54296875" style="364" customWidth="1"/>
    <col min="60" max="60" width="6.54296875" style="668" customWidth="1"/>
    <col min="61" max="62" width="6.54296875" style="364" customWidth="1"/>
    <col min="63" max="74" width="6.54296875" style="152" customWidth="1"/>
    <col min="75" max="75" width="9.54296875" style="152"/>
    <col min="76" max="77" width="11.54296875" style="152" bestFit="1" customWidth="1"/>
    <col min="78" max="16384" width="9.54296875" style="152"/>
  </cols>
  <sheetData>
    <row r="1" spans="1:74" ht="13.4" customHeight="1" x14ac:dyDescent="0.3">
      <c r="A1" s="733" t="s">
        <v>790</v>
      </c>
      <c r="B1" s="790" t="s">
        <v>972</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280"/>
    </row>
    <row r="2" spans="1:74" ht="12.5" x14ac:dyDescent="0.25">
      <c r="A2" s="734"/>
      <c r="B2" s="485" t="str">
        <f>"U.S. Energy Information Administration  |  Short-Term Energy Outlook  - "&amp;Dates!D1</f>
        <v>U.S. Energy Information Administration  |  Short-Term Energy Outlook  - December 2022</v>
      </c>
      <c r="C2" s="486"/>
      <c r="D2" s="486"/>
      <c r="E2" s="486"/>
      <c r="F2" s="486"/>
      <c r="G2" s="486"/>
      <c r="H2" s="486"/>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c r="AM2" s="701"/>
      <c r="AN2" s="702"/>
      <c r="AO2" s="702"/>
      <c r="AP2" s="702"/>
      <c r="AQ2" s="702"/>
      <c r="AR2" s="702"/>
      <c r="AS2" s="702"/>
      <c r="AT2" s="702"/>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x14ac:dyDescent="0.25">
      <c r="A5" s="563"/>
      <c r="B5" s="153" t="s">
        <v>920</v>
      </c>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363"/>
      <c r="AZ5" s="363"/>
      <c r="BA5" s="363"/>
      <c r="BB5" s="363"/>
      <c r="BC5" s="363"/>
      <c r="BD5" s="572"/>
      <c r="BE5" s="572"/>
      <c r="BF5" s="572"/>
      <c r="BG5" s="572"/>
      <c r="BH5" s="572"/>
      <c r="BI5" s="572"/>
      <c r="BJ5" s="363"/>
      <c r="BK5" s="363"/>
      <c r="BL5" s="363"/>
      <c r="BM5" s="363"/>
      <c r="BN5" s="363"/>
      <c r="BO5" s="363"/>
      <c r="BP5" s="363"/>
      <c r="BQ5" s="363"/>
      <c r="BR5" s="363"/>
      <c r="BS5" s="363"/>
      <c r="BT5" s="363"/>
      <c r="BU5" s="363"/>
      <c r="BV5" s="363"/>
    </row>
    <row r="6" spans="1:74" x14ac:dyDescent="0.25">
      <c r="A6" s="564"/>
      <c r="B6" s="153" t="s">
        <v>921</v>
      </c>
      <c r="C6" s="157"/>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363"/>
      <c r="AZ6" s="363"/>
      <c r="BA6" s="363"/>
      <c r="BB6" s="363"/>
      <c r="BC6" s="363"/>
      <c r="BD6" s="572"/>
      <c r="BE6" s="572"/>
      <c r="BF6" s="572"/>
      <c r="BG6" s="572"/>
      <c r="BH6" s="572"/>
      <c r="BI6" s="572"/>
      <c r="BJ6" s="363"/>
      <c r="BK6" s="363"/>
      <c r="BL6" s="363"/>
      <c r="BM6" s="363"/>
      <c r="BN6" s="363"/>
      <c r="BO6" s="363"/>
      <c r="BP6" s="363"/>
      <c r="BQ6" s="363"/>
      <c r="BR6" s="363"/>
      <c r="BS6" s="363"/>
      <c r="BT6" s="363"/>
      <c r="BU6" s="363"/>
      <c r="BV6" s="363"/>
    </row>
    <row r="7" spans="1:74" x14ac:dyDescent="0.25">
      <c r="A7" s="564" t="s">
        <v>922</v>
      </c>
      <c r="B7" s="565" t="s">
        <v>923</v>
      </c>
      <c r="C7" s="207">
        <v>1.5070319999999999</v>
      </c>
      <c r="D7" s="207">
        <v>1.6166069999999999</v>
      </c>
      <c r="E7" s="207">
        <v>1.668129</v>
      </c>
      <c r="F7" s="207">
        <v>1.7255670000000001</v>
      </c>
      <c r="G7" s="207">
        <v>1.7132259999999999</v>
      </c>
      <c r="H7" s="207">
        <v>1.6763999999999999</v>
      </c>
      <c r="I7" s="207">
        <v>1.7236769999999999</v>
      </c>
      <c r="J7" s="207">
        <v>1.7847420000000001</v>
      </c>
      <c r="K7" s="207">
        <v>1.8164670000000001</v>
      </c>
      <c r="L7" s="207">
        <v>1.8008390000000001</v>
      </c>
      <c r="M7" s="207">
        <v>1.7944329999999999</v>
      </c>
      <c r="N7" s="207">
        <v>1.729968</v>
      </c>
      <c r="O7" s="207">
        <v>1.801871</v>
      </c>
      <c r="P7" s="207">
        <v>1.928464</v>
      </c>
      <c r="Q7" s="207">
        <v>1.9012899999999999</v>
      </c>
      <c r="R7" s="207">
        <v>1.879167</v>
      </c>
      <c r="S7" s="207">
        <v>1.8852580000000001</v>
      </c>
      <c r="T7" s="207">
        <v>1.8316669999999999</v>
      </c>
      <c r="U7" s="207">
        <v>1.678226</v>
      </c>
      <c r="V7" s="207">
        <v>1.677484</v>
      </c>
      <c r="W7" s="207">
        <v>1.8148</v>
      </c>
      <c r="X7" s="207">
        <v>1.873839</v>
      </c>
      <c r="Y7" s="207">
        <v>1.839167</v>
      </c>
      <c r="Z7" s="207">
        <v>1.8487420000000001</v>
      </c>
      <c r="AA7" s="207">
        <v>1.9553229999999999</v>
      </c>
      <c r="AB7" s="207">
        <v>1.898862</v>
      </c>
      <c r="AC7" s="207">
        <v>1.978129</v>
      </c>
      <c r="AD7" s="207">
        <v>1.766</v>
      </c>
      <c r="AE7" s="207">
        <v>1.863097</v>
      </c>
      <c r="AF7" s="207">
        <v>2.1326000000000001</v>
      </c>
      <c r="AG7" s="207">
        <v>2.1820650000000001</v>
      </c>
      <c r="AH7" s="207">
        <v>2.1460970000000001</v>
      </c>
      <c r="AI7" s="207">
        <v>2.0971329999999999</v>
      </c>
      <c r="AJ7" s="207">
        <v>2.1388389999999999</v>
      </c>
      <c r="AK7" s="207">
        <v>2.1138330000000001</v>
      </c>
      <c r="AL7" s="207">
        <v>1.913645</v>
      </c>
      <c r="AM7" s="207">
        <v>2.0436450000000002</v>
      </c>
      <c r="AN7" s="207">
        <v>1.5646789999999999</v>
      </c>
      <c r="AO7" s="207">
        <v>1.990194</v>
      </c>
      <c r="AP7" s="207">
        <v>2.2159330000000002</v>
      </c>
      <c r="AQ7" s="207">
        <v>2.1895479999999998</v>
      </c>
      <c r="AR7" s="207">
        <v>2.1941670000000002</v>
      </c>
      <c r="AS7" s="207">
        <v>2.1732260000000001</v>
      </c>
      <c r="AT7" s="207">
        <v>2.2170969999999999</v>
      </c>
      <c r="AU7" s="207">
        <v>2.1905999999999999</v>
      </c>
      <c r="AV7" s="207">
        <v>2.2895159999999999</v>
      </c>
      <c r="AW7" s="207">
        <v>2.3473329999999999</v>
      </c>
      <c r="AX7" s="207">
        <v>2.3301289999999999</v>
      </c>
      <c r="AY7" s="207">
        <v>2.226613</v>
      </c>
      <c r="AZ7" s="207">
        <v>2.2351429999999999</v>
      </c>
      <c r="BA7" s="207">
        <v>2.5068389999999998</v>
      </c>
      <c r="BB7" s="207">
        <v>2.4458329999999999</v>
      </c>
      <c r="BC7" s="207">
        <v>2.424677</v>
      </c>
      <c r="BD7" s="207">
        <v>2.4279999999999999</v>
      </c>
      <c r="BE7" s="207">
        <v>2.4976449999999999</v>
      </c>
      <c r="BF7" s="207">
        <v>2.361936</v>
      </c>
      <c r="BG7" s="207">
        <v>2.366733</v>
      </c>
      <c r="BH7" s="207">
        <v>2.4580125976999998</v>
      </c>
      <c r="BI7" s="207">
        <v>2.5254362132999999</v>
      </c>
      <c r="BJ7" s="323">
        <v>2.577296</v>
      </c>
      <c r="BK7" s="323">
        <v>2.5623360000000002</v>
      </c>
      <c r="BL7" s="323">
        <v>2.6007579999999999</v>
      </c>
      <c r="BM7" s="323">
        <v>2.6901540000000002</v>
      </c>
      <c r="BN7" s="323">
        <v>2.6935199999999999</v>
      </c>
      <c r="BO7" s="323">
        <v>2.6978949999999999</v>
      </c>
      <c r="BP7" s="323">
        <v>2.59598</v>
      </c>
      <c r="BQ7" s="323">
        <v>2.5376029999999998</v>
      </c>
      <c r="BR7" s="323">
        <v>2.5617540000000001</v>
      </c>
      <c r="BS7" s="323">
        <v>2.5659299999999998</v>
      </c>
      <c r="BT7" s="323">
        <v>2.6155620000000002</v>
      </c>
      <c r="BU7" s="323">
        <v>2.6381790000000001</v>
      </c>
      <c r="BV7" s="323">
        <v>2.55823</v>
      </c>
    </row>
    <row r="8" spans="1:74" x14ac:dyDescent="0.25">
      <c r="A8" s="564" t="s">
        <v>924</v>
      </c>
      <c r="B8" s="565" t="s">
        <v>925</v>
      </c>
      <c r="C8" s="207">
        <v>1.2494190000000001</v>
      </c>
      <c r="D8" s="207">
        <v>1.309857</v>
      </c>
      <c r="E8" s="207">
        <v>1.3495159999999999</v>
      </c>
      <c r="F8" s="207">
        <v>1.360333</v>
      </c>
      <c r="G8" s="207">
        <v>1.3831610000000001</v>
      </c>
      <c r="H8" s="207">
        <v>1.3854</v>
      </c>
      <c r="I8" s="207">
        <v>1.4145810000000001</v>
      </c>
      <c r="J8" s="207">
        <v>1.460871</v>
      </c>
      <c r="K8" s="207">
        <v>1.472067</v>
      </c>
      <c r="L8" s="207">
        <v>1.46871</v>
      </c>
      <c r="M8" s="207">
        <v>1.4744330000000001</v>
      </c>
      <c r="N8" s="207">
        <v>1.4763869999999999</v>
      </c>
      <c r="O8" s="207">
        <v>1.4865159999999999</v>
      </c>
      <c r="P8" s="207">
        <v>1.502429</v>
      </c>
      <c r="Q8" s="207">
        <v>1.522742</v>
      </c>
      <c r="R8" s="207">
        <v>1.5525</v>
      </c>
      <c r="S8" s="207">
        <v>1.562452</v>
      </c>
      <c r="T8" s="207">
        <v>1.5563670000000001</v>
      </c>
      <c r="U8" s="207">
        <v>1.5777099999999999</v>
      </c>
      <c r="V8" s="207">
        <v>1.6048070000000001</v>
      </c>
      <c r="W8" s="207">
        <v>1.6611</v>
      </c>
      <c r="X8" s="207">
        <v>1.6659999999999999</v>
      </c>
      <c r="Y8" s="207">
        <v>1.6822330000000001</v>
      </c>
      <c r="Z8" s="207">
        <v>1.6844190000000001</v>
      </c>
      <c r="AA8" s="207">
        <v>1.754419</v>
      </c>
      <c r="AB8" s="207">
        <v>1.7032069999999999</v>
      </c>
      <c r="AC8" s="207">
        <v>1.760032</v>
      </c>
      <c r="AD8" s="207">
        <v>1.6914</v>
      </c>
      <c r="AE8" s="207">
        <v>1.530645</v>
      </c>
      <c r="AF8" s="207">
        <v>1.6140000000000001</v>
      </c>
      <c r="AG8" s="207">
        <v>1.671516</v>
      </c>
      <c r="AH8" s="207">
        <v>1.679419</v>
      </c>
      <c r="AI8" s="207">
        <v>1.6924999999999999</v>
      </c>
      <c r="AJ8" s="207">
        <v>1.680677</v>
      </c>
      <c r="AK8" s="207">
        <v>1.7154670000000001</v>
      </c>
      <c r="AL8" s="207">
        <v>1.696194</v>
      </c>
      <c r="AM8" s="207">
        <v>1.7184839999999999</v>
      </c>
      <c r="AN8" s="207">
        <v>1.44425</v>
      </c>
      <c r="AO8" s="207">
        <v>1.7052579999999999</v>
      </c>
      <c r="AP8" s="207">
        <v>1.7537670000000001</v>
      </c>
      <c r="AQ8" s="207">
        <v>1.764645</v>
      </c>
      <c r="AR8" s="207">
        <v>1.7539</v>
      </c>
      <c r="AS8" s="207">
        <v>1.754516</v>
      </c>
      <c r="AT8" s="207">
        <v>1.7724519999999999</v>
      </c>
      <c r="AU8" s="207">
        <v>1.7761</v>
      </c>
      <c r="AV8" s="207">
        <v>1.8143229999999999</v>
      </c>
      <c r="AW8" s="207">
        <v>1.8260670000000001</v>
      </c>
      <c r="AX8" s="207">
        <v>1.824516</v>
      </c>
      <c r="AY8" s="207">
        <v>1.736613</v>
      </c>
      <c r="AZ8" s="207">
        <v>1.75275</v>
      </c>
      <c r="BA8" s="207">
        <v>1.8310649999999999</v>
      </c>
      <c r="BB8" s="207">
        <v>1.830633</v>
      </c>
      <c r="BC8" s="207">
        <v>1.842581</v>
      </c>
      <c r="BD8" s="207">
        <v>1.8631329999999999</v>
      </c>
      <c r="BE8" s="207">
        <v>1.898936</v>
      </c>
      <c r="BF8" s="207">
        <v>1.914677</v>
      </c>
      <c r="BG8" s="207">
        <v>1.9601999999999999</v>
      </c>
      <c r="BH8" s="207">
        <v>2.0282865838999999</v>
      </c>
      <c r="BI8" s="207">
        <v>1.9810810928</v>
      </c>
      <c r="BJ8" s="323">
        <v>1.974307</v>
      </c>
      <c r="BK8" s="323">
        <v>1.972872</v>
      </c>
      <c r="BL8" s="323">
        <v>1.9674149999999999</v>
      </c>
      <c r="BM8" s="323">
        <v>1.950542</v>
      </c>
      <c r="BN8" s="323">
        <v>1.9447080000000001</v>
      </c>
      <c r="BO8" s="323">
        <v>1.9337740000000001</v>
      </c>
      <c r="BP8" s="323">
        <v>1.9376720000000001</v>
      </c>
      <c r="BQ8" s="323">
        <v>1.9480999999999999</v>
      </c>
      <c r="BR8" s="323">
        <v>1.97254</v>
      </c>
      <c r="BS8" s="323">
        <v>1.9930369999999999</v>
      </c>
      <c r="BT8" s="323">
        <v>2.0294949999999998</v>
      </c>
      <c r="BU8" s="323">
        <v>2.042672</v>
      </c>
      <c r="BV8" s="323">
        <v>2.0573579999999998</v>
      </c>
    </row>
    <row r="9" spans="1:74" x14ac:dyDescent="0.25">
      <c r="A9" s="564" t="s">
        <v>926</v>
      </c>
      <c r="B9" s="565" t="s">
        <v>953</v>
      </c>
      <c r="C9" s="207">
        <v>0.67200099999999996</v>
      </c>
      <c r="D9" s="207">
        <v>0.69182200000000005</v>
      </c>
      <c r="E9" s="207">
        <v>0.71658100000000002</v>
      </c>
      <c r="F9" s="207">
        <v>0.72396700000000003</v>
      </c>
      <c r="G9" s="207">
        <v>0.74461299999999997</v>
      </c>
      <c r="H9" s="207">
        <v>0.75060000000000004</v>
      </c>
      <c r="I9" s="207">
        <v>0.76635399999999998</v>
      </c>
      <c r="J9" s="207">
        <v>0.79119300000000004</v>
      </c>
      <c r="K9" s="207">
        <v>0.79499900000000001</v>
      </c>
      <c r="L9" s="207">
        <v>0.78815999999999997</v>
      </c>
      <c r="M9" s="207">
        <v>0.786134</v>
      </c>
      <c r="N9" s="207">
        <v>0.78471000000000002</v>
      </c>
      <c r="O9" s="207">
        <v>0.78051700000000002</v>
      </c>
      <c r="P9" s="207">
        <v>0.79078599999999999</v>
      </c>
      <c r="Q9" s="207">
        <v>0.80561300000000002</v>
      </c>
      <c r="R9" s="207">
        <v>0.82973300000000005</v>
      </c>
      <c r="S9" s="207">
        <v>0.84028999999999998</v>
      </c>
      <c r="T9" s="207">
        <v>0.83819900000000003</v>
      </c>
      <c r="U9" s="207">
        <v>0.85619299999999998</v>
      </c>
      <c r="V9" s="207">
        <v>0.87145099999999998</v>
      </c>
      <c r="W9" s="207">
        <v>0.89729999999999999</v>
      </c>
      <c r="X9" s="207">
        <v>0.89119300000000001</v>
      </c>
      <c r="Y9" s="207">
        <v>0.89553300000000002</v>
      </c>
      <c r="Z9" s="207">
        <v>0.89803200000000005</v>
      </c>
      <c r="AA9" s="207">
        <v>0.92532300000000001</v>
      </c>
      <c r="AB9" s="207">
        <v>0.89779399999999998</v>
      </c>
      <c r="AC9" s="207">
        <v>0.93471000000000004</v>
      </c>
      <c r="AD9" s="207">
        <v>0.90430100000000002</v>
      </c>
      <c r="AE9" s="207">
        <v>0.81274299999999999</v>
      </c>
      <c r="AF9" s="207">
        <v>0.86003399999999997</v>
      </c>
      <c r="AG9" s="207">
        <v>0.89222599999999996</v>
      </c>
      <c r="AH9" s="207">
        <v>0.89803299999999997</v>
      </c>
      <c r="AI9" s="207">
        <v>0.90116700000000005</v>
      </c>
      <c r="AJ9" s="207">
        <v>0.88754900000000003</v>
      </c>
      <c r="AK9" s="207">
        <v>0.90626700000000004</v>
      </c>
      <c r="AL9" s="207">
        <v>0.89058099999999996</v>
      </c>
      <c r="AM9" s="207">
        <v>0.89838700000000005</v>
      </c>
      <c r="AN9" s="207">
        <v>0.76403500000000002</v>
      </c>
      <c r="AO9" s="207">
        <v>0.89412899999999995</v>
      </c>
      <c r="AP9" s="207">
        <v>0.92030000000000001</v>
      </c>
      <c r="AQ9" s="207">
        <v>0.93145199999999995</v>
      </c>
      <c r="AR9" s="207">
        <v>0.93006699999999998</v>
      </c>
      <c r="AS9" s="207">
        <v>0.92961300000000002</v>
      </c>
      <c r="AT9" s="207">
        <v>0.94483799999999996</v>
      </c>
      <c r="AU9" s="207">
        <v>0.94526600000000005</v>
      </c>
      <c r="AV9" s="207">
        <v>0.96541900000000003</v>
      </c>
      <c r="AW9" s="207">
        <v>0.96460000000000001</v>
      </c>
      <c r="AX9" s="207">
        <v>0.96193600000000001</v>
      </c>
      <c r="AY9" s="207">
        <v>0.90716200000000002</v>
      </c>
      <c r="AZ9" s="207">
        <v>0.91235699999999997</v>
      </c>
      <c r="BA9" s="207">
        <v>0.95812900000000001</v>
      </c>
      <c r="BB9" s="207">
        <v>0.96690100000000001</v>
      </c>
      <c r="BC9" s="207">
        <v>0.97925799999999996</v>
      </c>
      <c r="BD9" s="207">
        <v>0.99493399999999999</v>
      </c>
      <c r="BE9" s="207">
        <v>1.014807</v>
      </c>
      <c r="BF9" s="207">
        <v>1.0175479999999999</v>
      </c>
      <c r="BG9" s="207">
        <v>1.031101</v>
      </c>
      <c r="BH9" s="207">
        <v>0.96839217419000001</v>
      </c>
      <c r="BI9" s="207">
        <v>1.0536792085</v>
      </c>
      <c r="BJ9" s="323">
        <v>1.0602370000000001</v>
      </c>
      <c r="BK9" s="323">
        <v>1.058076</v>
      </c>
      <c r="BL9" s="323">
        <v>1.0630660000000001</v>
      </c>
      <c r="BM9" s="323">
        <v>1.038392</v>
      </c>
      <c r="BN9" s="323">
        <v>1.0291539999999999</v>
      </c>
      <c r="BO9" s="323">
        <v>1.0323580000000001</v>
      </c>
      <c r="BP9" s="323">
        <v>1.047391</v>
      </c>
      <c r="BQ9" s="323">
        <v>1.0517989999999999</v>
      </c>
      <c r="BR9" s="323">
        <v>1.0659609999999999</v>
      </c>
      <c r="BS9" s="323">
        <v>1.0790420000000001</v>
      </c>
      <c r="BT9" s="323">
        <v>1.0940920000000001</v>
      </c>
      <c r="BU9" s="323">
        <v>1.0987439999999999</v>
      </c>
      <c r="BV9" s="323">
        <v>1.112093</v>
      </c>
    </row>
    <row r="10" spans="1:74" x14ac:dyDescent="0.25">
      <c r="A10" s="564" t="s">
        <v>928</v>
      </c>
      <c r="B10" s="565" t="s">
        <v>929</v>
      </c>
      <c r="C10" s="207">
        <v>0.424516</v>
      </c>
      <c r="D10" s="207">
        <v>0.442214</v>
      </c>
      <c r="E10" s="207">
        <v>0.466032</v>
      </c>
      <c r="F10" s="207">
        <v>0.47589999999999999</v>
      </c>
      <c r="G10" s="207">
        <v>0.51087099999999996</v>
      </c>
      <c r="H10" s="207">
        <v>0.52426700000000004</v>
      </c>
      <c r="I10" s="207">
        <v>0.54706500000000002</v>
      </c>
      <c r="J10" s="207">
        <v>0.56480699999999995</v>
      </c>
      <c r="K10" s="207">
        <v>0.55476700000000001</v>
      </c>
      <c r="L10" s="207">
        <v>0.52996799999999999</v>
      </c>
      <c r="M10" s="207">
        <v>0.50770000000000004</v>
      </c>
      <c r="N10" s="207">
        <v>0.492419</v>
      </c>
      <c r="O10" s="207">
        <v>0.48516100000000001</v>
      </c>
      <c r="P10" s="207">
        <v>0.49107099999999998</v>
      </c>
      <c r="Q10" s="207">
        <v>0.49983899999999998</v>
      </c>
      <c r="R10" s="207">
        <v>0.528833</v>
      </c>
      <c r="S10" s="207">
        <v>0.55180700000000005</v>
      </c>
      <c r="T10" s="207">
        <v>0.56846699999999994</v>
      </c>
      <c r="U10" s="207">
        <v>0.595194</v>
      </c>
      <c r="V10" s="207">
        <v>0.61212900000000003</v>
      </c>
      <c r="W10" s="207">
        <v>0.61629999999999996</v>
      </c>
      <c r="X10" s="207">
        <v>0.59122600000000003</v>
      </c>
      <c r="Y10" s="207">
        <v>0.57756700000000005</v>
      </c>
      <c r="Z10" s="207">
        <v>0.56032300000000002</v>
      </c>
      <c r="AA10" s="207">
        <v>0.57070900000000002</v>
      </c>
      <c r="AB10" s="207">
        <v>0.552172</v>
      </c>
      <c r="AC10" s="207">
        <v>0.57999999999999996</v>
      </c>
      <c r="AD10" s="207">
        <v>0.57256600000000002</v>
      </c>
      <c r="AE10" s="207">
        <v>0.53896699999999997</v>
      </c>
      <c r="AF10" s="207">
        <v>0.58803300000000003</v>
      </c>
      <c r="AG10" s="207">
        <v>0.62177400000000005</v>
      </c>
      <c r="AH10" s="207">
        <v>0.62790299999999999</v>
      </c>
      <c r="AI10" s="207">
        <v>0.61703300000000005</v>
      </c>
      <c r="AJ10" s="207">
        <v>0.59019299999999997</v>
      </c>
      <c r="AK10" s="207">
        <v>0.58589999999999998</v>
      </c>
      <c r="AL10" s="207">
        <v>0.55783799999999995</v>
      </c>
      <c r="AM10" s="207">
        <v>0.55674199999999996</v>
      </c>
      <c r="AN10" s="207">
        <v>0.47389300000000001</v>
      </c>
      <c r="AO10" s="207">
        <v>0.55838699999999997</v>
      </c>
      <c r="AP10" s="207">
        <v>0.58746699999999996</v>
      </c>
      <c r="AQ10" s="207">
        <v>0.61099999999999999</v>
      </c>
      <c r="AR10" s="207">
        <v>0.63703299999999996</v>
      </c>
      <c r="AS10" s="207">
        <v>0.64438700000000004</v>
      </c>
      <c r="AT10" s="207">
        <v>0.66174200000000005</v>
      </c>
      <c r="AU10" s="207">
        <v>0.65926700000000005</v>
      </c>
      <c r="AV10" s="207">
        <v>0.65174200000000004</v>
      </c>
      <c r="AW10" s="207">
        <v>0.63483299999999998</v>
      </c>
      <c r="AX10" s="207">
        <v>0.62435499999999999</v>
      </c>
      <c r="AY10" s="207">
        <v>0.57580600000000004</v>
      </c>
      <c r="AZ10" s="207">
        <v>0.57442899999999997</v>
      </c>
      <c r="BA10" s="207">
        <v>0.61277400000000004</v>
      </c>
      <c r="BB10" s="207">
        <v>0.63323300000000005</v>
      </c>
      <c r="BC10" s="207">
        <v>0.66603199999999996</v>
      </c>
      <c r="BD10" s="207">
        <v>0.69603300000000001</v>
      </c>
      <c r="BE10" s="207">
        <v>0.73296700000000004</v>
      </c>
      <c r="BF10" s="207">
        <v>0.73638700000000001</v>
      </c>
      <c r="BG10" s="207">
        <v>0.73753299999999999</v>
      </c>
      <c r="BH10" s="207">
        <v>0.66209718065000001</v>
      </c>
      <c r="BI10" s="207">
        <v>0.65661973333000001</v>
      </c>
      <c r="BJ10" s="323">
        <v>0.64266699999999999</v>
      </c>
      <c r="BK10" s="323">
        <v>0.63506549999999995</v>
      </c>
      <c r="BL10" s="323">
        <v>0.63425719999999997</v>
      </c>
      <c r="BM10" s="323">
        <v>0.64155989999999996</v>
      </c>
      <c r="BN10" s="323">
        <v>0.64779450000000005</v>
      </c>
      <c r="BO10" s="323">
        <v>0.65814050000000002</v>
      </c>
      <c r="BP10" s="323">
        <v>0.675292</v>
      </c>
      <c r="BQ10" s="323">
        <v>0.6877122</v>
      </c>
      <c r="BR10" s="323">
        <v>0.69088950000000005</v>
      </c>
      <c r="BS10" s="323">
        <v>0.69710539999999999</v>
      </c>
      <c r="BT10" s="323">
        <v>0.69208230000000004</v>
      </c>
      <c r="BU10" s="323">
        <v>0.67978550000000004</v>
      </c>
      <c r="BV10" s="323">
        <v>0.66801440000000001</v>
      </c>
    </row>
    <row r="11" spans="1:74" x14ac:dyDescent="0.25">
      <c r="A11" s="564"/>
      <c r="B11" s="153" t="s">
        <v>930</v>
      </c>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363"/>
      <c r="BK11" s="363"/>
      <c r="BL11" s="363"/>
      <c r="BM11" s="363"/>
      <c r="BN11" s="363"/>
      <c r="BO11" s="363"/>
      <c r="BP11" s="363"/>
      <c r="BQ11" s="363"/>
      <c r="BR11" s="363"/>
      <c r="BS11" s="363"/>
      <c r="BT11" s="363"/>
      <c r="BU11" s="363"/>
      <c r="BV11" s="363"/>
    </row>
    <row r="12" spans="1:74" x14ac:dyDescent="0.25">
      <c r="A12" s="564" t="s">
        <v>931</v>
      </c>
      <c r="B12" s="565" t="s">
        <v>932</v>
      </c>
      <c r="C12" s="207">
        <v>4.7089999999999996E-3</v>
      </c>
      <c r="D12" s="207">
        <v>5.4640000000000001E-3</v>
      </c>
      <c r="E12" s="207">
        <v>8.0330000000000002E-3</v>
      </c>
      <c r="F12" s="207">
        <v>6.0670000000000003E-3</v>
      </c>
      <c r="G12" s="207">
        <v>4.4520000000000002E-3</v>
      </c>
      <c r="H12" s="207">
        <v>4.4330000000000003E-3</v>
      </c>
      <c r="I12" s="207">
        <v>6.2899999999999996E-3</v>
      </c>
      <c r="J12" s="207">
        <v>9.5169999999999994E-3</v>
      </c>
      <c r="K12" s="207">
        <v>5.0670000000000003E-3</v>
      </c>
      <c r="L12" s="207">
        <v>6.4200000000000004E-3</v>
      </c>
      <c r="M12" s="207">
        <v>7.5659999999999998E-3</v>
      </c>
      <c r="N12" s="207">
        <v>5.8389999999999996E-3</v>
      </c>
      <c r="O12" s="207">
        <v>1.8389999999999999E-3</v>
      </c>
      <c r="P12" s="207">
        <v>6.8929999999999998E-3</v>
      </c>
      <c r="Q12" s="207">
        <v>6.097E-3</v>
      </c>
      <c r="R12" s="207">
        <v>5.0670000000000003E-3</v>
      </c>
      <c r="S12" s="207">
        <v>5.2900000000000004E-3</v>
      </c>
      <c r="T12" s="207">
        <v>4.5999999999999999E-3</v>
      </c>
      <c r="U12" s="207">
        <v>6.0000000000000001E-3</v>
      </c>
      <c r="V12" s="207">
        <v>7.4190000000000002E-3</v>
      </c>
      <c r="W12" s="207">
        <v>5.5999999999999999E-3</v>
      </c>
      <c r="X12" s="207">
        <v>4.1609999999999998E-3</v>
      </c>
      <c r="Y12" s="207">
        <v>5.5329999999999997E-3</v>
      </c>
      <c r="Z12" s="207">
        <v>5.1939999999999998E-3</v>
      </c>
      <c r="AA12" s="207">
        <v>5.6759999999999996E-3</v>
      </c>
      <c r="AB12" s="207">
        <v>5.8609999999999999E-3</v>
      </c>
      <c r="AC12" s="207">
        <v>8.0960000000000008E-3</v>
      </c>
      <c r="AD12" s="207">
        <v>7.8659999999999997E-3</v>
      </c>
      <c r="AE12" s="207">
        <v>6.2570000000000004E-3</v>
      </c>
      <c r="AF12" s="207">
        <v>9.3989999999999994E-3</v>
      </c>
      <c r="AG12" s="207">
        <v>8.4180000000000001E-3</v>
      </c>
      <c r="AH12" s="207">
        <v>6.5799999999999999E-3</v>
      </c>
      <c r="AI12" s="207">
        <v>5.0000000000000001E-3</v>
      </c>
      <c r="AJ12" s="207">
        <v>5.6759999999999996E-3</v>
      </c>
      <c r="AK12" s="207">
        <v>5.2659999999999998E-3</v>
      </c>
      <c r="AL12" s="207">
        <v>6.5799999999999999E-3</v>
      </c>
      <c r="AM12" s="207">
        <v>5.0000000000000001E-3</v>
      </c>
      <c r="AN12" s="207">
        <v>2.6080000000000001E-3</v>
      </c>
      <c r="AO12" s="207">
        <v>4.0000000000000001E-3</v>
      </c>
      <c r="AP12" s="207">
        <v>3.3E-3</v>
      </c>
      <c r="AQ12" s="207">
        <v>6.7099999999999998E-3</v>
      </c>
      <c r="AR12" s="207">
        <v>4.9329999999999999E-3</v>
      </c>
      <c r="AS12" s="207">
        <v>3.0330000000000001E-3</v>
      </c>
      <c r="AT12" s="207">
        <v>4.6449999999999998E-3</v>
      </c>
      <c r="AU12" s="207">
        <v>6.1659999999999996E-3</v>
      </c>
      <c r="AV12" s="207">
        <v>2.967E-3</v>
      </c>
      <c r="AW12" s="207">
        <v>8.5000000000000006E-3</v>
      </c>
      <c r="AX12" s="207">
        <v>6.613E-3</v>
      </c>
      <c r="AY12" s="207">
        <v>9.6439999999999998E-3</v>
      </c>
      <c r="AZ12" s="207">
        <v>7.1780000000000004E-3</v>
      </c>
      <c r="BA12" s="207">
        <v>5.581E-3</v>
      </c>
      <c r="BB12" s="207">
        <v>6.3330000000000001E-3</v>
      </c>
      <c r="BC12" s="207">
        <v>5.9670000000000001E-3</v>
      </c>
      <c r="BD12" s="207">
        <v>7.8329999999999997E-3</v>
      </c>
      <c r="BE12" s="207">
        <v>9.0310000000000008E-3</v>
      </c>
      <c r="BF12" s="207">
        <v>7.2259999999999998E-3</v>
      </c>
      <c r="BG12" s="207">
        <v>6.3E-3</v>
      </c>
      <c r="BH12" s="207">
        <v>5.5204700000000004E-3</v>
      </c>
      <c r="BI12" s="207">
        <v>5.2989200000000004E-3</v>
      </c>
      <c r="BJ12" s="323">
        <v>5.2905900000000004E-3</v>
      </c>
      <c r="BK12" s="323">
        <v>4.8663200000000004E-3</v>
      </c>
      <c r="BL12" s="323">
        <v>4.8045800000000001E-3</v>
      </c>
      <c r="BM12" s="323">
        <v>5.6205099999999996E-3</v>
      </c>
      <c r="BN12" s="323">
        <v>5.9835799999999996E-3</v>
      </c>
      <c r="BO12" s="323">
        <v>5.9845599999999999E-3</v>
      </c>
      <c r="BP12" s="323">
        <v>4.5937399999999998E-3</v>
      </c>
      <c r="BQ12" s="323">
        <v>5.2688300000000004E-3</v>
      </c>
      <c r="BR12" s="323">
        <v>6.4747399999999997E-3</v>
      </c>
      <c r="BS12" s="323">
        <v>5.3314199999999999E-3</v>
      </c>
      <c r="BT12" s="323">
        <v>5.8604900000000003E-3</v>
      </c>
      <c r="BU12" s="323">
        <v>5.6583199999999997E-3</v>
      </c>
      <c r="BV12" s="323">
        <v>5.2854800000000004E-3</v>
      </c>
    </row>
    <row r="13" spans="1:74" x14ac:dyDescent="0.25">
      <c r="A13" s="564" t="s">
        <v>1079</v>
      </c>
      <c r="B13" s="565" t="s">
        <v>925</v>
      </c>
      <c r="C13" s="207">
        <v>0.295742</v>
      </c>
      <c r="D13" s="207">
        <v>0.29453600000000002</v>
      </c>
      <c r="E13" s="207">
        <v>0.29529</v>
      </c>
      <c r="F13" s="207">
        <v>0.307</v>
      </c>
      <c r="G13" s="207">
        <v>0.29954799999999998</v>
      </c>
      <c r="H13" s="207">
        <v>0.32136700000000001</v>
      </c>
      <c r="I13" s="207">
        <v>0.32016099999999997</v>
      </c>
      <c r="J13" s="207">
        <v>0.31019400000000003</v>
      </c>
      <c r="K13" s="207">
        <v>0.29609999999999997</v>
      </c>
      <c r="L13" s="207">
        <v>0.27948400000000001</v>
      </c>
      <c r="M13" s="207">
        <v>0.29383300000000001</v>
      </c>
      <c r="N13" s="207">
        <v>0.30270999999999998</v>
      </c>
      <c r="O13" s="207">
        <v>0.29712899999999998</v>
      </c>
      <c r="P13" s="207">
        <v>0.25678600000000001</v>
      </c>
      <c r="Q13" s="207">
        <v>0.28761300000000001</v>
      </c>
      <c r="R13" s="207">
        <v>0.29503299999999999</v>
      </c>
      <c r="S13" s="207">
        <v>0.294516</v>
      </c>
      <c r="T13" s="207">
        <v>0.3004</v>
      </c>
      <c r="U13" s="207">
        <v>0.29238700000000001</v>
      </c>
      <c r="V13" s="207">
        <v>0.29493599999999998</v>
      </c>
      <c r="W13" s="207">
        <v>0.27179999999999999</v>
      </c>
      <c r="X13" s="207">
        <v>0.251774</v>
      </c>
      <c r="Y13" s="207">
        <v>0.293933</v>
      </c>
      <c r="Z13" s="207">
        <v>0.315807</v>
      </c>
      <c r="AA13" s="207">
        <v>0.29654799999999998</v>
      </c>
      <c r="AB13" s="207">
        <v>0.28072399999999997</v>
      </c>
      <c r="AC13" s="207">
        <v>0.27848299999999998</v>
      </c>
      <c r="AD13" s="207">
        <v>0.22989999999999999</v>
      </c>
      <c r="AE13" s="207">
        <v>0.23354800000000001</v>
      </c>
      <c r="AF13" s="207">
        <v>0.2485</v>
      </c>
      <c r="AG13" s="207">
        <v>0.26451599999999997</v>
      </c>
      <c r="AH13" s="207">
        <v>0.27438699999999999</v>
      </c>
      <c r="AI13" s="207">
        <v>0.25993300000000003</v>
      </c>
      <c r="AJ13" s="207">
        <v>0.25819300000000001</v>
      </c>
      <c r="AK13" s="207">
        <v>0.27479999999999999</v>
      </c>
      <c r="AL13" s="207">
        <v>0.26587100000000002</v>
      </c>
      <c r="AM13" s="207">
        <v>0.259129</v>
      </c>
      <c r="AN13" s="207">
        <v>0.219107</v>
      </c>
      <c r="AO13" s="207">
        <v>0.27074199999999998</v>
      </c>
      <c r="AP13" s="207">
        <v>0.28010000000000002</v>
      </c>
      <c r="AQ13" s="207">
        <v>0.30106500000000003</v>
      </c>
      <c r="AR13" s="207">
        <v>0.30146699999999998</v>
      </c>
      <c r="AS13" s="207">
        <v>0.28899999999999998</v>
      </c>
      <c r="AT13" s="207">
        <v>0.28812900000000002</v>
      </c>
      <c r="AU13" s="207">
        <v>0.25973299999999999</v>
      </c>
      <c r="AV13" s="207">
        <v>0.27648400000000001</v>
      </c>
      <c r="AW13" s="207">
        <v>0.28670000000000001</v>
      </c>
      <c r="AX13" s="207">
        <v>0.29448400000000002</v>
      </c>
      <c r="AY13" s="207">
        <v>0.268451</v>
      </c>
      <c r="AZ13" s="207">
        <v>0.26864300000000002</v>
      </c>
      <c r="BA13" s="207">
        <v>0.28435500000000002</v>
      </c>
      <c r="BB13" s="207">
        <v>0.29849999999999999</v>
      </c>
      <c r="BC13" s="207">
        <v>0.28871000000000002</v>
      </c>
      <c r="BD13" s="207">
        <v>0.2959</v>
      </c>
      <c r="BE13" s="207">
        <v>0.29119299999999998</v>
      </c>
      <c r="BF13" s="207">
        <v>0.294097</v>
      </c>
      <c r="BG13" s="207">
        <v>0.28260000000000002</v>
      </c>
      <c r="BH13" s="207">
        <v>0.29878749999999998</v>
      </c>
      <c r="BI13" s="207">
        <v>0.28565400000000002</v>
      </c>
      <c r="BJ13" s="323">
        <v>0.3066159</v>
      </c>
      <c r="BK13" s="323">
        <v>0.2869604</v>
      </c>
      <c r="BL13" s="323">
        <v>0.27942939999999999</v>
      </c>
      <c r="BM13" s="323">
        <v>0.28857349999999998</v>
      </c>
      <c r="BN13" s="323">
        <v>0.26911950000000001</v>
      </c>
      <c r="BO13" s="323">
        <v>0.26118269999999999</v>
      </c>
      <c r="BP13" s="323">
        <v>0.3045619</v>
      </c>
      <c r="BQ13" s="323">
        <v>0.29506399999999999</v>
      </c>
      <c r="BR13" s="323">
        <v>0.28963470000000002</v>
      </c>
      <c r="BS13" s="323">
        <v>0.28008499999999997</v>
      </c>
      <c r="BT13" s="323">
        <v>0.26422509999999999</v>
      </c>
      <c r="BU13" s="323">
        <v>0.28512389999999999</v>
      </c>
      <c r="BV13" s="323">
        <v>0.29563430000000002</v>
      </c>
    </row>
    <row r="14" spans="1:74" x14ac:dyDescent="0.25">
      <c r="A14" s="564" t="s">
        <v>1080</v>
      </c>
      <c r="B14" s="565" t="s">
        <v>1081</v>
      </c>
      <c r="C14" s="207">
        <v>0.304226</v>
      </c>
      <c r="D14" s="207">
        <v>0.27385700000000002</v>
      </c>
      <c r="E14" s="207">
        <v>0.27574199999999999</v>
      </c>
      <c r="F14" s="207">
        <v>0.28576699999999999</v>
      </c>
      <c r="G14" s="207">
        <v>0.29167700000000002</v>
      </c>
      <c r="H14" s="207">
        <v>0.28573300000000001</v>
      </c>
      <c r="I14" s="207">
        <v>0.28635500000000003</v>
      </c>
      <c r="J14" s="207">
        <v>0.29338700000000001</v>
      </c>
      <c r="K14" s="207">
        <v>0.29403299999999999</v>
      </c>
      <c r="L14" s="207">
        <v>0.29429</v>
      </c>
      <c r="M14" s="207">
        <v>0.31443300000000002</v>
      </c>
      <c r="N14" s="207">
        <v>0.313</v>
      </c>
      <c r="O14" s="207">
        <v>0.29183900000000002</v>
      </c>
      <c r="P14" s="207">
        <v>0.28857100000000002</v>
      </c>
      <c r="Q14" s="207">
        <v>0.26148399999999999</v>
      </c>
      <c r="R14" s="207">
        <v>0.2717</v>
      </c>
      <c r="S14" s="207">
        <v>0.28290300000000002</v>
      </c>
      <c r="T14" s="207">
        <v>0.29016700000000001</v>
      </c>
      <c r="U14" s="207">
        <v>0.28641899999999998</v>
      </c>
      <c r="V14" s="207">
        <v>0.28412900000000002</v>
      </c>
      <c r="W14" s="207">
        <v>0.28163300000000002</v>
      </c>
      <c r="X14" s="207">
        <v>0.28090300000000001</v>
      </c>
      <c r="Y14" s="207">
        <v>0.28713300000000003</v>
      </c>
      <c r="Z14" s="207">
        <v>0.28022599999999998</v>
      </c>
      <c r="AA14" s="207">
        <v>0.269096</v>
      </c>
      <c r="AB14" s="207">
        <v>0.23361999999999999</v>
      </c>
      <c r="AC14" s="207">
        <v>0.245451</v>
      </c>
      <c r="AD14" s="207">
        <v>0.26440000000000002</v>
      </c>
      <c r="AE14" s="207">
        <v>0.25838699999999998</v>
      </c>
      <c r="AF14" s="207">
        <v>0.25569999999999998</v>
      </c>
      <c r="AG14" s="207">
        <v>0.25790299999999999</v>
      </c>
      <c r="AH14" s="207">
        <v>0.25235400000000002</v>
      </c>
      <c r="AI14" s="207">
        <v>0.2697</v>
      </c>
      <c r="AJ14" s="207">
        <v>0.27961200000000003</v>
      </c>
      <c r="AK14" s="207">
        <v>0.28489999999999999</v>
      </c>
      <c r="AL14" s="207">
        <v>0.29206399999999999</v>
      </c>
      <c r="AM14" s="207">
        <v>0.296097</v>
      </c>
      <c r="AN14" s="207">
        <v>0.24482100000000001</v>
      </c>
      <c r="AO14" s="207">
        <v>0.267484</v>
      </c>
      <c r="AP14" s="207">
        <v>0.29909999999999998</v>
      </c>
      <c r="AQ14" s="207">
        <v>0.32403199999999999</v>
      </c>
      <c r="AR14" s="207">
        <v>0.30640000000000001</v>
      </c>
      <c r="AS14" s="207">
        <v>0.29829</v>
      </c>
      <c r="AT14" s="207">
        <v>0.29590300000000003</v>
      </c>
      <c r="AU14" s="207">
        <v>0.27873300000000001</v>
      </c>
      <c r="AV14" s="207">
        <v>0.26900000000000002</v>
      </c>
      <c r="AW14" s="207">
        <v>0.30080000000000001</v>
      </c>
      <c r="AX14" s="207">
        <v>0.304645</v>
      </c>
      <c r="AY14" s="207">
        <v>0.27854800000000002</v>
      </c>
      <c r="AZ14" s="207">
        <v>0.27917900000000001</v>
      </c>
      <c r="BA14" s="207">
        <v>0.27422600000000003</v>
      </c>
      <c r="BB14" s="207">
        <v>0.28453299999999998</v>
      </c>
      <c r="BC14" s="207">
        <v>0.28990300000000002</v>
      </c>
      <c r="BD14" s="207">
        <v>0.27313300000000001</v>
      </c>
      <c r="BE14" s="207">
        <v>0.27683799999999997</v>
      </c>
      <c r="BF14" s="207">
        <v>0.26300000000000001</v>
      </c>
      <c r="BG14" s="207">
        <v>0.252</v>
      </c>
      <c r="BH14" s="207">
        <v>0.27086139999999997</v>
      </c>
      <c r="BI14" s="207">
        <v>0.27937279999999998</v>
      </c>
      <c r="BJ14" s="323">
        <v>0.3012108</v>
      </c>
      <c r="BK14" s="323">
        <v>0.28196860000000001</v>
      </c>
      <c r="BL14" s="323">
        <v>0.27219890000000002</v>
      </c>
      <c r="BM14" s="323">
        <v>0.27860629999999997</v>
      </c>
      <c r="BN14" s="323">
        <v>0.2819971</v>
      </c>
      <c r="BO14" s="323">
        <v>0.28792519999999999</v>
      </c>
      <c r="BP14" s="323">
        <v>0.2882285</v>
      </c>
      <c r="BQ14" s="323">
        <v>0.2874987</v>
      </c>
      <c r="BR14" s="323">
        <v>0.28439809999999999</v>
      </c>
      <c r="BS14" s="323">
        <v>0.27700629999999998</v>
      </c>
      <c r="BT14" s="323">
        <v>0.27717940000000002</v>
      </c>
      <c r="BU14" s="323">
        <v>0.27892660000000002</v>
      </c>
      <c r="BV14" s="323">
        <v>0.29396480000000003</v>
      </c>
    </row>
    <row r="15" spans="1:74" x14ac:dyDescent="0.25">
      <c r="A15" s="564" t="s">
        <v>933</v>
      </c>
      <c r="B15" s="565" t="s">
        <v>927</v>
      </c>
      <c r="C15" s="207">
        <v>-0.21190300000000001</v>
      </c>
      <c r="D15" s="207">
        <v>-0.164464</v>
      </c>
      <c r="E15" s="207">
        <v>5.2547999999999997E-2</v>
      </c>
      <c r="F15" s="207">
        <v>0.20149900000000001</v>
      </c>
      <c r="G15" s="207">
        <v>0.25938800000000001</v>
      </c>
      <c r="H15" s="207">
        <v>0.26240000000000002</v>
      </c>
      <c r="I15" s="207">
        <v>0.25729099999999999</v>
      </c>
      <c r="J15" s="207">
        <v>0.26738600000000001</v>
      </c>
      <c r="K15" s="207">
        <v>5.5133000000000001E-2</v>
      </c>
      <c r="L15" s="207">
        <v>-0.116162</v>
      </c>
      <c r="M15" s="207">
        <v>-0.22069900000000001</v>
      </c>
      <c r="N15" s="207">
        <v>-0.24851699999999999</v>
      </c>
      <c r="O15" s="207">
        <v>-0.22313</v>
      </c>
      <c r="P15" s="207">
        <v>-0.1235</v>
      </c>
      <c r="Q15" s="207">
        <v>7.3451000000000002E-2</v>
      </c>
      <c r="R15" s="207">
        <v>0.23236699999999999</v>
      </c>
      <c r="S15" s="207">
        <v>0.28464600000000001</v>
      </c>
      <c r="T15" s="207">
        <v>0.264233</v>
      </c>
      <c r="U15" s="207">
        <v>0.26719399999999999</v>
      </c>
      <c r="V15" s="207">
        <v>0.21970999999999999</v>
      </c>
      <c r="W15" s="207">
        <v>5.4033999999999999E-2</v>
      </c>
      <c r="X15" s="207">
        <v>-0.127612</v>
      </c>
      <c r="Y15" s="207">
        <v>-0.314299</v>
      </c>
      <c r="Z15" s="207">
        <v>-0.25332399999999999</v>
      </c>
      <c r="AA15" s="207">
        <v>-0.18348200000000001</v>
      </c>
      <c r="AB15" s="207">
        <v>-0.138964</v>
      </c>
      <c r="AC15" s="207">
        <v>8.8969999999999994E-2</v>
      </c>
      <c r="AD15" s="207">
        <v>0.18063399999999999</v>
      </c>
      <c r="AE15" s="207">
        <v>0.17283999999999999</v>
      </c>
      <c r="AF15" s="207">
        <v>0.196801</v>
      </c>
      <c r="AG15" s="207">
        <v>0.201324</v>
      </c>
      <c r="AH15" s="207">
        <v>0.17871100000000001</v>
      </c>
      <c r="AI15" s="207">
        <v>2.0833000000000001E-2</v>
      </c>
      <c r="AJ15" s="207">
        <v>-0.13364300000000001</v>
      </c>
      <c r="AK15" s="207">
        <v>-0.23166600000000001</v>
      </c>
      <c r="AL15" s="207">
        <v>-0.21754799999999999</v>
      </c>
      <c r="AM15" s="207">
        <v>-0.192968</v>
      </c>
      <c r="AN15" s="207">
        <v>-0.12385699999999999</v>
      </c>
      <c r="AO15" s="207">
        <v>5.1999999999999998E-2</v>
      </c>
      <c r="AP15" s="207">
        <v>0.19616700000000001</v>
      </c>
      <c r="AQ15" s="207">
        <v>0.26793499999999998</v>
      </c>
      <c r="AR15" s="207">
        <v>0.2681</v>
      </c>
      <c r="AS15" s="207">
        <v>0.25948399999999999</v>
      </c>
      <c r="AT15" s="207">
        <v>0.216807</v>
      </c>
      <c r="AU15" s="207">
        <v>6.2067999999999998E-2</v>
      </c>
      <c r="AV15" s="207">
        <v>-6.1870000000000001E-2</v>
      </c>
      <c r="AW15" s="207">
        <v>-0.21283299999999999</v>
      </c>
      <c r="AX15" s="207">
        <v>-0.21764500000000001</v>
      </c>
      <c r="AY15" s="207">
        <v>-0.17716000000000001</v>
      </c>
      <c r="AZ15" s="207">
        <v>-9.9750000000000005E-2</v>
      </c>
      <c r="BA15" s="207">
        <v>6.7547999999999997E-2</v>
      </c>
      <c r="BB15" s="207">
        <v>0.220334</v>
      </c>
      <c r="BC15" s="207">
        <v>0.26006499999999999</v>
      </c>
      <c r="BD15" s="207">
        <v>0.28386699999999998</v>
      </c>
      <c r="BE15" s="207">
        <v>0.26977600000000002</v>
      </c>
      <c r="BF15" s="207">
        <v>0.236096</v>
      </c>
      <c r="BG15" s="207">
        <v>7.0133000000000001E-2</v>
      </c>
      <c r="BH15" s="207">
        <v>-9.3196600000000004E-2</v>
      </c>
      <c r="BI15" s="207">
        <v>-0.2159951</v>
      </c>
      <c r="BJ15" s="323">
        <v>-0.2498467</v>
      </c>
      <c r="BK15" s="323">
        <v>-0.1999939</v>
      </c>
      <c r="BL15" s="323">
        <v>-0.12495390000000001</v>
      </c>
      <c r="BM15" s="323">
        <v>7.9005500000000006E-2</v>
      </c>
      <c r="BN15" s="323">
        <v>0.23508129999999999</v>
      </c>
      <c r="BO15" s="323">
        <v>0.28086050000000001</v>
      </c>
      <c r="BP15" s="323">
        <v>0.27747359999999999</v>
      </c>
      <c r="BQ15" s="323">
        <v>0.27453529999999998</v>
      </c>
      <c r="BR15" s="323">
        <v>0.25093870000000001</v>
      </c>
      <c r="BS15" s="323">
        <v>4.9920300000000001E-2</v>
      </c>
      <c r="BT15" s="323">
        <v>-9.6822099999999994E-2</v>
      </c>
      <c r="BU15" s="323">
        <v>-0.24345359999999999</v>
      </c>
      <c r="BV15" s="323">
        <v>-0.25525520000000002</v>
      </c>
    </row>
    <row r="16" spans="1:74" x14ac:dyDescent="0.25">
      <c r="A16" s="564"/>
      <c r="B16" s="153" t="s">
        <v>934</v>
      </c>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363"/>
      <c r="BK16" s="363"/>
      <c r="BL16" s="363"/>
      <c r="BM16" s="363"/>
      <c r="BN16" s="363"/>
      <c r="BO16" s="363"/>
      <c r="BP16" s="363"/>
      <c r="BQ16" s="363"/>
      <c r="BR16" s="363"/>
      <c r="BS16" s="363"/>
      <c r="BT16" s="363"/>
      <c r="BU16" s="363"/>
      <c r="BV16" s="363"/>
    </row>
    <row r="17" spans="1:74" x14ac:dyDescent="0.25">
      <c r="A17" s="564" t="s">
        <v>935</v>
      </c>
      <c r="B17" s="565" t="s">
        <v>929</v>
      </c>
      <c r="C17" s="207">
        <v>-2.1065E-2</v>
      </c>
      <c r="D17" s="207">
        <v>-2.0428999999999999E-2</v>
      </c>
      <c r="E17" s="207">
        <v>-2.0129000000000001E-2</v>
      </c>
      <c r="F17" s="207">
        <v>-2.0333E-2</v>
      </c>
      <c r="G17" s="207">
        <v>-2.1580999999999999E-2</v>
      </c>
      <c r="H17" s="207">
        <v>-2.1132999999999999E-2</v>
      </c>
      <c r="I17" s="207">
        <v>-2.1807E-2</v>
      </c>
      <c r="J17" s="207">
        <v>-2.2225999999999999E-2</v>
      </c>
      <c r="K17" s="207">
        <v>-2.0767000000000001E-2</v>
      </c>
      <c r="L17" s="207">
        <v>-2.0032000000000001E-2</v>
      </c>
      <c r="M17" s="207">
        <v>-2.0433E-2</v>
      </c>
      <c r="N17" s="207">
        <v>-1.9903000000000001E-2</v>
      </c>
      <c r="O17" s="207">
        <v>-2.0226000000000001E-2</v>
      </c>
      <c r="P17" s="207">
        <v>-2.0678999999999999E-2</v>
      </c>
      <c r="Q17" s="207">
        <v>-1.9193999999999999E-2</v>
      </c>
      <c r="R17" s="207">
        <v>-1.9833E-2</v>
      </c>
      <c r="S17" s="207">
        <v>-2.0289999999999999E-2</v>
      </c>
      <c r="T17" s="207">
        <v>-2.1132999999999999E-2</v>
      </c>
      <c r="U17" s="207">
        <v>-2.1225999999999998E-2</v>
      </c>
      <c r="V17" s="207">
        <v>-2.0903000000000001E-2</v>
      </c>
      <c r="W17" s="207">
        <v>-2.01E-2</v>
      </c>
      <c r="X17" s="207">
        <v>-2.0645E-2</v>
      </c>
      <c r="Y17" s="207">
        <v>-2.1100000000000001E-2</v>
      </c>
      <c r="Z17" s="207">
        <v>-2.1451999999999999E-2</v>
      </c>
      <c r="AA17" s="207">
        <v>-2.0516E-2</v>
      </c>
      <c r="AB17" s="207">
        <v>-1.9827999999999998E-2</v>
      </c>
      <c r="AC17" s="207">
        <v>-1.8096999999999999E-2</v>
      </c>
      <c r="AD17" s="207">
        <v>-1.1133000000000001E-2</v>
      </c>
      <c r="AE17" s="207">
        <v>-1.3644999999999999E-2</v>
      </c>
      <c r="AF17" s="207">
        <v>-1.7867000000000001E-2</v>
      </c>
      <c r="AG17" s="207">
        <v>-1.9484000000000001E-2</v>
      </c>
      <c r="AH17" s="207">
        <v>-1.8903E-2</v>
      </c>
      <c r="AI17" s="207">
        <v>-1.9266999999999999E-2</v>
      </c>
      <c r="AJ17" s="207">
        <v>-2.0487999999999999E-2</v>
      </c>
      <c r="AK17" s="207">
        <v>-2.1024000000000001E-2</v>
      </c>
      <c r="AL17" s="207">
        <v>-2.0570999999999999E-2</v>
      </c>
      <c r="AM17" s="207">
        <v>-1.9303000000000001E-2</v>
      </c>
      <c r="AN17" s="207">
        <v>-1.8078E-2</v>
      </c>
      <c r="AO17" s="207">
        <v>-2.0549000000000001E-2</v>
      </c>
      <c r="AP17" s="207">
        <v>-2.0841999999999999E-2</v>
      </c>
      <c r="AQ17" s="207">
        <v>-2.2662000000000002E-2</v>
      </c>
      <c r="AR17" s="207">
        <v>-2.3705E-2</v>
      </c>
      <c r="AS17" s="207">
        <v>-2.3311999999999999E-2</v>
      </c>
      <c r="AT17" s="207">
        <v>-2.1728000000000001E-2</v>
      </c>
      <c r="AU17" s="207">
        <v>-2.1631999999999998E-2</v>
      </c>
      <c r="AV17" s="207">
        <v>-2.2270000000000002E-2</v>
      </c>
      <c r="AW17" s="207">
        <v>-2.3389E-2</v>
      </c>
      <c r="AX17" s="207">
        <v>-2.3397999999999999E-2</v>
      </c>
      <c r="AY17" s="207">
        <v>-2.2343999999999999E-2</v>
      </c>
      <c r="AZ17" s="207">
        <v>-2.1153000000000002E-2</v>
      </c>
      <c r="BA17" s="207">
        <v>-2.2384999999999999E-2</v>
      </c>
      <c r="BB17" s="207">
        <v>-2.0142E-2</v>
      </c>
      <c r="BC17" s="207">
        <v>-2.1826000000000002E-2</v>
      </c>
      <c r="BD17" s="207">
        <v>-2.3643999999999998E-2</v>
      </c>
      <c r="BE17" s="207">
        <v>-2.2442E-2</v>
      </c>
      <c r="BF17" s="207">
        <v>-2.2522E-2</v>
      </c>
      <c r="BG17" s="207">
        <v>-2.0823999999999999E-2</v>
      </c>
      <c r="BH17" s="207">
        <v>-1.9755399999999999E-2</v>
      </c>
      <c r="BI17" s="207">
        <v>-2.0540200000000002E-2</v>
      </c>
      <c r="BJ17" s="323">
        <v>-2.0722299999999999E-2</v>
      </c>
      <c r="BK17" s="323">
        <v>-1.9666099999999999E-2</v>
      </c>
      <c r="BL17" s="323">
        <v>-1.9875500000000001E-2</v>
      </c>
      <c r="BM17" s="323">
        <v>-1.9724499999999999E-2</v>
      </c>
      <c r="BN17" s="323">
        <v>-1.93119E-2</v>
      </c>
      <c r="BO17" s="323">
        <v>-2.0157899999999999E-2</v>
      </c>
      <c r="BP17" s="323">
        <v>-1.9971900000000001E-2</v>
      </c>
      <c r="BQ17" s="323">
        <v>-1.9374700000000002E-2</v>
      </c>
      <c r="BR17" s="323">
        <v>-1.95035E-2</v>
      </c>
      <c r="BS17" s="323">
        <v>-1.9667500000000001E-2</v>
      </c>
      <c r="BT17" s="323">
        <v>-1.9648599999999999E-2</v>
      </c>
      <c r="BU17" s="323">
        <v>-2.05083E-2</v>
      </c>
      <c r="BV17" s="323">
        <v>-2.0472799999999999E-2</v>
      </c>
    </row>
    <row r="18" spans="1:74" ht="10" x14ac:dyDescent="0.2">
      <c r="A18" s="564"/>
      <c r="B18" s="565"/>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363"/>
      <c r="BK18" s="363"/>
      <c r="BL18" s="363"/>
      <c r="BM18" s="363"/>
      <c r="BN18" s="363"/>
      <c r="BO18" s="363"/>
      <c r="BP18" s="363"/>
      <c r="BQ18" s="363"/>
      <c r="BR18" s="363"/>
      <c r="BS18" s="363"/>
      <c r="BT18" s="363"/>
      <c r="BU18" s="363"/>
      <c r="BV18" s="363"/>
    </row>
    <row r="19" spans="1:74" x14ac:dyDescent="0.25">
      <c r="A19" s="563"/>
      <c r="B19" s="153" t="s">
        <v>936</v>
      </c>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363"/>
      <c r="BK19" s="363"/>
      <c r="BL19" s="363"/>
      <c r="BM19" s="363"/>
      <c r="BN19" s="363"/>
      <c r="BO19" s="363"/>
      <c r="BP19" s="363"/>
      <c r="BQ19" s="363"/>
      <c r="BR19" s="363"/>
      <c r="BS19" s="363"/>
      <c r="BT19" s="363"/>
      <c r="BU19" s="363"/>
      <c r="BV19" s="363"/>
    </row>
    <row r="20" spans="1:74" x14ac:dyDescent="0.25">
      <c r="A20" s="564" t="s">
        <v>937</v>
      </c>
      <c r="B20" s="565" t="s">
        <v>938</v>
      </c>
      <c r="C20" s="207">
        <v>-0.184973</v>
      </c>
      <c r="D20" s="207">
        <v>-0.24562999999999999</v>
      </c>
      <c r="E20" s="207">
        <v>-0.21654799999999999</v>
      </c>
      <c r="F20" s="207">
        <v>-0.30287500000000001</v>
      </c>
      <c r="G20" s="207">
        <v>-0.284306</v>
      </c>
      <c r="H20" s="207">
        <v>-0.26764500000000002</v>
      </c>
      <c r="I20" s="207">
        <v>-0.210894</v>
      </c>
      <c r="J20" s="207">
        <v>-0.28439799999999998</v>
      </c>
      <c r="K20" s="207">
        <v>-0.285329</v>
      </c>
      <c r="L20" s="207">
        <v>-0.26346900000000001</v>
      </c>
      <c r="M20" s="207">
        <v>-0.27021800000000001</v>
      </c>
      <c r="N20" s="207">
        <v>-0.257023</v>
      </c>
      <c r="O20" s="207">
        <v>-0.26598300000000002</v>
      </c>
      <c r="P20" s="207">
        <v>-0.25472499999999998</v>
      </c>
      <c r="Q20" s="207">
        <v>-0.245562</v>
      </c>
      <c r="R20" s="207">
        <v>-0.25165999999999999</v>
      </c>
      <c r="S20" s="207">
        <v>-0.28347899999999998</v>
      </c>
      <c r="T20" s="207">
        <v>-0.27490900000000001</v>
      </c>
      <c r="U20" s="207">
        <v>-0.27798800000000001</v>
      </c>
      <c r="V20" s="207">
        <v>-0.31239800000000001</v>
      </c>
      <c r="W20" s="207">
        <v>-0.24643300000000001</v>
      </c>
      <c r="X20" s="207">
        <v>-0.33849000000000001</v>
      </c>
      <c r="Y20" s="207">
        <v>-0.26636700000000002</v>
      </c>
      <c r="Z20" s="207">
        <v>-0.30124299999999998</v>
      </c>
      <c r="AA20" s="207">
        <v>-0.32342599999999999</v>
      </c>
      <c r="AB20" s="207">
        <v>-0.27740300000000001</v>
      </c>
      <c r="AC20" s="207">
        <v>-0.29536699999999999</v>
      </c>
      <c r="AD20" s="207">
        <v>-0.229573</v>
      </c>
      <c r="AE20" s="207">
        <v>-0.240928</v>
      </c>
      <c r="AF20" s="207">
        <v>-0.26357599999999998</v>
      </c>
      <c r="AG20" s="207">
        <v>-0.25139899999999998</v>
      </c>
      <c r="AH20" s="207">
        <v>-0.30333300000000002</v>
      </c>
      <c r="AI20" s="207">
        <v>-0.23763400000000001</v>
      </c>
      <c r="AJ20" s="207">
        <v>-0.29858400000000002</v>
      </c>
      <c r="AK20" s="207">
        <v>-0.26036799999999999</v>
      </c>
      <c r="AL20" s="207">
        <v>-0.26413900000000001</v>
      </c>
      <c r="AM20" s="207">
        <v>-0.31598799999999999</v>
      </c>
      <c r="AN20" s="207">
        <v>-0.24326400000000001</v>
      </c>
      <c r="AO20" s="207">
        <v>-0.35239900000000002</v>
      </c>
      <c r="AP20" s="207">
        <v>-0.32882800000000001</v>
      </c>
      <c r="AQ20" s="207">
        <v>-0.392899</v>
      </c>
      <c r="AR20" s="207">
        <v>-0.41834199999999999</v>
      </c>
      <c r="AS20" s="207">
        <v>-0.31873699999999999</v>
      </c>
      <c r="AT20" s="207">
        <v>-0.44159100000000001</v>
      </c>
      <c r="AU20" s="207">
        <v>-0.364145</v>
      </c>
      <c r="AV20" s="207">
        <v>-0.39275199999999999</v>
      </c>
      <c r="AW20" s="207">
        <v>-0.398511</v>
      </c>
      <c r="AX20" s="207">
        <v>-0.45266699999999999</v>
      </c>
      <c r="AY20" s="207">
        <v>-0.50758300000000001</v>
      </c>
      <c r="AZ20" s="207">
        <v>-0.46747899999999998</v>
      </c>
      <c r="BA20" s="207">
        <v>-0.52847100000000002</v>
      </c>
      <c r="BB20" s="207">
        <v>-0.42259400000000003</v>
      </c>
      <c r="BC20" s="207">
        <v>-0.31481599999999998</v>
      </c>
      <c r="BD20" s="207">
        <v>-0.47932900000000001</v>
      </c>
      <c r="BE20" s="207">
        <v>-0.39277000000000001</v>
      </c>
      <c r="BF20" s="207">
        <v>-0.49010999999999999</v>
      </c>
      <c r="BG20" s="207">
        <v>-0.3957</v>
      </c>
      <c r="BH20" s="207">
        <v>-0.39263110000000001</v>
      </c>
      <c r="BI20" s="207">
        <v>-0.43394280000000002</v>
      </c>
      <c r="BJ20" s="323">
        <v>-0.45143840000000002</v>
      </c>
      <c r="BK20" s="323">
        <v>-0.46312629999999999</v>
      </c>
      <c r="BL20" s="323">
        <v>-0.44841259999999999</v>
      </c>
      <c r="BM20" s="323">
        <v>-0.43884980000000001</v>
      </c>
      <c r="BN20" s="323">
        <v>-0.43204890000000001</v>
      </c>
      <c r="BO20" s="323">
        <v>-0.45700289999999999</v>
      </c>
      <c r="BP20" s="323">
        <v>-0.45044230000000002</v>
      </c>
      <c r="BQ20" s="323">
        <v>-0.43873440000000002</v>
      </c>
      <c r="BR20" s="323">
        <v>-0.45493549999999999</v>
      </c>
      <c r="BS20" s="323">
        <v>-0.4446717</v>
      </c>
      <c r="BT20" s="323">
        <v>-0.44668330000000001</v>
      </c>
      <c r="BU20" s="323">
        <v>-0.44463380000000002</v>
      </c>
      <c r="BV20" s="323">
        <v>-0.45120969999999999</v>
      </c>
    </row>
    <row r="21" spans="1:74" x14ac:dyDescent="0.25">
      <c r="A21" s="564" t="s">
        <v>939</v>
      </c>
      <c r="B21" s="565" t="s">
        <v>948</v>
      </c>
      <c r="C21" s="207">
        <v>-0.60976799999999998</v>
      </c>
      <c r="D21" s="207">
        <v>-0.62160599999999999</v>
      </c>
      <c r="E21" s="207">
        <v>-0.71706999999999999</v>
      </c>
      <c r="F21" s="207">
        <v>-0.73491899999999999</v>
      </c>
      <c r="G21" s="207">
        <v>-0.86770599999999998</v>
      </c>
      <c r="H21" s="207">
        <v>-0.77149299999999998</v>
      </c>
      <c r="I21" s="207">
        <v>-0.94977900000000004</v>
      </c>
      <c r="J21" s="207">
        <v>-0.91164299999999998</v>
      </c>
      <c r="K21" s="207">
        <v>-0.69972199999999996</v>
      </c>
      <c r="L21" s="207">
        <v>-0.78050200000000003</v>
      </c>
      <c r="M21" s="207">
        <v>-0.86913300000000004</v>
      </c>
      <c r="N21" s="207">
        <v>-0.95758699999999997</v>
      </c>
      <c r="O21" s="207">
        <v>-0.80049899999999996</v>
      </c>
      <c r="P21" s="207">
        <v>-0.70601499999999995</v>
      </c>
      <c r="Q21" s="207">
        <v>-0.73214999999999997</v>
      </c>
      <c r="R21" s="207">
        <v>-1.023512</v>
      </c>
      <c r="S21" s="207">
        <v>-0.95669999999999999</v>
      </c>
      <c r="T21" s="207">
        <v>-1.0334300000000001</v>
      </c>
      <c r="U21" s="207">
        <v>-1.066152</v>
      </c>
      <c r="V21" s="207">
        <v>-0.913327</v>
      </c>
      <c r="W21" s="207">
        <v>-1.0048490000000001</v>
      </c>
      <c r="X21" s="207">
        <v>-1.0374110000000001</v>
      </c>
      <c r="Y21" s="207">
        <v>-1.0142910000000001</v>
      </c>
      <c r="Z21" s="207">
        <v>-1.0858749999999999</v>
      </c>
      <c r="AA21" s="207">
        <v>-1.0311790000000001</v>
      </c>
      <c r="AB21" s="207">
        <v>-1.0643549999999999</v>
      </c>
      <c r="AC21" s="207">
        <v>-1.137583</v>
      </c>
      <c r="AD21" s="207">
        <v>-1.1718329999999999</v>
      </c>
      <c r="AE21" s="207">
        <v>-0.95726100000000003</v>
      </c>
      <c r="AF21" s="207">
        <v>-1.1572720000000001</v>
      </c>
      <c r="AG21" s="207">
        <v>-1.134045</v>
      </c>
      <c r="AH21" s="207">
        <v>-1.033169</v>
      </c>
      <c r="AI21" s="207">
        <v>-1.013131</v>
      </c>
      <c r="AJ21" s="207">
        <v>-1.2844390000000001</v>
      </c>
      <c r="AK21" s="207">
        <v>-1.181886</v>
      </c>
      <c r="AL21" s="207">
        <v>-1.457379</v>
      </c>
      <c r="AM21" s="207">
        <v>-1.201052</v>
      </c>
      <c r="AN21" s="207">
        <v>-0.96134900000000001</v>
      </c>
      <c r="AO21" s="207">
        <v>-1.059785</v>
      </c>
      <c r="AP21" s="207">
        <v>-1.30061</v>
      </c>
      <c r="AQ21" s="207">
        <v>-1.169959</v>
      </c>
      <c r="AR21" s="207">
        <v>-1.3070360000000001</v>
      </c>
      <c r="AS21" s="207">
        <v>-1.156085</v>
      </c>
      <c r="AT21" s="207">
        <v>-1.2765340000000001</v>
      </c>
      <c r="AU21" s="207">
        <v>-1.224502</v>
      </c>
      <c r="AV21" s="207">
        <v>-1.1246240000000001</v>
      </c>
      <c r="AW21" s="207">
        <v>-1.359056</v>
      </c>
      <c r="AX21" s="207">
        <v>-1.2307779999999999</v>
      </c>
      <c r="AY21" s="207">
        <v>-1.163861</v>
      </c>
      <c r="AZ21" s="207">
        <v>-1.047396</v>
      </c>
      <c r="BA21" s="207">
        <v>-1.3138069999999999</v>
      </c>
      <c r="BB21" s="207">
        <v>-1.2262029999999999</v>
      </c>
      <c r="BC21" s="207">
        <v>-1.2786169999999999</v>
      </c>
      <c r="BD21" s="207">
        <v>-1.47258</v>
      </c>
      <c r="BE21" s="207">
        <v>-1.189541</v>
      </c>
      <c r="BF21" s="207">
        <v>-1.28087</v>
      </c>
      <c r="BG21" s="207">
        <v>-1.1555660000000001</v>
      </c>
      <c r="BH21" s="207">
        <v>-1.3711290323000001</v>
      </c>
      <c r="BI21" s="207">
        <v>-1.4438879333000001</v>
      </c>
      <c r="BJ21" s="323">
        <v>-1.5719879999999999</v>
      </c>
      <c r="BK21" s="323">
        <v>-1.385958</v>
      </c>
      <c r="BL21" s="323">
        <v>-1.398247</v>
      </c>
      <c r="BM21" s="323">
        <v>-1.3693409999999999</v>
      </c>
      <c r="BN21" s="323">
        <v>-1.3542209999999999</v>
      </c>
      <c r="BO21" s="323">
        <v>-1.3341179999999999</v>
      </c>
      <c r="BP21" s="323">
        <v>-1.4027069999999999</v>
      </c>
      <c r="BQ21" s="323">
        <v>-1.3627480000000001</v>
      </c>
      <c r="BR21" s="323">
        <v>-1.424701</v>
      </c>
      <c r="BS21" s="323">
        <v>-1.4274629999999999</v>
      </c>
      <c r="BT21" s="323">
        <v>-1.4170069999999999</v>
      </c>
      <c r="BU21" s="323">
        <v>-1.454512</v>
      </c>
      <c r="BV21" s="323">
        <v>-1.4643409999999999</v>
      </c>
    </row>
    <row r="22" spans="1:74" x14ac:dyDescent="0.25">
      <c r="A22" s="564" t="s">
        <v>940</v>
      </c>
      <c r="B22" s="565" t="s">
        <v>941</v>
      </c>
      <c r="C22" s="207">
        <v>-0.20010900000000001</v>
      </c>
      <c r="D22" s="207">
        <v>-0.137271</v>
      </c>
      <c r="E22" s="207">
        <v>-0.121147</v>
      </c>
      <c r="F22" s="207">
        <v>-0.233844</v>
      </c>
      <c r="G22" s="207">
        <v>-0.20894399999999999</v>
      </c>
      <c r="H22" s="207">
        <v>-0.20555799999999999</v>
      </c>
      <c r="I22" s="207">
        <v>-0.17005400000000001</v>
      </c>
      <c r="J22" s="207">
        <v>-0.145651</v>
      </c>
      <c r="K22" s="207">
        <v>-0.24294499999999999</v>
      </c>
      <c r="L22" s="207">
        <v>-0.193769</v>
      </c>
      <c r="M22" s="207">
        <v>-0.15851499999999999</v>
      </c>
      <c r="N22" s="207">
        <v>-6.5434000000000006E-2</v>
      </c>
      <c r="O22" s="207">
        <v>-9.1320999999999999E-2</v>
      </c>
      <c r="P22" s="207">
        <v>-0.10777200000000001</v>
      </c>
      <c r="Q22" s="207">
        <v>-0.21798100000000001</v>
      </c>
      <c r="R22" s="207">
        <v>-0.27332000000000001</v>
      </c>
      <c r="S22" s="207">
        <v>-0.232178</v>
      </c>
      <c r="T22" s="207">
        <v>-0.25698599999999999</v>
      </c>
      <c r="U22" s="207">
        <v>-0.22805800000000001</v>
      </c>
      <c r="V22" s="207">
        <v>-0.27643699999999999</v>
      </c>
      <c r="W22" s="207">
        <v>-0.28084599999999998</v>
      </c>
      <c r="X22" s="207">
        <v>-0.28472599999999998</v>
      </c>
      <c r="Y22" s="207">
        <v>-0.25609900000000002</v>
      </c>
      <c r="Z22" s="207">
        <v>-0.2036</v>
      </c>
      <c r="AA22" s="207">
        <v>-0.27883000000000002</v>
      </c>
      <c r="AB22" s="207">
        <v>-0.331293</v>
      </c>
      <c r="AC22" s="207">
        <v>-0.289524</v>
      </c>
      <c r="AD22" s="207">
        <v>-0.33490199999999998</v>
      </c>
      <c r="AE22" s="207">
        <v>-0.33559699999999998</v>
      </c>
      <c r="AF22" s="207">
        <v>-0.26724599999999998</v>
      </c>
      <c r="AG22" s="207">
        <v>-0.35758299999999998</v>
      </c>
      <c r="AH22" s="207">
        <v>-0.36327700000000002</v>
      </c>
      <c r="AI22" s="207">
        <v>-0.309307</v>
      </c>
      <c r="AJ22" s="207">
        <v>-0.42966700000000002</v>
      </c>
      <c r="AK22" s="207">
        <v>-0.35767599999999999</v>
      </c>
      <c r="AL22" s="207">
        <v>-0.22337099999999999</v>
      </c>
      <c r="AM22" s="207">
        <v>-0.32599600000000001</v>
      </c>
      <c r="AN22" s="207">
        <v>-0.285798</v>
      </c>
      <c r="AO22" s="207">
        <v>-0.41586000000000001</v>
      </c>
      <c r="AP22" s="207">
        <v>-0.41188900000000001</v>
      </c>
      <c r="AQ22" s="207">
        <v>-0.44028800000000001</v>
      </c>
      <c r="AR22" s="207">
        <v>-0.37187199999999998</v>
      </c>
      <c r="AS22" s="207">
        <v>-0.41281000000000001</v>
      </c>
      <c r="AT22" s="207">
        <v>-0.43709500000000001</v>
      </c>
      <c r="AU22" s="207">
        <v>-0.29815399999999997</v>
      </c>
      <c r="AV22" s="207">
        <v>-0.39267400000000002</v>
      </c>
      <c r="AW22" s="207">
        <v>-0.37167299999999998</v>
      </c>
      <c r="AX22" s="207">
        <v>-0.286856</v>
      </c>
      <c r="AY22" s="207">
        <v>-0.20279</v>
      </c>
      <c r="AZ22" s="207">
        <v>-0.317776</v>
      </c>
      <c r="BA22" s="207">
        <v>-0.32987100000000003</v>
      </c>
      <c r="BB22" s="207">
        <v>-0.40051199999999998</v>
      </c>
      <c r="BC22" s="207">
        <v>-0.436145</v>
      </c>
      <c r="BD22" s="207">
        <v>-0.40548400000000001</v>
      </c>
      <c r="BE22" s="207">
        <v>-0.30597200000000002</v>
      </c>
      <c r="BF22" s="207">
        <v>-0.30964199999999997</v>
      </c>
      <c r="BG22" s="207">
        <v>-0.399974</v>
      </c>
      <c r="BH22" s="207">
        <v>-0.44086900000000001</v>
      </c>
      <c r="BI22" s="207">
        <v>-0.47871970000000003</v>
      </c>
      <c r="BJ22" s="323">
        <v>-0.4776955</v>
      </c>
      <c r="BK22" s="323">
        <v>-0.49886619999999998</v>
      </c>
      <c r="BL22" s="323">
        <v>-0.52337310000000004</v>
      </c>
      <c r="BM22" s="323">
        <v>-0.487319</v>
      </c>
      <c r="BN22" s="323">
        <v>-0.49376379999999997</v>
      </c>
      <c r="BO22" s="323">
        <v>-0.49725000000000003</v>
      </c>
      <c r="BP22" s="323">
        <v>-0.51610860000000003</v>
      </c>
      <c r="BQ22" s="323">
        <v>-0.51638249999999997</v>
      </c>
      <c r="BR22" s="323">
        <v>-0.51796710000000001</v>
      </c>
      <c r="BS22" s="323">
        <v>-0.52145839999999999</v>
      </c>
      <c r="BT22" s="323">
        <v>-0.48321120000000001</v>
      </c>
      <c r="BU22" s="323">
        <v>-0.484711</v>
      </c>
      <c r="BV22" s="323">
        <v>-0.46867560000000003</v>
      </c>
    </row>
    <row r="23" spans="1:74" x14ac:dyDescent="0.25">
      <c r="A23" s="564" t="s">
        <v>174</v>
      </c>
      <c r="B23" s="565" t="s">
        <v>942</v>
      </c>
      <c r="C23" s="207">
        <v>-0.18815299999999999</v>
      </c>
      <c r="D23" s="207">
        <v>-0.201179</v>
      </c>
      <c r="E23" s="207">
        <v>-0.155752</v>
      </c>
      <c r="F23" s="207">
        <v>-0.23050699999999999</v>
      </c>
      <c r="G23" s="207">
        <v>-0.23402700000000001</v>
      </c>
      <c r="H23" s="207">
        <v>-0.237952</v>
      </c>
      <c r="I23" s="207">
        <v>-0.171232</v>
      </c>
      <c r="J23" s="207">
        <v>-0.15843699999999999</v>
      </c>
      <c r="K23" s="207">
        <v>-0.182531</v>
      </c>
      <c r="L23" s="207">
        <v>-0.17830299999999999</v>
      </c>
      <c r="M23" s="207">
        <v>-0.133274</v>
      </c>
      <c r="N23" s="207">
        <v>-0.122686</v>
      </c>
      <c r="O23" s="207">
        <v>-0.106517</v>
      </c>
      <c r="P23" s="207">
        <v>-0.20202999999999999</v>
      </c>
      <c r="Q23" s="207">
        <v>-0.201677</v>
      </c>
      <c r="R23" s="207">
        <v>-0.16669999999999999</v>
      </c>
      <c r="S23" s="207">
        <v>-0.14588999999999999</v>
      </c>
      <c r="T23" s="207">
        <v>-0.12500700000000001</v>
      </c>
      <c r="U23" s="207">
        <v>-0.14049800000000001</v>
      </c>
      <c r="V23" s="207">
        <v>-0.15157499999999999</v>
      </c>
      <c r="W23" s="207">
        <v>-0.17624600000000001</v>
      </c>
      <c r="X23" s="207">
        <v>-0.22196099999999999</v>
      </c>
      <c r="Y23" s="207">
        <v>-0.25397700000000001</v>
      </c>
      <c r="Z23" s="207">
        <v>-0.16434199999999999</v>
      </c>
      <c r="AA23" s="207">
        <v>-0.28094599999999997</v>
      </c>
      <c r="AB23" s="207">
        <v>-0.36170099999999999</v>
      </c>
      <c r="AC23" s="207">
        <v>-0.183528</v>
      </c>
      <c r="AD23" s="207">
        <v>-0.27321200000000001</v>
      </c>
      <c r="AE23" s="207">
        <v>-0.13653999999999999</v>
      </c>
      <c r="AF23" s="207">
        <v>-0.17069400000000001</v>
      </c>
      <c r="AG23" s="207">
        <v>-0.16001599999999999</v>
      </c>
      <c r="AH23" s="207">
        <v>-0.12271899999999999</v>
      </c>
      <c r="AI23" s="207">
        <v>-0.20241999999999999</v>
      </c>
      <c r="AJ23" s="207">
        <v>-0.15822900000000001</v>
      </c>
      <c r="AK23" s="207">
        <v>-0.168792</v>
      </c>
      <c r="AL23" s="207">
        <v>-9.3992999999999993E-2</v>
      </c>
      <c r="AM23" s="207">
        <v>-0.18290500000000001</v>
      </c>
      <c r="AN23" s="207">
        <v>-0.27209100000000003</v>
      </c>
      <c r="AO23" s="207">
        <v>-0.21804999999999999</v>
      </c>
      <c r="AP23" s="207">
        <v>-0.212726</v>
      </c>
      <c r="AQ23" s="207">
        <v>-0.21076900000000001</v>
      </c>
      <c r="AR23" s="207">
        <v>-0.19778200000000001</v>
      </c>
      <c r="AS23" s="207">
        <v>-0.16281799999999999</v>
      </c>
      <c r="AT23" s="207">
        <v>-0.16953599999999999</v>
      </c>
      <c r="AU23" s="207">
        <v>-0.19464899999999999</v>
      </c>
      <c r="AV23" s="207">
        <v>-0.159223</v>
      </c>
      <c r="AW23" s="207">
        <v>-0.18715899999999999</v>
      </c>
      <c r="AX23" s="207">
        <v>-0.19587599999999999</v>
      </c>
      <c r="AY23" s="207">
        <v>-0.189223</v>
      </c>
      <c r="AZ23" s="207">
        <v>-0.175238</v>
      </c>
      <c r="BA23" s="207">
        <v>-0.15733</v>
      </c>
      <c r="BB23" s="207">
        <v>-0.16849800000000001</v>
      </c>
      <c r="BC23" s="207">
        <v>-0.1447</v>
      </c>
      <c r="BD23" s="207">
        <v>-0.193548</v>
      </c>
      <c r="BE23" s="207">
        <v>-0.185364</v>
      </c>
      <c r="BF23" s="207">
        <v>-0.16878199999999999</v>
      </c>
      <c r="BG23" s="207">
        <v>-0.20410600000000001</v>
      </c>
      <c r="BH23" s="207">
        <v>-0.18076149999999999</v>
      </c>
      <c r="BI23" s="207">
        <v>-0.20909649999999999</v>
      </c>
      <c r="BJ23" s="323">
        <v>-0.19325999999999999</v>
      </c>
      <c r="BK23" s="323">
        <v>-0.23526469999999999</v>
      </c>
      <c r="BL23" s="323">
        <v>-0.26282280000000002</v>
      </c>
      <c r="BM23" s="323">
        <v>-0.22929859999999999</v>
      </c>
      <c r="BN23" s="323">
        <v>-0.2296705</v>
      </c>
      <c r="BO23" s="323">
        <v>-0.22433429999999999</v>
      </c>
      <c r="BP23" s="323">
        <v>-0.2260769</v>
      </c>
      <c r="BQ23" s="323">
        <v>-0.23842269999999999</v>
      </c>
      <c r="BR23" s="323">
        <v>-0.23638870000000001</v>
      </c>
      <c r="BS23" s="323">
        <v>-0.24482960000000001</v>
      </c>
      <c r="BT23" s="323">
        <v>-0.24053849999999999</v>
      </c>
      <c r="BU23" s="323">
        <v>-0.2425088</v>
      </c>
      <c r="BV23" s="323">
        <v>-0.24202380000000001</v>
      </c>
    </row>
    <row r="24" spans="1:74" ht="10" x14ac:dyDescent="0.2">
      <c r="A24" s="564"/>
      <c r="B24" s="565"/>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363"/>
      <c r="BK24" s="363"/>
      <c r="BL24" s="363"/>
      <c r="BM24" s="363"/>
      <c r="BN24" s="363"/>
      <c r="BO24" s="363"/>
      <c r="BP24" s="363"/>
      <c r="BQ24" s="363"/>
      <c r="BR24" s="363"/>
      <c r="BS24" s="363"/>
      <c r="BT24" s="363"/>
      <c r="BU24" s="363"/>
      <c r="BV24" s="363"/>
    </row>
    <row r="25" spans="1:74" x14ac:dyDescent="0.25">
      <c r="A25" s="563"/>
      <c r="B25" s="153" t="s">
        <v>943</v>
      </c>
      <c r="C25" s="157"/>
      <c r="D25" s="157"/>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363"/>
      <c r="BK25" s="363"/>
      <c r="BL25" s="363"/>
      <c r="BM25" s="363"/>
      <c r="BN25" s="363"/>
      <c r="BO25" s="363"/>
      <c r="BP25" s="363"/>
      <c r="BQ25" s="363"/>
      <c r="BR25" s="363"/>
      <c r="BS25" s="363"/>
      <c r="BT25" s="363"/>
      <c r="BU25" s="363"/>
      <c r="BV25" s="363"/>
    </row>
    <row r="26" spans="1:74" x14ac:dyDescent="0.25">
      <c r="A26" s="564" t="s">
        <v>944</v>
      </c>
      <c r="B26" s="565" t="s">
        <v>941</v>
      </c>
      <c r="C26" s="207">
        <v>0.47522599999999998</v>
      </c>
      <c r="D26" s="207">
        <v>0.4955</v>
      </c>
      <c r="E26" s="207">
        <v>0.396032</v>
      </c>
      <c r="F26" s="207">
        <v>0.33793299999999998</v>
      </c>
      <c r="G26" s="207">
        <v>0.29158099999999998</v>
      </c>
      <c r="H26" s="207">
        <v>0.28389999999999999</v>
      </c>
      <c r="I26" s="207">
        <v>0.26480700000000001</v>
      </c>
      <c r="J26" s="207">
        <v>0.30364600000000003</v>
      </c>
      <c r="K26" s="207">
        <v>0.39916600000000002</v>
      </c>
      <c r="L26" s="207">
        <v>0.50209700000000002</v>
      </c>
      <c r="M26" s="207">
        <v>0.58096599999999998</v>
      </c>
      <c r="N26" s="207">
        <v>0.58438699999999999</v>
      </c>
      <c r="O26" s="207">
        <v>0.53335500000000002</v>
      </c>
      <c r="P26" s="207">
        <v>0.456071</v>
      </c>
      <c r="Q26" s="207">
        <v>0.37861299999999998</v>
      </c>
      <c r="R26" s="207">
        <v>0.32503300000000002</v>
      </c>
      <c r="S26" s="207">
        <v>0.275613</v>
      </c>
      <c r="T26" s="207">
        <v>0.25883400000000001</v>
      </c>
      <c r="U26" s="207">
        <v>0.268484</v>
      </c>
      <c r="V26" s="207">
        <v>0.29877399999999998</v>
      </c>
      <c r="W26" s="207">
        <v>0.42036699999999999</v>
      </c>
      <c r="X26" s="207">
        <v>0.51129100000000005</v>
      </c>
      <c r="Y26" s="207">
        <v>0.5696</v>
      </c>
      <c r="Z26" s="207">
        <v>0.55051600000000001</v>
      </c>
      <c r="AA26" s="207">
        <v>0.53683899999999996</v>
      </c>
      <c r="AB26" s="207">
        <v>0.47444900000000001</v>
      </c>
      <c r="AC26" s="207">
        <v>0.37206499999999998</v>
      </c>
      <c r="AD26" s="207">
        <v>0.23130000000000001</v>
      </c>
      <c r="AE26" s="207">
        <v>0.240451</v>
      </c>
      <c r="AF26" s="207">
        <v>0.27343299999999998</v>
      </c>
      <c r="AG26" s="207">
        <v>0.29816100000000001</v>
      </c>
      <c r="AH26" s="207">
        <v>0.28458099999999997</v>
      </c>
      <c r="AI26" s="207">
        <v>0.37943300000000002</v>
      </c>
      <c r="AJ26" s="207">
        <v>0.46100000000000002</v>
      </c>
      <c r="AK26" s="207">
        <v>0.49673299999999998</v>
      </c>
      <c r="AL26" s="207">
        <v>0.45796799999999999</v>
      </c>
      <c r="AM26" s="207">
        <v>0.45957999999999999</v>
      </c>
      <c r="AN26" s="207">
        <v>0.37292900000000001</v>
      </c>
      <c r="AO26" s="207">
        <v>0.35212900000000003</v>
      </c>
      <c r="AP26" s="207">
        <v>0.29170000000000001</v>
      </c>
      <c r="AQ26" s="207">
        <v>0.29112900000000003</v>
      </c>
      <c r="AR26" s="207">
        <v>0.28249999999999997</v>
      </c>
      <c r="AS26" s="207">
        <v>0.285806</v>
      </c>
      <c r="AT26" s="207">
        <v>0.292742</v>
      </c>
      <c r="AU26" s="207">
        <v>0.36509999999999998</v>
      </c>
      <c r="AV26" s="207">
        <v>0.47119299999999997</v>
      </c>
      <c r="AW26" s="207">
        <v>0.53800000000000003</v>
      </c>
      <c r="AX26" s="207">
        <v>0.58370999999999995</v>
      </c>
      <c r="AY26" s="207">
        <v>0.50009700000000001</v>
      </c>
      <c r="AZ26" s="207">
        <v>0.454071</v>
      </c>
      <c r="BA26" s="207">
        <v>0.37709599999999999</v>
      </c>
      <c r="BB26" s="207">
        <v>0.34963300000000003</v>
      </c>
      <c r="BC26" s="207">
        <v>0.29958099999999999</v>
      </c>
      <c r="BD26" s="207">
        <v>0.27603299999999997</v>
      </c>
      <c r="BE26" s="207">
        <v>0.29354799999999998</v>
      </c>
      <c r="BF26" s="207">
        <v>0.30770900000000001</v>
      </c>
      <c r="BG26" s="207">
        <v>0.44356699999999999</v>
      </c>
      <c r="BH26" s="207">
        <v>0.45574340000000002</v>
      </c>
      <c r="BI26" s="207">
        <v>0.49573240000000002</v>
      </c>
      <c r="BJ26" s="323">
        <v>0.53214450000000002</v>
      </c>
      <c r="BK26" s="323">
        <v>0.50078849999999997</v>
      </c>
      <c r="BL26" s="323">
        <v>0.42163650000000003</v>
      </c>
      <c r="BM26" s="323">
        <v>0.35596080000000002</v>
      </c>
      <c r="BN26" s="323">
        <v>0.31952629999999999</v>
      </c>
      <c r="BO26" s="323">
        <v>0.27563729999999997</v>
      </c>
      <c r="BP26" s="323">
        <v>0.2735686</v>
      </c>
      <c r="BQ26" s="323">
        <v>0.26630140000000002</v>
      </c>
      <c r="BR26" s="323">
        <v>0.29376590000000002</v>
      </c>
      <c r="BS26" s="323">
        <v>0.40161580000000002</v>
      </c>
      <c r="BT26" s="323">
        <v>0.4670551</v>
      </c>
      <c r="BU26" s="323">
        <v>0.53900340000000002</v>
      </c>
      <c r="BV26" s="323">
        <v>0.54901920000000004</v>
      </c>
    </row>
    <row r="27" spans="1:74" x14ac:dyDescent="0.25">
      <c r="A27" s="564" t="s">
        <v>749</v>
      </c>
      <c r="B27" s="565" t="s">
        <v>942</v>
      </c>
      <c r="C27" s="207">
        <v>0.154645</v>
      </c>
      <c r="D27" s="207">
        <v>0.13375000000000001</v>
      </c>
      <c r="E27" s="207">
        <v>0.16006500000000001</v>
      </c>
      <c r="F27" s="207">
        <v>0.1593</v>
      </c>
      <c r="G27" s="207">
        <v>0.162129</v>
      </c>
      <c r="H27" s="207">
        <v>0.171767</v>
      </c>
      <c r="I27" s="207">
        <v>0.17751600000000001</v>
      </c>
      <c r="J27" s="207">
        <v>0.200548</v>
      </c>
      <c r="K27" s="207">
        <v>0.166267</v>
      </c>
      <c r="L27" s="207">
        <v>0.18454799999999999</v>
      </c>
      <c r="M27" s="207">
        <v>0.16536699999999999</v>
      </c>
      <c r="N27" s="207">
        <v>0.14758099999999999</v>
      </c>
      <c r="O27" s="207">
        <v>0.14158100000000001</v>
      </c>
      <c r="P27" s="207">
        <v>0.13564300000000001</v>
      </c>
      <c r="Q27" s="207">
        <v>0.13325799999999999</v>
      </c>
      <c r="R27" s="207">
        <v>0.16070000000000001</v>
      </c>
      <c r="S27" s="207">
        <v>0.18429000000000001</v>
      </c>
      <c r="T27" s="207">
        <v>0.17263300000000001</v>
      </c>
      <c r="U27" s="207">
        <v>0.179452</v>
      </c>
      <c r="V27" s="207">
        <v>0.18196799999999999</v>
      </c>
      <c r="W27" s="207">
        <v>0.18029999999999999</v>
      </c>
      <c r="X27" s="207">
        <v>0.200516</v>
      </c>
      <c r="Y27" s="207">
        <v>0.17403299999999999</v>
      </c>
      <c r="Z27" s="207">
        <v>0.165129</v>
      </c>
      <c r="AA27" s="207">
        <v>0.16106400000000001</v>
      </c>
      <c r="AB27" s="207">
        <v>0.16520599999999999</v>
      </c>
      <c r="AC27" s="207">
        <v>0.12683800000000001</v>
      </c>
      <c r="AD27" s="207">
        <v>8.5932999999999995E-2</v>
      </c>
      <c r="AE27" s="207">
        <v>9.5644999999999994E-2</v>
      </c>
      <c r="AF27" s="207">
        <v>0.12903300000000001</v>
      </c>
      <c r="AG27" s="207">
        <v>0.15764500000000001</v>
      </c>
      <c r="AH27" s="207">
        <v>0.13758000000000001</v>
      </c>
      <c r="AI27" s="207">
        <v>0.156833</v>
      </c>
      <c r="AJ27" s="207">
        <v>0.12590299999999999</v>
      </c>
      <c r="AK27" s="207">
        <v>0.14063300000000001</v>
      </c>
      <c r="AL27" s="207">
        <v>0.11258</v>
      </c>
      <c r="AM27" s="207">
        <v>0.13383900000000001</v>
      </c>
      <c r="AN27" s="207">
        <v>0.109857</v>
      </c>
      <c r="AO27" s="207">
        <v>0.16819400000000001</v>
      </c>
      <c r="AP27" s="207">
        <v>0.15976699999999999</v>
      </c>
      <c r="AQ27" s="207">
        <v>0.13916100000000001</v>
      </c>
      <c r="AR27" s="207">
        <v>0.13173299999999999</v>
      </c>
      <c r="AS27" s="207">
        <v>0.14622599999999999</v>
      </c>
      <c r="AT27" s="207">
        <v>0.14064499999999999</v>
      </c>
      <c r="AU27" s="207">
        <v>0.1792</v>
      </c>
      <c r="AV27" s="207">
        <v>0.22522600000000001</v>
      </c>
      <c r="AW27" s="207">
        <v>0.23669999999999999</v>
      </c>
      <c r="AX27" s="207">
        <v>0.22222600000000001</v>
      </c>
      <c r="AY27" s="207">
        <v>0.20396700000000001</v>
      </c>
      <c r="AZ27" s="207">
        <v>0.187643</v>
      </c>
      <c r="BA27" s="207">
        <v>0.203065</v>
      </c>
      <c r="BB27" s="207">
        <v>0.1736</v>
      </c>
      <c r="BC27" s="207">
        <v>0.20599999999999999</v>
      </c>
      <c r="BD27" s="207">
        <v>0.20713300000000001</v>
      </c>
      <c r="BE27" s="207">
        <v>0.22790299999999999</v>
      </c>
      <c r="BF27" s="207">
        <v>0.22619400000000001</v>
      </c>
      <c r="BG27" s="207">
        <v>0.21233299999999999</v>
      </c>
      <c r="BH27" s="207">
        <v>0.19534299999999999</v>
      </c>
      <c r="BI27" s="207">
        <v>0.1841999</v>
      </c>
      <c r="BJ27" s="323">
        <v>0.17860970000000001</v>
      </c>
      <c r="BK27" s="323">
        <v>0.1626901</v>
      </c>
      <c r="BL27" s="323">
        <v>0.16996510000000001</v>
      </c>
      <c r="BM27" s="323">
        <v>0.18315819999999999</v>
      </c>
      <c r="BN27" s="323">
        <v>0.1768972</v>
      </c>
      <c r="BO27" s="323">
        <v>0.18514559999999999</v>
      </c>
      <c r="BP27" s="323">
        <v>0.18648390000000001</v>
      </c>
      <c r="BQ27" s="323">
        <v>0.17924000000000001</v>
      </c>
      <c r="BR27" s="323">
        <v>0.1871081</v>
      </c>
      <c r="BS27" s="323">
        <v>0.19765250000000001</v>
      </c>
      <c r="BT27" s="323">
        <v>0.19104299999999999</v>
      </c>
      <c r="BU27" s="323">
        <v>0.17681230000000001</v>
      </c>
      <c r="BV27" s="323">
        <v>0.1716348</v>
      </c>
    </row>
    <row r="28" spans="1:74" ht="10" x14ac:dyDescent="0.2">
      <c r="A28" s="564"/>
      <c r="B28" s="565"/>
      <c r="C28" s="157"/>
      <c r="D28" s="157"/>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363"/>
      <c r="BK28" s="363"/>
      <c r="BL28" s="363"/>
      <c r="BM28" s="363"/>
      <c r="BN28" s="363"/>
      <c r="BO28" s="363"/>
      <c r="BP28" s="363"/>
      <c r="BQ28" s="363"/>
      <c r="BR28" s="363"/>
      <c r="BS28" s="363"/>
      <c r="BT28" s="363"/>
      <c r="BU28" s="363"/>
      <c r="BV28" s="363"/>
    </row>
    <row r="29" spans="1:74" x14ac:dyDescent="0.25">
      <c r="A29" s="563"/>
      <c r="B29" s="153" t="s">
        <v>945</v>
      </c>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363"/>
      <c r="BK29" s="363"/>
      <c r="BL29" s="363"/>
      <c r="BM29" s="363"/>
      <c r="BN29" s="363"/>
      <c r="BO29" s="363"/>
      <c r="BP29" s="363"/>
      <c r="BQ29" s="363"/>
      <c r="BR29" s="363"/>
      <c r="BS29" s="363"/>
      <c r="BT29" s="363"/>
      <c r="BU29" s="363"/>
      <c r="BV29" s="363"/>
    </row>
    <row r="30" spans="1:74" x14ac:dyDescent="0.25">
      <c r="A30" s="564" t="s">
        <v>946</v>
      </c>
      <c r="B30" s="565" t="s">
        <v>947</v>
      </c>
      <c r="C30" s="207">
        <v>1.472834</v>
      </c>
      <c r="D30" s="207">
        <v>1.324263</v>
      </c>
      <c r="E30" s="207">
        <v>1.538678</v>
      </c>
      <c r="F30" s="207">
        <v>1.5052909999999999</v>
      </c>
      <c r="G30" s="207">
        <v>1.417727</v>
      </c>
      <c r="H30" s="207">
        <v>1.468221</v>
      </c>
      <c r="I30" s="207">
        <v>1.5292669999999999</v>
      </c>
      <c r="J30" s="207">
        <v>1.537215</v>
      </c>
      <c r="K30" s="207">
        <v>1.4799709999999999</v>
      </c>
      <c r="L30" s="207">
        <v>1.4342090000000001</v>
      </c>
      <c r="M30" s="207">
        <v>1.5248820000000001</v>
      </c>
      <c r="N30" s="207">
        <v>1.508494</v>
      </c>
      <c r="O30" s="207">
        <v>1.6097589999999999</v>
      </c>
      <c r="P30" s="207">
        <v>1.6569529999999999</v>
      </c>
      <c r="Q30" s="207">
        <v>1.559599</v>
      </c>
      <c r="R30" s="207">
        <v>1.5908739999999999</v>
      </c>
      <c r="S30" s="207">
        <v>1.4883919999999999</v>
      </c>
      <c r="T30" s="207">
        <v>1.4213899999999999</v>
      </c>
      <c r="U30" s="207">
        <v>1.4921089999999999</v>
      </c>
      <c r="V30" s="207">
        <v>1.458215</v>
      </c>
      <c r="W30" s="207">
        <v>1.502934</v>
      </c>
      <c r="X30" s="207">
        <v>1.466961</v>
      </c>
      <c r="Y30" s="207">
        <v>1.5779669999999999</v>
      </c>
      <c r="Z30" s="207">
        <v>1.6286929999999999</v>
      </c>
      <c r="AA30" s="207">
        <v>1.711573</v>
      </c>
      <c r="AB30" s="207">
        <v>1.710561</v>
      </c>
      <c r="AC30" s="207">
        <v>1.7075359999999999</v>
      </c>
      <c r="AD30" s="207">
        <v>1.5965940000000001</v>
      </c>
      <c r="AE30" s="207">
        <v>1.682523</v>
      </c>
      <c r="AF30" s="207">
        <v>1.757223</v>
      </c>
      <c r="AG30" s="207">
        <v>1.8646</v>
      </c>
      <c r="AH30" s="207">
        <v>1.651635</v>
      </c>
      <c r="AI30" s="207">
        <v>1.488399</v>
      </c>
      <c r="AJ30" s="207">
        <v>1.6496409999999999</v>
      </c>
      <c r="AK30" s="207">
        <v>1.9094640000000001</v>
      </c>
      <c r="AL30" s="207">
        <v>1.887473</v>
      </c>
      <c r="AM30" s="207">
        <v>1.835432</v>
      </c>
      <c r="AN30" s="207">
        <v>1.2910219999999999</v>
      </c>
      <c r="AO30" s="207">
        <v>1.508181</v>
      </c>
      <c r="AP30" s="207">
        <v>1.8415060000000001</v>
      </c>
      <c r="AQ30" s="207">
        <v>1.890746</v>
      </c>
      <c r="AR30" s="207">
        <v>1.8508579999999999</v>
      </c>
      <c r="AS30" s="207">
        <v>1.8181020000000001</v>
      </c>
      <c r="AT30" s="207">
        <v>1.865248</v>
      </c>
      <c r="AU30" s="207">
        <v>1.799255</v>
      </c>
      <c r="AV30" s="207">
        <v>1.9137</v>
      </c>
      <c r="AW30" s="207">
        <v>1.931222</v>
      </c>
      <c r="AX30" s="207">
        <v>2.1026560000000001</v>
      </c>
      <c r="AY30" s="207">
        <v>2.0068999999999999</v>
      </c>
      <c r="AZ30" s="207">
        <v>1.972664</v>
      </c>
      <c r="BA30" s="207">
        <v>1.963819</v>
      </c>
      <c r="BB30" s="207">
        <v>1.9737389999999999</v>
      </c>
      <c r="BC30" s="207">
        <v>2.037636</v>
      </c>
      <c r="BD30" s="207">
        <v>2.0857030000000001</v>
      </c>
      <c r="BE30" s="207">
        <v>2.1899069999999998</v>
      </c>
      <c r="BF30" s="207">
        <v>1.7966960000000001</v>
      </c>
      <c r="BG30" s="207">
        <v>1.907467</v>
      </c>
      <c r="BH30" s="207">
        <v>2.063148</v>
      </c>
      <c r="BI30" s="207">
        <v>2.110671</v>
      </c>
      <c r="BJ30" s="323">
        <v>2.192822</v>
      </c>
      <c r="BK30" s="323">
        <v>2.1804619999999999</v>
      </c>
      <c r="BL30" s="323">
        <v>2.1904349999999999</v>
      </c>
      <c r="BM30" s="323">
        <v>2.2036889999999998</v>
      </c>
      <c r="BN30" s="323">
        <v>2.1694260000000001</v>
      </c>
      <c r="BO30" s="323">
        <v>2.155081</v>
      </c>
      <c r="BP30" s="323">
        <v>2.1388560000000001</v>
      </c>
      <c r="BQ30" s="323">
        <v>2.1245099999999999</v>
      </c>
      <c r="BR30" s="323">
        <v>2.0840290000000001</v>
      </c>
      <c r="BS30" s="323">
        <v>2.1052230000000001</v>
      </c>
      <c r="BT30" s="323">
        <v>2.1151939999999998</v>
      </c>
      <c r="BU30" s="323">
        <v>2.1629900000000002</v>
      </c>
      <c r="BV30" s="323">
        <v>2.15815</v>
      </c>
    </row>
    <row r="31" spans="1:74" x14ac:dyDescent="0.25">
      <c r="A31" s="564" t="s">
        <v>1082</v>
      </c>
      <c r="B31" s="565" t="s">
        <v>1084</v>
      </c>
      <c r="C31" s="207">
        <v>1.460877</v>
      </c>
      <c r="D31" s="207">
        <v>1.207109</v>
      </c>
      <c r="E31" s="207">
        <v>1.048994</v>
      </c>
      <c r="F31" s="207">
        <v>0.879081</v>
      </c>
      <c r="G31" s="207">
        <v>0.52387399999999995</v>
      </c>
      <c r="H31" s="207">
        <v>0.48810700000000001</v>
      </c>
      <c r="I31" s="207">
        <v>0.64760799999999996</v>
      </c>
      <c r="J31" s="207">
        <v>0.62484099999999998</v>
      </c>
      <c r="K31" s="207">
        <v>0.77087799999999995</v>
      </c>
      <c r="L31" s="207">
        <v>0.83762700000000001</v>
      </c>
      <c r="M31" s="207">
        <v>1.047334</v>
      </c>
      <c r="N31" s="207">
        <v>1.136736</v>
      </c>
      <c r="O31" s="207">
        <v>1.37205</v>
      </c>
      <c r="P31" s="207">
        <v>1.2367710000000001</v>
      </c>
      <c r="Q31" s="207">
        <v>0.96346299999999996</v>
      </c>
      <c r="R31" s="207">
        <v>0.65685400000000005</v>
      </c>
      <c r="S31" s="207">
        <v>0.55778399999999995</v>
      </c>
      <c r="T31" s="207">
        <v>0.52547100000000002</v>
      </c>
      <c r="U31" s="207">
        <v>0.590978</v>
      </c>
      <c r="V31" s="207">
        <v>0.54067200000000004</v>
      </c>
      <c r="W31" s="207">
        <v>0.76108399999999998</v>
      </c>
      <c r="X31" s="207">
        <v>0.89455700000000005</v>
      </c>
      <c r="Y31" s="207">
        <v>1.168509</v>
      </c>
      <c r="Z31" s="207">
        <v>1.1717379999999999</v>
      </c>
      <c r="AA31" s="207">
        <v>1.181208</v>
      </c>
      <c r="AB31" s="207">
        <v>1.2566790000000001</v>
      </c>
      <c r="AC31" s="207">
        <v>0.99173999999999995</v>
      </c>
      <c r="AD31" s="207">
        <v>0.66613299999999998</v>
      </c>
      <c r="AE31" s="207">
        <v>0.62525600000000003</v>
      </c>
      <c r="AF31" s="207">
        <v>0.43659399999999998</v>
      </c>
      <c r="AG31" s="207">
        <v>0.47702</v>
      </c>
      <c r="AH31" s="207">
        <v>0.59131500000000004</v>
      </c>
      <c r="AI31" s="207">
        <v>0.75750200000000001</v>
      </c>
      <c r="AJ31" s="207">
        <v>0.82252899999999995</v>
      </c>
      <c r="AK31" s="207">
        <v>0.972414</v>
      </c>
      <c r="AL31" s="207">
        <v>1.121653</v>
      </c>
      <c r="AM31" s="207">
        <v>1.2706569999999999</v>
      </c>
      <c r="AN31" s="207">
        <v>1.1016159999999999</v>
      </c>
      <c r="AO31" s="207">
        <v>0.95728000000000002</v>
      </c>
      <c r="AP31" s="207">
        <v>0.61355700000000002</v>
      </c>
      <c r="AQ31" s="207">
        <v>0.64565399999999995</v>
      </c>
      <c r="AR31" s="207">
        <v>0.58219699999999996</v>
      </c>
      <c r="AS31" s="207">
        <v>0.63052799999999998</v>
      </c>
      <c r="AT31" s="207">
        <v>0.60079000000000005</v>
      </c>
      <c r="AU31" s="207">
        <v>0.713032</v>
      </c>
      <c r="AV31" s="207">
        <v>0.82515099999999997</v>
      </c>
      <c r="AW31" s="207">
        <v>0.87257700000000005</v>
      </c>
      <c r="AX31" s="207">
        <v>1.1409640000000001</v>
      </c>
      <c r="AY31" s="207">
        <v>1.3194300000000001</v>
      </c>
      <c r="AZ31" s="207">
        <v>1.3610690000000001</v>
      </c>
      <c r="BA31" s="207">
        <v>0.81338600000000005</v>
      </c>
      <c r="BB31" s="207">
        <v>0.75663100000000005</v>
      </c>
      <c r="BC31" s="207">
        <v>0.533447</v>
      </c>
      <c r="BD31" s="207">
        <v>0.52602000000000004</v>
      </c>
      <c r="BE31" s="207">
        <v>0.66316900000000001</v>
      </c>
      <c r="BF31" s="207">
        <v>0.63742100000000002</v>
      </c>
      <c r="BG31" s="207">
        <v>0.77310100000000004</v>
      </c>
      <c r="BH31" s="207">
        <v>0.76624628065</v>
      </c>
      <c r="BI31" s="207">
        <v>0.81013900000000005</v>
      </c>
      <c r="BJ31" s="323">
        <v>1.187827</v>
      </c>
      <c r="BK31" s="323">
        <v>1.394571</v>
      </c>
      <c r="BL31" s="323">
        <v>1.1775139999999999</v>
      </c>
      <c r="BM31" s="323">
        <v>0.91042040000000002</v>
      </c>
      <c r="BN31" s="323">
        <v>0.76205809999999996</v>
      </c>
      <c r="BO31" s="323">
        <v>0.58680270000000001</v>
      </c>
      <c r="BP31" s="323">
        <v>0.50146389999999996</v>
      </c>
      <c r="BQ31" s="323">
        <v>0.57591270000000006</v>
      </c>
      <c r="BR31" s="323">
        <v>0.52707090000000001</v>
      </c>
      <c r="BS31" s="323">
        <v>0.698268</v>
      </c>
      <c r="BT31" s="323">
        <v>0.87345740000000005</v>
      </c>
      <c r="BU31" s="323">
        <v>0.96770089999999997</v>
      </c>
      <c r="BV31" s="323">
        <v>1.207568</v>
      </c>
    </row>
    <row r="32" spans="1:74" x14ac:dyDescent="0.25">
      <c r="A32" s="564" t="s">
        <v>1083</v>
      </c>
      <c r="B32" s="565" t="s">
        <v>1085</v>
      </c>
      <c r="C32" s="207">
        <v>0.33109699999999997</v>
      </c>
      <c r="D32" s="207">
        <v>0.31246400000000002</v>
      </c>
      <c r="E32" s="207">
        <v>0.30625799999999997</v>
      </c>
      <c r="F32" s="207">
        <v>0.28766700000000001</v>
      </c>
      <c r="G32" s="207">
        <v>0.310645</v>
      </c>
      <c r="H32" s="207">
        <v>0.308033</v>
      </c>
      <c r="I32" s="207">
        <v>0.29435499999999998</v>
      </c>
      <c r="J32" s="207">
        <v>0.313581</v>
      </c>
      <c r="K32" s="207">
        <v>0.30226700000000001</v>
      </c>
      <c r="L32" s="207">
        <v>0.31454799999999999</v>
      </c>
      <c r="M32" s="207">
        <v>0.32803300000000002</v>
      </c>
      <c r="N32" s="207">
        <v>0.32509700000000002</v>
      </c>
      <c r="O32" s="207">
        <v>0.31983899999999998</v>
      </c>
      <c r="P32" s="207">
        <v>0.299286</v>
      </c>
      <c r="Q32" s="207">
        <v>0.26454800000000001</v>
      </c>
      <c r="R32" s="207">
        <v>0.28853299999999998</v>
      </c>
      <c r="S32" s="207">
        <v>0.302097</v>
      </c>
      <c r="T32" s="207">
        <v>0.31093300000000001</v>
      </c>
      <c r="U32" s="207">
        <v>0.29690299999999997</v>
      </c>
      <c r="V32" s="207">
        <v>0.29361300000000001</v>
      </c>
      <c r="W32" s="207">
        <v>0.28256700000000001</v>
      </c>
      <c r="X32" s="207">
        <v>0.316</v>
      </c>
      <c r="Y32" s="207">
        <v>0.30123299999999997</v>
      </c>
      <c r="Z32" s="207">
        <v>0.305871</v>
      </c>
      <c r="AA32" s="207">
        <v>0.283613</v>
      </c>
      <c r="AB32" s="207">
        <v>0.25779299999999999</v>
      </c>
      <c r="AC32" s="207">
        <v>0.25361299999999998</v>
      </c>
      <c r="AD32" s="207">
        <v>0.28076699999999999</v>
      </c>
      <c r="AE32" s="207">
        <v>0.27419399999999999</v>
      </c>
      <c r="AF32" s="207">
        <v>0.26313300000000001</v>
      </c>
      <c r="AG32" s="207">
        <v>0.27541900000000002</v>
      </c>
      <c r="AH32" s="207">
        <v>0.25916099999999997</v>
      </c>
      <c r="AI32" s="207">
        <v>0.28536699999999998</v>
      </c>
      <c r="AJ32" s="207">
        <v>0.29864499999999999</v>
      </c>
      <c r="AK32" s="207">
        <v>0.29993300000000001</v>
      </c>
      <c r="AL32" s="207">
        <v>0.29812899999999998</v>
      </c>
      <c r="AM32" s="207">
        <v>0.32264500000000002</v>
      </c>
      <c r="AN32" s="207">
        <v>0.26632099999999997</v>
      </c>
      <c r="AO32" s="207">
        <v>0.28154800000000002</v>
      </c>
      <c r="AP32" s="207">
        <v>0.31236700000000001</v>
      </c>
      <c r="AQ32" s="207">
        <v>0.33790300000000001</v>
      </c>
      <c r="AR32" s="207">
        <v>0.31786700000000001</v>
      </c>
      <c r="AS32" s="207">
        <v>0.31119400000000003</v>
      </c>
      <c r="AT32" s="207">
        <v>0.31103199999999998</v>
      </c>
      <c r="AU32" s="207">
        <v>0.28570000000000001</v>
      </c>
      <c r="AV32" s="207">
        <v>0.27645199999999998</v>
      </c>
      <c r="AW32" s="207">
        <v>0.31433299999999997</v>
      </c>
      <c r="AX32" s="207">
        <v>0.32351600000000003</v>
      </c>
      <c r="AY32" s="207">
        <v>0.29799999999999999</v>
      </c>
      <c r="AZ32" s="207">
        <v>0.29410700000000001</v>
      </c>
      <c r="BA32" s="207">
        <v>0.29493599999999998</v>
      </c>
      <c r="BB32" s="207">
        <v>0.30170000000000002</v>
      </c>
      <c r="BC32" s="207">
        <v>0.29993599999999998</v>
      </c>
      <c r="BD32" s="207">
        <v>0.28136699999999998</v>
      </c>
      <c r="BE32" s="207">
        <v>0.29064499999999999</v>
      </c>
      <c r="BF32" s="207">
        <v>0.28135500000000002</v>
      </c>
      <c r="BG32" s="207">
        <v>0.26066699999999998</v>
      </c>
      <c r="BH32" s="207">
        <v>0.27407629999999999</v>
      </c>
      <c r="BI32" s="207">
        <v>0.29266920000000002</v>
      </c>
      <c r="BJ32" s="323">
        <v>0.31879439999999998</v>
      </c>
      <c r="BK32" s="323">
        <v>0.30523099999999997</v>
      </c>
      <c r="BL32" s="323">
        <v>0.28782469999999999</v>
      </c>
      <c r="BM32" s="323">
        <v>0.29725479999999999</v>
      </c>
      <c r="BN32" s="323">
        <v>0.29573969999999999</v>
      </c>
      <c r="BO32" s="323">
        <v>0.29942059999999998</v>
      </c>
      <c r="BP32" s="323">
        <v>0.30441839999999998</v>
      </c>
      <c r="BQ32" s="323">
        <v>0.29899439999999999</v>
      </c>
      <c r="BR32" s="323">
        <v>0.29621170000000002</v>
      </c>
      <c r="BS32" s="323">
        <v>0.29642790000000002</v>
      </c>
      <c r="BT32" s="323">
        <v>0.28427560000000002</v>
      </c>
      <c r="BU32" s="323">
        <v>0.29569810000000002</v>
      </c>
      <c r="BV32" s="323">
        <v>0.31447249999999999</v>
      </c>
    </row>
    <row r="33" spans="1:77" x14ac:dyDescent="0.25">
      <c r="A33" s="564" t="s">
        <v>949</v>
      </c>
      <c r="B33" s="565" t="s">
        <v>941</v>
      </c>
      <c r="C33" s="207">
        <v>0.17447099999999999</v>
      </c>
      <c r="D33" s="207">
        <v>0.20183599999999999</v>
      </c>
      <c r="E33" s="207">
        <v>0.104724</v>
      </c>
      <c r="F33" s="207">
        <v>0.110489</v>
      </c>
      <c r="G33" s="207">
        <v>0.22557099999999999</v>
      </c>
      <c r="H33" s="207">
        <v>0.24834400000000001</v>
      </c>
      <c r="I33" s="207">
        <v>0.22997799999999999</v>
      </c>
      <c r="J33" s="207">
        <v>0.25734800000000002</v>
      </c>
      <c r="K33" s="207">
        <v>0.17168800000000001</v>
      </c>
      <c r="L33" s="207">
        <v>0.23813500000000001</v>
      </c>
      <c r="M33" s="207">
        <v>0.24745200000000001</v>
      </c>
      <c r="N33" s="207">
        <v>0.21782099999999999</v>
      </c>
      <c r="O33" s="207">
        <v>0.19319500000000001</v>
      </c>
      <c r="P33" s="207">
        <v>0.20058500000000001</v>
      </c>
      <c r="Q33" s="207">
        <v>0.183923</v>
      </c>
      <c r="R33" s="207">
        <v>0.17014599999999999</v>
      </c>
      <c r="S33" s="207">
        <v>0.211337</v>
      </c>
      <c r="T33" s="207">
        <v>0.270314</v>
      </c>
      <c r="U33" s="207">
        <v>0.31732900000000003</v>
      </c>
      <c r="V33" s="207">
        <v>0.31253199999999998</v>
      </c>
      <c r="W33" s="207">
        <v>0.27511999999999998</v>
      </c>
      <c r="X33" s="207">
        <v>0.30717699999999998</v>
      </c>
      <c r="Y33" s="207">
        <v>0.21546699999999999</v>
      </c>
      <c r="Z33" s="207">
        <v>0.19259200000000001</v>
      </c>
      <c r="AA33" s="207">
        <v>0.18984799999999999</v>
      </c>
      <c r="AB33" s="207">
        <v>9.0157000000000001E-2</v>
      </c>
      <c r="AC33" s="207">
        <v>0.22947699999999999</v>
      </c>
      <c r="AD33" s="207">
        <v>0.16306599999999999</v>
      </c>
      <c r="AE33" s="207">
        <v>0.225048</v>
      </c>
      <c r="AF33" s="207">
        <v>0.202623</v>
      </c>
      <c r="AG33" s="207">
        <v>0.17632100000000001</v>
      </c>
      <c r="AH33" s="207">
        <v>0.21072399999999999</v>
      </c>
      <c r="AI33" s="207">
        <v>0.19212699999999999</v>
      </c>
      <c r="AJ33" s="207">
        <v>0.22239800000000001</v>
      </c>
      <c r="AK33" s="207">
        <v>0.24429300000000001</v>
      </c>
      <c r="AL33" s="207">
        <v>0.23563100000000001</v>
      </c>
      <c r="AM33" s="207">
        <v>0.245423</v>
      </c>
      <c r="AN33" s="207">
        <v>0.17302400000000001</v>
      </c>
      <c r="AO33" s="207">
        <v>0.22633400000000001</v>
      </c>
      <c r="AP33" s="207">
        <v>0.21444199999999999</v>
      </c>
      <c r="AQ33" s="207">
        <v>0.31209900000000002</v>
      </c>
      <c r="AR33" s="207">
        <v>0.33402700000000002</v>
      </c>
      <c r="AS33" s="207">
        <v>0.26347900000000002</v>
      </c>
      <c r="AT33" s="207">
        <v>0.26367699999999999</v>
      </c>
      <c r="AU33" s="207">
        <v>0.24637700000000001</v>
      </c>
      <c r="AV33" s="207">
        <v>0.17616499999999999</v>
      </c>
      <c r="AW33" s="207">
        <v>0.18772800000000001</v>
      </c>
      <c r="AX33" s="207">
        <v>0.24182000000000001</v>
      </c>
      <c r="AY33" s="207">
        <v>0.28879100000000002</v>
      </c>
      <c r="AZ33" s="207">
        <v>0.12690100000000001</v>
      </c>
      <c r="BA33" s="207">
        <v>0.26841999999999999</v>
      </c>
      <c r="BB33" s="207">
        <v>0.23455500000000001</v>
      </c>
      <c r="BC33" s="207">
        <v>0.242726</v>
      </c>
      <c r="BD33" s="207">
        <v>0.29908400000000002</v>
      </c>
      <c r="BE33" s="207">
        <v>0.297738</v>
      </c>
      <c r="BF33" s="207">
        <v>0.31287300000000001</v>
      </c>
      <c r="BG33" s="207">
        <v>0.24469199999999999</v>
      </c>
      <c r="BH33" s="207">
        <v>0.2327389</v>
      </c>
      <c r="BI33" s="207">
        <v>0.1854594</v>
      </c>
      <c r="BJ33" s="323">
        <v>0.2067589</v>
      </c>
      <c r="BK33" s="323">
        <v>0.17371200000000001</v>
      </c>
      <c r="BL33" s="323">
        <v>0.1992785</v>
      </c>
      <c r="BM33" s="323">
        <v>0.20591760000000001</v>
      </c>
      <c r="BN33" s="323">
        <v>0.22647800000000001</v>
      </c>
      <c r="BO33" s="323">
        <v>0.247502</v>
      </c>
      <c r="BP33" s="323">
        <v>0.24902389999999999</v>
      </c>
      <c r="BQ33" s="323">
        <v>0.26228259999999998</v>
      </c>
      <c r="BR33" s="323">
        <v>0.22935140000000001</v>
      </c>
      <c r="BS33" s="323">
        <v>0.18583849999999999</v>
      </c>
      <c r="BT33" s="323">
        <v>0.2372599</v>
      </c>
      <c r="BU33" s="323">
        <v>0.22369330000000001</v>
      </c>
      <c r="BV33" s="323">
        <v>0.21587509999999999</v>
      </c>
    </row>
    <row r="34" spans="1:77" x14ac:dyDescent="0.25">
      <c r="A34" s="564" t="s">
        <v>736</v>
      </c>
      <c r="B34" s="565" t="s">
        <v>942</v>
      </c>
      <c r="C34" s="207">
        <v>9.7266000000000005E-2</v>
      </c>
      <c r="D34" s="207">
        <v>0.111678</v>
      </c>
      <c r="E34" s="207">
        <v>9.5377000000000003E-2</v>
      </c>
      <c r="F34" s="207">
        <v>8.0326999999999996E-2</v>
      </c>
      <c r="G34" s="207">
        <v>0.103683</v>
      </c>
      <c r="H34" s="207">
        <v>9.1647999999999993E-2</v>
      </c>
      <c r="I34" s="207">
        <v>0.14199400000000001</v>
      </c>
      <c r="J34" s="207">
        <v>0.169789</v>
      </c>
      <c r="K34" s="207">
        <v>0.17693600000000001</v>
      </c>
      <c r="L34" s="207">
        <v>0.15156700000000001</v>
      </c>
      <c r="M34" s="207">
        <v>0.17699300000000001</v>
      </c>
      <c r="N34" s="207">
        <v>0.19237899999999999</v>
      </c>
      <c r="O34" s="207">
        <v>0.22035399999999999</v>
      </c>
      <c r="P34" s="207">
        <v>0.19647000000000001</v>
      </c>
      <c r="Q34" s="207">
        <v>0.16471</v>
      </c>
      <c r="R34" s="207">
        <v>0.179367</v>
      </c>
      <c r="S34" s="207">
        <v>0.18559400000000001</v>
      </c>
      <c r="T34" s="207">
        <v>0.22506000000000001</v>
      </c>
      <c r="U34" s="207">
        <v>0.23230799999999999</v>
      </c>
      <c r="V34" s="207">
        <v>0.248941</v>
      </c>
      <c r="W34" s="207">
        <v>0.21968799999999999</v>
      </c>
      <c r="X34" s="207">
        <v>0.162911</v>
      </c>
      <c r="Y34" s="207">
        <v>0.13528999999999999</v>
      </c>
      <c r="Z34" s="207">
        <v>0.19972300000000001</v>
      </c>
      <c r="AA34" s="207">
        <v>7.6053999999999997E-2</v>
      </c>
      <c r="AB34" s="207">
        <v>-2.0110000000000002E-3</v>
      </c>
      <c r="AC34" s="207">
        <v>0.179116</v>
      </c>
      <c r="AD34" s="207">
        <v>1.8319999999999999E-2</v>
      </c>
      <c r="AE34" s="207">
        <v>0.129911</v>
      </c>
      <c r="AF34" s="207">
        <v>0.23560600000000001</v>
      </c>
      <c r="AG34" s="207">
        <v>0.23191999999999999</v>
      </c>
      <c r="AH34" s="207">
        <v>0.26128000000000001</v>
      </c>
      <c r="AI34" s="207">
        <v>0.29384700000000002</v>
      </c>
      <c r="AJ34" s="207">
        <v>0.32323400000000002</v>
      </c>
      <c r="AK34" s="207">
        <v>0.30577599999999999</v>
      </c>
      <c r="AL34" s="207">
        <v>0.43863999999999997</v>
      </c>
      <c r="AM34" s="207">
        <v>0.36842200000000003</v>
      </c>
      <c r="AN34" s="207">
        <v>0.178706</v>
      </c>
      <c r="AO34" s="207">
        <v>0.21998799999999999</v>
      </c>
      <c r="AP34" s="207">
        <v>0.24957099999999999</v>
      </c>
      <c r="AQ34" s="207">
        <v>0.203349</v>
      </c>
      <c r="AR34" s="207">
        <v>0.28038299999999999</v>
      </c>
      <c r="AS34" s="207">
        <v>0.291597</v>
      </c>
      <c r="AT34" s="207">
        <v>0.33883400000000002</v>
      </c>
      <c r="AU34" s="207">
        <v>0.278109</v>
      </c>
      <c r="AV34" s="207">
        <v>0.22068499999999999</v>
      </c>
      <c r="AW34" s="207">
        <v>0.237375</v>
      </c>
      <c r="AX34" s="207">
        <v>0.21588499999999999</v>
      </c>
      <c r="AY34" s="207">
        <v>0.16797799999999999</v>
      </c>
      <c r="AZ34" s="207">
        <v>0.246915</v>
      </c>
      <c r="BA34" s="207">
        <v>0.21266199999999999</v>
      </c>
      <c r="BB34" s="207">
        <v>0.24971199999999999</v>
      </c>
      <c r="BC34" s="207">
        <v>0.18267900000000001</v>
      </c>
      <c r="BD34" s="207">
        <v>0.297736</v>
      </c>
      <c r="BE34" s="207">
        <v>0.22986500000000001</v>
      </c>
      <c r="BF34" s="207">
        <v>0.28054699999999999</v>
      </c>
      <c r="BG34" s="207">
        <v>0.25855499999999998</v>
      </c>
      <c r="BH34" s="207">
        <v>0.27954519999999999</v>
      </c>
      <c r="BI34" s="207">
        <v>0.25128339999999999</v>
      </c>
      <c r="BJ34" s="323">
        <v>0.26425700000000002</v>
      </c>
      <c r="BK34" s="323">
        <v>0.24513360000000001</v>
      </c>
      <c r="BL34" s="323">
        <v>0.22903399999999999</v>
      </c>
      <c r="BM34" s="323">
        <v>0.23218820000000001</v>
      </c>
      <c r="BN34" s="323">
        <v>0.22190360000000001</v>
      </c>
      <c r="BO34" s="323">
        <v>0.21677959999999999</v>
      </c>
      <c r="BP34" s="323">
        <v>0.22765779999999999</v>
      </c>
      <c r="BQ34" s="323">
        <v>0.22607160000000001</v>
      </c>
      <c r="BR34" s="323">
        <v>0.24544930000000001</v>
      </c>
      <c r="BS34" s="323">
        <v>0.24759329999999999</v>
      </c>
      <c r="BT34" s="323">
        <v>0.25511650000000002</v>
      </c>
      <c r="BU34" s="323">
        <v>0.2484963</v>
      </c>
      <c r="BV34" s="323">
        <v>0.2470803</v>
      </c>
    </row>
    <row r="35" spans="1:77" ht="10" x14ac:dyDescent="0.2">
      <c r="A35" s="564"/>
      <c r="B35" s="565"/>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c r="AF35" s="157"/>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363"/>
      <c r="BK35" s="363"/>
      <c r="BL35" s="363"/>
      <c r="BM35" s="363"/>
      <c r="BN35" s="363"/>
      <c r="BO35" s="363"/>
      <c r="BP35" s="363"/>
      <c r="BQ35" s="363"/>
      <c r="BR35" s="363"/>
      <c r="BS35" s="363"/>
      <c r="BT35" s="363"/>
      <c r="BU35" s="363"/>
      <c r="BV35" s="363"/>
    </row>
    <row r="36" spans="1:77" x14ac:dyDescent="0.25">
      <c r="A36" s="564"/>
      <c r="B36" s="153" t="s">
        <v>950</v>
      </c>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641"/>
      <c r="BK36" s="641"/>
      <c r="BL36" s="641"/>
      <c r="BM36" s="641"/>
      <c r="BN36" s="641"/>
      <c r="BO36" s="641"/>
      <c r="BP36" s="641"/>
      <c r="BQ36" s="641"/>
      <c r="BR36" s="641"/>
      <c r="BS36" s="641"/>
      <c r="BT36" s="641"/>
      <c r="BU36" s="641"/>
      <c r="BV36" s="641"/>
    </row>
    <row r="37" spans="1:77" x14ac:dyDescent="0.25">
      <c r="A37" s="564" t="s">
        <v>951</v>
      </c>
      <c r="B37" s="565" t="s">
        <v>938</v>
      </c>
      <c r="C37" s="715">
        <v>51.088000000000001</v>
      </c>
      <c r="D37" s="715">
        <v>52.548999999999999</v>
      </c>
      <c r="E37" s="715">
        <v>50.097999999999999</v>
      </c>
      <c r="F37" s="715">
        <v>47.802</v>
      </c>
      <c r="G37" s="715">
        <v>48.286999999999999</v>
      </c>
      <c r="H37" s="715">
        <v>46.636000000000003</v>
      </c>
      <c r="I37" s="715">
        <v>46.32</v>
      </c>
      <c r="J37" s="715">
        <v>45.472000000000001</v>
      </c>
      <c r="K37" s="715">
        <v>47.158999999999999</v>
      </c>
      <c r="L37" s="715">
        <v>50.555999999999997</v>
      </c>
      <c r="M37" s="715">
        <v>50.762999999999998</v>
      </c>
      <c r="N37" s="715">
        <v>49.841999999999999</v>
      </c>
      <c r="O37" s="715">
        <v>47.609000000000002</v>
      </c>
      <c r="P37" s="715">
        <v>48.271999999999998</v>
      </c>
      <c r="Q37" s="715">
        <v>51.441000000000003</v>
      </c>
      <c r="R37" s="715">
        <v>52.692</v>
      </c>
      <c r="S37" s="715">
        <v>56.371000000000002</v>
      </c>
      <c r="T37" s="715">
        <v>60.57</v>
      </c>
      <c r="U37" s="715">
        <v>57.908000000000001</v>
      </c>
      <c r="V37" s="715">
        <v>55.250999999999998</v>
      </c>
      <c r="W37" s="715">
        <v>57.381999999999998</v>
      </c>
      <c r="X37" s="715">
        <v>59.631</v>
      </c>
      <c r="Y37" s="715">
        <v>59.642000000000003</v>
      </c>
      <c r="Z37" s="715">
        <v>57.286000000000001</v>
      </c>
      <c r="AA37" s="715">
        <v>54.991999999999997</v>
      </c>
      <c r="AB37" s="715">
        <v>52.578000000000003</v>
      </c>
      <c r="AC37" s="715">
        <v>52.061</v>
      </c>
      <c r="AD37" s="715">
        <v>50.491999999999997</v>
      </c>
      <c r="AE37" s="715">
        <v>48.814999999999998</v>
      </c>
      <c r="AF37" s="715">
        <v>52.451000000000001</v>
      </c>
      <c r="AG37" s="715">
        <v>54.76</v>
      </c>
      <c r="AH37" s="715">
        <v>60.889000000000003</v>
      </c>
      <c r="AI37" s="715">
        <v>72.171999999999997</v>
      </c>
      <c r="AJ37" s="715">
        <v>78.257000000000005</v>
      </c>
      <c r="AK37" s="715">
        <v>76.734999999999999</v>
      </c>
      <c r="AL37" s="715">
        <v>69.561999999999998</v>
      </c>
      <c r="AM37" s="715">
        <v>68.323999999999998</v>
      </c>
      <c r="AN37" s="715">
        <v>69.248000000000005</v>
      </c>
      <c r="AO37" s="715">
        <v>73.39</v>
      </c>
      <c r="AP37" s="715">
        <v>74.856999999999999</v>
      </c>
      <c r="AQ37" s="715">
        <v>72.147999999999996</v>
      </c>
      <c r="AR37" s="715">
        <v>70.045000000000002</v>
      </c>
      <c r="AS37" s="715">
        <v>71.266999999999996</v>
      </c>
      <c r="AT37" s="715">
        <v>68.629000000000005</v>
      </c>
      <c r="AU37" s="715">
        <v>69.63</v>
      </c>
      <c r="AV37" s="715">
        <v>69.197000000000003</v>
      </c>
      <c r="AW37" s="715">
        <v>69.98</v>
      </c>
      <c r="AX37" s="715">
        <v>63.204000000000001</v>
      </c>
      <c r="AY37" s="715">
        <v>54.558</v>
      </c>
      <c r="AZ37" s="715">
        <v>49.018999999999998</v>
      </c>
      <c r="BA37" s="715">
        <v>49.643000000000001</v>
      </c>
      <c r="BB37" s="715">
        <v>51.317999999999998</v>
      </c>
      <c r="BC37" s="715">
        <v>53.741999999999997</v>
      </c>
      <c r="BD37" s="715">
        <v>49.866</v>
      </c>
      <c r="BE37" s="715">
        <v>47.51</v>
      </c>
      <c r="BF37" s="715">
        <v>50.063000000000002</v>
      </c>
      <c r="BG37" s="715">
        <v>52.158999999999999</v>
      </c>
      <c r="BH37" s="715">
        <v>52.399372999999997</v>
      </c>
      <c r="BI37" s="715">
        <v>51.983013</v>
      </c>
      <c r="BJ37" s="716">
        <v>50.071129999999997</v>
      </c>
      <c r="BK37" s="716">
        <v>47.703150000000001</v>
      </c>
      <c r="BL37" s="716">
        <v>46.771189999999997</v>
      </c>
      <c r="BM37" s="716">
        <v>48.421500000000002</v>
      </c>
      <c r="BN37" s="716">
        <v>51.362380000000002</v>
      </c>
      <c r="BO37" s="716">
        <v>54.208019999999998</v>
      </c>
      <c r="BP37" s="716">
        <v>54.546289999999999</v>
      </c>
      <c r="BQ37" s="716">
        <v>53.914729999999999</v>
      </c>
      <c r="BR37" s="716">
        <v>54.821919999999999</v>
      </c>
      <c r="BS37" s="716">
        <v>55.46293</v>
      </c>
      <c r="BT37" s="716">
        <v>57.30883</v>
      </c>
      <c r="BU37" s="716">
        <v>58.395249999999997</v>
      </c>
      <c r="BV37" s="716">
        <v>56.974080000000001</v>
      </c>
    </row>
    <row r="38" spans="1:77" x14ac:dyDescent="0.25">
      <c r="A38" s="564" t="s">
        <v>1086</v>
      </c>
      <c r="B38" s="565" t="s">
        <v>1084</v>
      </c>
      <c r="C38" s="715">
        <v>45.42</v>
      </c>
      <c r="D38" s="715">
        <v>38.515999999999998</v>
      </c>
      <c r="E38" s="715">
        <v>34.042000000000002</v>
      </c>
      <c r="F38" s="715">
        <v>35.340000000000003</v>
      </c>
      <c r="G38" s="715">
        <v>43.707000000000001</v>
      </c>
      <c r="H38" s="715">
        <v>56.505000000000003</v>
      </c>
      <c r="I38" s="715">
        <v>60.118000000000002</v>
      </c>
      <c r="J38" s="715">
        <v>66.724999999999994</v>
      </c>
      <c r="K38" s="715">
        <v>75.245000000000005</v>
      </c>
      <c r="L38" s="715">
        <v>78.825999999999993</v>
      </c>
      <c r="M38" s="715">
        <v>73.986000000000004</v>
      </c>
      <c r="N38" s="715">
        <v>63.738</v>
      </c>
      <c r="O38" s="715">
        <v>51.201999999999998</v>
      </c>
      <c r="P38" s="715">
        <v>45.695</v>
      </c>
      <c r="Q38" s="715">
        <v>48.929000000000002</v>
      </c>
      <c r="R38" s="715">
        <v>53.39</v>
      </c>
      <c r="S38" s="715">
        <v>63.350999999999999</v>
      </c>
      <c r="T38" s="715">
        <v>71.697999999999993</v>
      </c>
      <c r="U38" s="715">
        <v>77.807000000000002</v>
      </c>
      <c r="V38" s="715">
        <v>91.090999999999994</v>
      </c>
      <c r="W38" s="715">
        <v>95.593999999999994</v>
      </c>
      <c r="X38" s="715">
        <v>94.674999999999997</v>
      </c>
      <c r="Y38" s="715">
        <v>88.093999999999994</v>
      </c>
      <c r="Z38" s="715">
        <v>79.656000000000006</v>
      </c>
      <c r="AA38" s="715">
        <v>74.265000000000001</v>
      </c>
      <c r="AB38" s="715">
        <v>64.111999999999995</v>
      </c>
      <c r="AC38" s="715">
        <v>60.820999999999998</v>
      </c>
      <c r="AD38" s="715">
        <v>62.920999999999999</v>
      </c>
      <c r="AE38" s="715">
        <v>68.126000000000005</v>
      </c>
      <c r="AF38" s="715">
        <v>75.813000000000002</v>
      </c>
      <c r="AG38" s="715">
        <v>85.451999999999998</v>
      </c>
      <c r="AH38" s="715">
        <v>95.266000000000005</v>
      </c>
      <c r="AI38" s="715">
        <v>100.321</v>
      </c>
      <c r="AJ38" s="715">
        <v>94.671999999999997</v>
      </c>
      <c r="AK38" s="715">
        <v>89.397000000000006</v>
      </c>
      <c r="AL38" s="715">
        <v>69.867000000000004</v>
      </c>
      <c r="AM38" s="715">
        <v>55.161999999999999</v>
      </c>
      <c r="AN38" s="715">
        <v>43.53</v>
      </c>
      <c r="AO38" s="715">
        <v>41.76</v>
      </c>
      <c r="AP38" s="715">
        <v>44.929000000000002</v>
      </c>
      <c r="AQ38" s="715">
        <v>52.235999999999997</v>
      </c>
      <c r="AR38" s="715">
        <v>56.796999999999997</v>
      </c>
      <c r="AS38" s="715">
        <v>64.325000000000003</v>
      </c>
      <c r="AT38" s="715">
        <v>69.62</v>
      </c>
      <c r="AU38" s="715">
        <v>72.183000000000007</v>
      </c>
      <c r="AV38" s="715">
        <v>76.218000000000004</v>
      </c>
      <c r="AW38" s="715">
        <v>72.134</v>
      </c>
      <c r="AX38" s="715">
        <v>63.857999999999997</v>
      </c>
      <c r="AY38" s="715">
        <v>48.375</v>
      </c>
      <c r="AZ38" s="715">
        <v>37.146000000000001</v>
      </c>
      <c r="BA38" s="715">
        <v>36.258000000000003</v>
      </c>
      <c r="BB38" s="715">
        <v>40.198</v>
      </c>
      <c r="BC38" s="715">
        <v>49.658000000000001</v>
      </c>
      <c r="BD38" s="715">
        <v>54.11</v>
      </c>
      <c r="BE38" s="715">
        <v>64.141000000000005</v>
      </c>
      <c r="BF38" s="715">
        <v>72.718000000000004</v>
      </c>
      <c r="BG38" s="715">
        <v>81.89</v>
      </c>
      <c r="BH38" s="715">
        <v>87.4482328</v>
      </c>
      <c r="BI38" s="715">
        <v>87.391754583999997</v>
      </c>
      <c r="BJ38" s="716">
        <v>72.05301</v>
      </c>
      <c r="BK38" s="716">
        <v>55.336739999999999</v>
      </c>
      <c r="BL38" s="716">
        <v>45.619210000000002</v>
      </c>
      <c r="BM38" s="716">
        <v>43.69603</v>
      </c>
      <c r="BN38" s="716">
        <v>46.134740000000001</v>
      </c>
      <c r="BO38" s="716">
        <v>54.08258</v>
      </c>
      <c r="BP38" s="716">
        <v>63.693170000000002</v>
      </c>
      <c r="BQ38" s="716">
        <v>72.56035</v>
      </c>
      <c r="BR38" s="716">
        <v>81.635649999999998</v>
      </c>
      <c r="BS38" s="716">
        <v>85.636139999999997</v>
      </c>
      <c r="BT38" s="716">
        <v>85.414630000000002</v>
      </c>
      <c r="BU38" s="716">
        <v>82.144409999999993</v>
      </c>
      <c r="BV38" s="716">
        <v>71.76491</v>
      </c>
    </row>
    <row r="39" spans="1:77" x14ac:dyDescent="0.25">
      <c r="A39" s="564" t="s">
        <v>1087</v>
      </c>
      <c r="B39" s="565" t="s">
        <v>1333</v>
      </c>
      <c r="C39" s="715">
        <v>1.71</v>
      </c>
      <c r="D39" s="715">
        <v>1.252</v>
      </c>
      <c r="E39" s="715">
        <v>1.0209999999999999</v>
      </c>
      <c r="F39" s="715">
        <v>1.266</v>
      </c>
      <c r="G39" s="715">
        <v>1.3360000000000001</v>
      </c>
      <c r="H39" s="715">
        <v>1.284</v>
      </c>
      <c r="I39" s="715">
        <v>1.681</v>
      </c>
      <c r="J39" s="715">
        <v>1.72</v>
      </c>
      <c r="K39" s="715">
        <v>1.88</v>
      </c>
      <c r="L39" s="715">
        <v>1.7030000000000001</v>
      </c>
      <c r="M39" s="715">
        <v>1.6890000000000001</v>
      </c>
      <c r="N39" s="715">
        <v>1.79</v>
      </c>
      <c r="O39" s="715">
        <v>1.4019999999999999</v>
      </c>
      <c r="P39" s="715">
        <v>1.4690000000000001</v>
      </c>
      <c r="Q39" s="715">
        <v>1.6970000000000001</v>
      </c>
      <c r="R39" s="715">
        <v>1.746</v>
      </c>
      <c r="S39" s="715">
        <v>1.8069999999999999</v>
      </c>
      <c r="T39" s="715">
        <v>1.7729999999999999</v>
      </c>
      <c r="U39" s="715">
        <v>1.9410000000000001</v>
      </c>
      <c r="V39" s="715">
        <v>2.181</v>
      </c>
      <c r="W39" s="715">
        <v>2.6589999999999998</v>
      </c>
      <c r="X39" s="715">
        <v>2.0499999999999998</v>
      </c>
      <c r="Y39" s="715">
        <v>2.0089999999999999</v>
      </c>
      <c r="Z39" s="715">
        <v>1.673</v>
      </c>
      <c r="AA39" s="715">
        <v>1.61</v>
      </c>
      <c r="AB39" s="715">
        <v>1.286</v>
      </c>
      <c r="AC39" s="715">
        <v>1.5089999999999999</v>
      </c>
      <c r="AD39" s="715">
        <v>1.4179999999999999</v>
      </c>
      <c r="AE39" s="715">
        <v>1.355</v>
      </c>
      <c r="AF39" s="715">
        <v>1.504</v>
      </c>
      <c r="AG39" s="715">
        <v>1.3959999999999999</v>
      </c>
      <c r="AH39" s="715">
        <v>1.58</v>
      </c>
      <c r="AI39" s="715">
        <v>1.5089999999999999</v>
      </c>
      <c r="AJ39" s="715">
        <v>1.357</v>
      </c>
      <c r="AK39" s="715">
        <v>1.26</v>
      </c>
      <c r="AL39" s="715">
        <v>1.476</v>
      </c>
      <c r="AM39" s="715">
        <v>1.153</v>
      </c>
      <c r="AN39" s="715">
        <v>0.99399999999999999</v>
      </c>
      <c r="AO39" s="715">
        <v>1.0549999999999999</v>
      </c>
      <c r="AP39" s="715">
        <v>1.079</v>
      </c>
      <c r="AQ39" s="715">
        <v>1.095</v>
      </c>
      <c r="AR39" s="715">
        <v>1.1739999999999999</v>
      </c>
      <c r="AS39" s="715">
        <v>1.21</v>
      </c>
      <c r="AT39" s="715">
        <v>1.127</v>
      </c>
      <c r="AU39" s="715">
        <v>1.304</v>
      </c>
      <c r="AV39" s="715">
        <v>1.41</v>
      </c>
      <c r="AW39" s="715">
        <v>1.522</v>
      </c>
      <c r="AX39" s="715">
        <v>1.3779999999999999</v>
      </c>
      <c r="AY39" s="715">
        <v>1.19</v>
      </c>
      <c r="AZ39" s="715">
        <v>1.163</v>
      </c>
      <c r="BA39" s="715">
        <v>1.044</v>
      </c>
      <c r="BB39" s="715">
        <v>0.97799999999999998</v>
      </c>
      <c r="BC39" s="715">
        <v>1.103</v>
      </c>
      <c r="BD39" s="715">
        <v>1.2170000000000001</v>
      </c>
      <c r="BE39" s="715">
        <v>1.218</v>
      </c>
      <c r="BF39" s="715">
        <v>1.077</v>
      </c>
      <c r="BG39" s="715">
        <v>1.069</v>
      </c>
      <c r="BH39" s="715">
        <v>1.2917672</v>
      </c>
      <c r="BI39" s="715">
        <v>1.3305982000000001</v>
      </c>
      <c r="BJ39" s="716">
        <v>1.2785789999999999</v>
      </c>
      <c r="BK39" s="716">
        <v>1.1321399999999999</v>
      </c>
      <c r="BL39" s="716">
        <v>1.202467</v>
      </c>
      <c r="BM39" s="716">
        <v>1.2875300000000001</v>
      </c>
      <c r="BN39" s="716">
        <v>1.3629990000000001</v>
      </c>
      <c r="BO39" s="716">
        <v>1.5539160000000001</v>
      </c>
      <c r="BP39" s="716">
        <v>1.5995330000000001</v>
      </c>
      <c r="BQ39" s="716">
        <v>1.8156080000000001</v>
      </c>
      <c r="BR39" s="716">
        <v>1.9965839999999999</v>
      </c>
      <c r="BS39" s="716">
        <v>1.835162</v>
      </c>
      <c r="BT39" s="716">
        <v>1.9376059999999999</v>
      </c>
      <c r="BU39" s="716">
        <v>1.8721859999999999</v>
      </c>
      <c r="BV39" s="716">
        <v>1.729522</v>
      </c>
    </row>
    <row r="40" spans="1:77" x14ac:dyDescent="0.25">
      <c r="A40" s="564" t="s">
        <v>952</v>
      </c>
      <c r="B40" s="565" t="s">
        <v>941</v>
      </c>
      <c r="C40" s="715">
        <v>35.372</v>
      </c>
      <c r="D40" s="715">
        <v>26.768999999999998</v>
      </c>
      <c r="E40" s="715">
        <v>31.332999999999998</v>
      </c>
      <c r="F40" s="715">
        <v>38.628999999999998</v>
      </c>
      <c r="G40" s="715">
        <v>47.244</v>
      </c>
      <c r="H40" s="715">
        <v>55.5</v>
      </c>
      <c r="I40" s="715">
        <v>66.623000000000005</v>
      </c>
      <c r="J40" s="715">
        <v>77.533000000000001</v>
      </c>
      <c r="K40" s="715">
        <v>78.623000000000005</v>
      </c>
      <c r="L40" s="715">
        <v>70.501000000000005</v>
      </c>
      <c r="M40" s="715">
        <v>57.856000000000002</v>
      </c>
      <c r="N40" s="715">
        <v>47.581000000000003</v>
      </c>
      <c r="O40" s="715">
        <v>39.506</v>
      </c>
      <c r="P40" s="715">
        <v>36.786000000000001</v>
      </c>
      <c r="Q40" s="715">
        <v>39.841000000000001</v>
      </c>
      <c r="R40" s="715">
        <v>48.649000000000001</v>
      </c>
      <c r="S40" s="715">
        <v>61.228999999999999</v>
      </c>
      <c r="T40" s="715">
        <v>70.718000000000004</v>
      </c>
      <c r="U40" s="715">
        <v>80.313000000000002</v>
      </c>
      <c r="V40" s="715">
        <v>86.619</v>
      </c>
      <c r="W40" s="715">
        <v>85.869</v>
      </c>
      <c r="X40" s="715">
        <v>75.340999999999994</v>
      </c>
      <c r="Y40" s="715">
        <v>61.542999999999999</v>
      </c>
      <c r="Z40" s="715">
        <v>52.180999999999997</v>
      </c>
      <c r="AA40" s="715">
        <v>44.006999999999998</v>
      </c>
      <c r="AB40" s="715">
        <v>40.031999999999996</v>
      </c>
      <c r="AC40" s="715">
        <v>44.143000000000001</v>
      </c>
      <c r="AD40" s="715">
        <v>54.813000000000002</v>
      </c>
      <c r="AE40" s="715">
        <v>60.531999999999996</v>
      </c>
      <c r="AF40" s="715">
        <v>69.938000000000002</v>
      </c>
      <c r="AG40" s="715">
        <v>78.043999999999997</v>
      </c>
      <c r="AH40" s="715">
        <v>84.807000000000002</v>
      </c>
      <c r="AI40" s="715">
        <v>86.040999999999997</v>
      </c>
      <c r="AJ40" s="715">
        <v>74.906999999999996</v>
      </c>
      <c r="AK40" s="715">
        <v>62.183999999999997</v>
      </c>
      <c r="AL40" s="715">
        <v>54.622</v>
      </c>
      <c r="AM40" s="715">
        <v>44.529000000000003</v>
      </c>
      <c r="AN40" s="715">
        <v>39.164999999999999</v>
      </c>
      <c r="AO40" s="715">
        <v>37.670999999999999</v>
      </c>
      <c r="AP40" s="715">
        <v>43.624000000000002</v>
      </c>
      <c r="AQ40" s="715">
        <v>48.456000000000003</v>
      </c>
      <c r="AR40" s="715">
        <v>54.749000000000002</v>
      </c>
      <c r="AS40" s="715">
        <v>61.786000000000001</v>
      </c>
      <c r="AT40" s="715">
        <v>66.998000000000005</v>
      </c>
      <c r="AU40" s="715">
        <v>69.929000000000002</v>
      </c>
      <c r="AV40" s="715">
        <v>65.697999999999993</v>
      </c>
      <c r="AW40" s="715">
        <v>55.329000000000001</v>
      </c>
      <c r="AX40" s="715">
        <v>43.917999999999999</v>
      </c>
      <c r="AY40" s="715">
        <v>36.533999999999999</v>
      </c>
      <c r="AZ40" s="715">
        <v>34.122</v>
      </c>
      <c r="BA40" s="715">
        <v>35.680999999999997</v>
      </c>
      <c r="BB40" s="715">
        <v>41.756999999999998</v>
      </c>
      <c r="BC40" s="715">
        <v>49.844000000000001</v>
      </c>
      <c r="BD40" s="715">
        <v>58.79</v>
      </c>
      <c r="BE40" s="715">
        <v>70.796999999999997</v>
      </c>
      <c r="BF40" s="715">
        <v>80.822999999999993</v>
      </c>
      <c r="BG40" s="715">
        <v>81.212999999999994</v>
      </c>
      <c r="BH40" s="715">
        <v>73.334172499999994</v>
      </c>
      <c r="BI40" s="715">
        <v>63.667350755999998</v>
      </c>
      <c r="BJ40" s="716">
        <v>51.07488</v>
      </c>
      <c r="BK40" s="716">
        <v>41.301070000000003</v>
      </c>
      <c r="BL40" s="716">
        <v>35.528149999999997</v>
      </c>
      <c r="BM40" s="716">
        <v>37.64235</v>
      </c>
      <c r="BN40" s="716">
        <v>44.376370000000001</v>
      </c>
      <c r="BO40" s="716">
        <v>53.454090000000001</v>
      </c>
      <c r="BP40" s="716">
        <v>62.038980000000002</v>
      </c>
      <c r="BQ40" s="716">
        <v>70.761390000000006</v>
      </c>
      <c r="BR40" s="716">
        <v>79.311660000000003</v>
      </c>
      <c r="BS40" s="716">
        <v>79.913160000000005</v>
      </c>
      <c r="BT40" s="716">
        <v>74.015230000000003</v>
      </c>
      <c r="BU40" s="716">
        <v>62.251710000000003</v>
      </c>
      <c r="BV40" s="716">
        <v>50.573009999999996</v>
      </c>
    </row>
    <row r="41" spans="1:77" x14ac:dyDescent="0.25">
      <c r="A41" s="564" t="s">
        <v>743</v>
      </c>
      <c r="B41" s="565" t="s">
        <v>942</v>
      </c>
      <c r="C41" s="715">
        <v>18.978000000000002</v>
      </c>
      <c r="D41" s="715">
        <v>18.283000000000001</v>
      </c>
      <c r="E41" s="715">
        <v>19.359000000000002</v>
      </c>
      <c r="F41" s="715">
        <v>18.922000000000001</v>
      </c>
      <c r="G41" s="715">
        <v>18.594999999999999</v>
      </c>
      <c r="H41" s="715">
        <v>18.648</v>
      </c>
      <c r="I41" s="715">
        <v>19.718</v>
      </c>
      <c r="J41" s="715">
        <v>20.146000000000001</v>
      </c>
      <c r="K41" s="715">
        <v>20.393999999999998</v>
      </c>
      <c r="L41" s="715">
        <v>20.254999999999999</v>
      </c>
      <c r="M41" s="715">
        <v>20.603999999999999</v>
      </c>
      <c r="N41" s="715">
        <v>20.91</v>
      </c>
      <c r="O41" s="715">
        <v>20.800999999999998</v>
      </c>
      <c r="P41" s="715">
        <v>19.015999999999998</v>
      </c>
      <c r="Q41" s="715">
        <v>18.427</v>
      </c>
      <c r="R41" s="715">
        <v>18.494</v>
      </c>
      <c r="S41" s="715">
        <v>18.981999999999999</v>
      </c>
      <c r="T41" s="715">
        <v>19.721</v>
      </c>
      <c r="U41" s="715">
        <v>20.393999999999998</v>
      </c>
      <c r="V41" s="715">
        <v>20.664999999999999</v>
      </c>
      <c r="W41" s="715">
        <v>21.263999999999999</v>
      </c>
      <c r="X41" s="715">
        <v>20.805</v>
      </c>
      <c r="Y41" s="715">
        <v>20.6</v>
      </c>
      <c r="Z41" s="715">
        <v>20.9</v>
      </c>
      <c r="AA41" s="715">
        <v>21.896000000000001</v>
      </c>
      <c r="AB41" s="715">
        <v>22.111999999999998</v>
      </c>
      <c r="AC41" s="715">
        <v>24.356999999999999</v>
      </c>
      <c r="AD41" s="715">
        <v>29.876000000000001</v>
      </c>
      <c r="AE41" s="715">
        <v>34.936</v>
      </c>
      <c r="AF41" s="715">
        <v>35.981000000000002</v>
      </c>
      <c r="AG41" s="715">
        <v>37.615000000000002</v>
      </c>
      <c r="AH41" s="715">
        <v>40.325000000000003</v>
      </c>
      <c r="AI41" s="715">
        <v>38.664999999999999</v>
      </c>
      <c r="AJ41" s="715">
        <v>37.497534000000002</v>
      </c>
      <c r="AK41" s="715">
        <v>35.987748000000003</v>
      </c>
      <c r="AL41" s="715">
        <v>32.641396999999998</v>
      </c>
      <c r="AM41" s="715">
        <v>28.061879999999999</v>
      </c>
      <c r="AN41" s="715">
        <v>25.126369</v>
      </c>
      <c r="AO41" s="715">
        <v>23.006181000000002</v>
      </c>
      <c r="AP41" s="715">
        <v>21.343049000000001</v>
      </c>
      <c r="AQ41" s="715">
        <v>22.429872</v>
      </c>
      <c r="AR41" s="715">
        <v>22.532796000000001</v>
      </c>
      <c r="AS41" s="715">
        <v>23.166276</v>
      </c>
      <c r="AT41" s="715">
        <v>22.887248</v>
      </c>
      <c r="AU41" s="715">
        <v>22.457577000000001</v>
      </c>
      <c r="AV41" s="715">
        <v>23.212033000000002</v>
      </c>
      <c r="AW41" s="715">
        <v>21.718378999999999</v>
      </c>
      <c r="AX41" s="715">
        <v>20.694471</v>
      </c>
      <c r="AY41" s="715">
        <v>20.444223999999998</v>
      </c>
      <c r="AZ41" s="715">
        <v>18.861674000000001</v>
      </c>
      <c r="BA41" s="715">
        <v>19.398966000000001</v>
      </c>
      <c r="BB41" s="715">
        <v>20.037403000000001</v>
      </c>
      <c r="BC41" s="715">
        <v>23.473040999999998</v>
      </c>
      <c r="BD41" s="715">
        <v>22.692176</v>
      </c>
      <c r="BE41" s="715">
        <v>24.781369000000002</v>
      </c>
      <c r="BF41" s="715">
        <v>25.970023000000001</v>
      </c>
      <c r="BG41" s="715">
        <v>27.221488999999998</v>
      </c>
      <c r="BH41" s="715">
        <v>26.8084545</v>
      </c>
      <c r="BI41" s="715">
        <v>26.5534465</v>
      </c>
      <c r="BJ41" s="716">
        <v>26.113800000000001</v>
      </c>
      <c r="BK41" s="716">
        <v>25.25545</v>
      </c>
      <c r="BL41" s="716">
        <v>23.927119999999999</v>
      </c>
      <c r="BM41" s="716">
        <v>23.220020000000002</v>
      </c>
      <c r="BN41" s="716">
        <v>23.220359999999999</v>
      </c>
      <c r="BO41" s="716">
        <v>23.583780000000001</v>
      </c>
      <c r="BP41" s="716">
        <v>24.036819999999999</v>
      </c>
      <c r="BQ41" s="716">
        <v>24.799520000000001</v>
      </c>
      <c r="BR41" s="716">
        <v>24.875160000000001</v>
      </c>
      <c r="BS41" s="716">
        <v>24.496030000000001</v>
      </c>
      <c r="BT41" s="716">
        <v>24.053840000000001</v>
      </c>
      <c r="BU41" s="716">
        <v>23.797640000000001</v>
      </c>
      <c r="BV41" s="716">
        <v>23.38852</v>
      </c>
    </row>
    <row r="42" spans="1:77" ht="10" x14ac:dyDescent="0.2">
      <c r="A42" s="564"/>
      <c r="C42" s="568"/>
      <c r="D42" s="568"/>
      <c r="E42" s="568"/>
      <c r="F42" s="568"/>
      <c r="G42" s="568"/>
      <c r="H42" s="568"/>
      <c r="I42" s="568"/>
      <c r="J42" s="568"/>
      <c r="K42" s="568"/>
      <c r="L42" s="568"/>
      <c r="M42" s="568"/>
      <c r="N42" s="568"/>
      <c r="O42" s="568"/>
      <c r="P42" s="568"/>
      <c r="Q42" s="568"/>
      <c r="R42" s="568"/>
      <c r="S42" s="568"/>
      <c r="T42" s="568"/>
      <c r="U42" s="568"/>
      <c r="V42" s="568"/>
      <c r="W42" s="568"/>
      <c r="X42" s="568"/>
      <c r="Y42" s="568"/>
      <c r="Z42" s="568"/>
      <c r="AA42" s="568"/>
      <c r="AB42" s="568"/>
      <c r="AC42" s="568"/>
      <c r="AD42" s="568"/>
      <c r="AE42" s="568"/>
      <c r="AF42" s="568"/>
      <c r="AG42" s="568"/>
      <c r="AH42" s="568"/>
      <c r="AI42" s="568"/>
      <c r="AJ42" s="568"/>
      <c r="AK42" s="568"/>
      <c r="AL42" s="568"/>
      <c r="AM42" s="568"/>
      <c r="AN42" s="568"/>
      <c r="AO42" s="568"/>
      <c r="AP42" s="568"/>
      <c r="AQ42" s="568"/>
      <c r="AR42" s="568"/>
      <c r="AS42" s="568"/>
      <c r="AT42" s="568"/>
      <c r="AU42" s="568"/>
      <c r="AV42" s="568"/>
      <c r="AW42" s="568"/>
      <c r="AX42" s="568"/>
      <c r="AY42" s="568"/>
      <c r="AZ42" s="568"/>
      <c r="BA42" s="568"/>
      <c r="BB42" s="568"/>
      <c r="BC42" s="568"/>
      <c r="BD42" s="568"/>
      <c r="BE42" s="568"/>
      <c r="BF42" s="568"/>
      <c r="BG42" s="568"/>
      <c r="BH42" s="568"/>
      <c r="BI42" s="568"/>
      <c r="BJ42" s="569"/>
      <c r="BK42" s="569"/>
      <c r="BL42" s="569"/>
      <c r="BM42" s="569"/>
      <c r="BN42" s="569"/>
      <c r="BO42" s="569"/>
      <c r="BP42" s="569"/>
      <c r="BQ42" s="569"/>
      <c r="BR42" s="569"/>
      <c r="BS42" s="569"/>
      <c r="BT42" s="569"/>
      <c r="BU42" s="569"/>
      <c r="BV42" s="569"/>
    </row>
    <row r="43" spans="1:77" ht="11.15" customHeight="1" x14ac:dyDescent="0.25">
      <c r="A43" s="56"/>
      <c r="B43" s="153" t="s">
        <v>567</v>
      </c>
      <c r="C43" s="566"/>
      <c r="D43" s="566"/>
      <c r="E43" s="566"/>
      <c r="F43" s="566"/>
      <c r="G43" s="566"/>
      <c r="H43" s="566"/>
      <c r="I43" s="566"/>
      <c r="J43" s="566"/>
      <c r="K43" s="566"/>
      <c r="L43" s="566"/>
      <c r="M43" s="566"/>
      <c r="N43" s="566"/>
      <c r="O43" s="566"/>
      <c r="P43" s="566"/>
      <c r="Q43" s="566"/>
      <c r="R43" s="566"/>
      <c r="S43" s="566"/>
      <c r="T43" s="566"/>
      <c r="U43" s="566"/>
      <c r="V43" s="566"/>
      <c r="W43" s="566"/>
      <c r="X43" s="566"/>
      <c r="Y43" s="566"/>
      <c r="Z43" s="566"/>
      <c r="AA43" s="566"/>
      <c r="AB43" s="566"/>
      <c r="AC43" s="566"/>
      <c r="AD43" s="566"/>
      <c r="AE43" s="566"/>
      <c r="AF43" s="566"/>
      <c r="AG43" s="566"/>
      <c r="AH43" s="566"/>
      <c r="AI43" s="566"/>
      <c r="AJ43" s="566"/>
      <c r="AK43" s="566"/>
      <c r="AL43" s="566"/>
      <c r="AM43" s="566"/>
      <c r="AN43" s="566"/>
      <c r="AO43" s="566"/>
      <c r="AP43" s="566"/>
      <c r="AQ43" s="566"/>
      <c r="AR43" s="566"/>
      <c r="AS43" s="566"/>
      <c r="AT43" s="566"/>
      <c r="AU43" s="566"/>
      <c r="AV43" s="566"/>
      <c r="AW43" s="566"/>
      <c r="AX43" s="566"/>
      <c r="AY43" s="566"/>
      <c r="AZ43" s="566"/>
      <c r="BA43" s="566"/>
      <c r="BB43" s="566"/>
      <c r="BC43" s="566"/>
      <c r="BD43" s="566"/>
      <c r="BE43" s="566"/>
      <c r="BF43" s="566"/>
      <c r="BG43" s="566"/>
      <c r="BH43" s="566"/>
      <c r="BI43" s="566"/>
      <c r="BJ43" s="567"/>
      <c r="BK43" s="567"/>
      <c r="BL43" s="567"/>
      <c r="BM43" s="567"/>
      <c r="BN43" s="567"/>
      <c r="BO43" s="567"/>
      <c r="BP43" s="567"/>
      <c r="BQ43" s="567"/>
      <c r="BR43" s="567"/>
      <c r="BS43" s="567"/>
      <c r="BT43" s="567"/>
      <c r="BU43" s="567"/>
      <c r="BV43" s="567"/>
      <c r="BX43" s="696"/>
      <c r="BY43" s="696"/>
    </row>
    <row r="44" spans="1:77" ht="11.15" customHeight="1" x14ac:dyDescent="0.25">
      <c r="A44" s="60" t="s">
        <v>501</v>
      </c>
      <c r="B44" s="175" t="s">
        <v>402</v>
      </c>
      <c r="C44" s="207">
        <v>16.599194000000001</v>
      </c>
      <c r="D44" s="207">
        <v>15.936249999999999</v>
      </c>
      <c r="E44" s="207">
        <v>16.665129</v>
      </c>
      <c r="F44" s="207">
        <v>16.766200000000001</v>
      </c>
      <c r="G44" s="207">
        <v>16.968741999999999</v>
      </c>
      <c r="H44" s="207">
        <v>17.665666999999999</v>
      </c>
      <c r="I44" s="207">
        <v>17.356999999999999</v>
      </c>
      <c r="J44" s="207">
        <v>17.622903000000001</v>
      </c>
      <c r="K44" s="207">
        <v>16.990867000000001</v>
      </c>
      <c r="L44" s="207">
        <v>16.412226</v>
      </c>
      <c r="M44" s="207">
        <v>17.162099999999999</v>
      </c>
      <c r="N44" s="207">
        <v>17.409386999999999</v>
      </c>
      <c r="O44" s="207">
        <v>16.782968</v>
      </c>
      <c r="P44" s="207">
        <v>15.845750000000001</v>
      </c>
      <c r="Q44" s="207">
        <v>15.934677000000001</v>
      </c>
      <c r="R44" s="207">
        <v>16.341200000000001</v>
      </c>
      <c r="S44" s="207">
        <v>16.719452</v>
      </c>
      <c r="T44" s="207">
        <v>17.235800000000001</v>
      </c>
      <c r="U44" s="207">
        <v>17.175194000000001</v>
      </c>
      <c r="V44" s="207">
        <v>17.296838999999999</v>
      </c>
      <c r="W44" s="207">
        <v>16.403099999999998</v>
      </c>
      <c r="X44" s="207">
        <v>15.680871</v>
      </c>
      <c r="Y44" s="207">
        <v>16.481767000000001</v>
      </c>
      <c r="Z44" s="207">
        <v>16.792548</v>
      </c>
      <c r="AA44" s="207">
        <v>16.228515999999999</v>
      </c>
      <c r="AB44" s="207">
        <v>15.865413</v>
      </c>
      <c r="AC44" s="207">
        <v>15.230451</v>
      </c>
      <c r="AD44" s="207">
        <v>12.772333</v>
      </c>
      <c r="AE44" s="207">
        <v>12.968031999999999</v>
      </c>
      <c r="AF44" s="207">
        <v>13.734366</v>
      </c>
      <c r="AG44" s="207">
        <v>14.33358</v>
      </c>
      <c r="AH44" s="207">
        <v>14.151709</v>
      </c>
      <c r="AI44" s="207">
        <v>13.572832999999999</v>
      </c>
      <c r="AJ44" s="207">
        <v>13.444741</v>
      </c>
      <c r="AK44" s="207">
        <v>14.123699999999999</v>
      </c>
      <c r="AL44" s="207">
        <v>14.139806</v>
      </c>
      <c r="AM44" s="207">
        <v>14.541839</v>
      </c>
      <c r="AN44" s="207">
        <v>12.370929</v>
      </c>
      <c r="AO44" s="207">
        <v>14.387129</v>
      </c>
      <c r="AP44" s="207">
        <v>15.162167</v>
      </c>
      <c r="AQ44" s="207">
        <v>15.595677</v>
      </c>
      <c r="AR44" s="207">
        <v>16.190232999999999</v>
      </c>
      <c r="AS44" s="207">
        <v>15.851839</v>
      </c>
      <c r="AT44" s="207">
        <v>15.726000000000001</v>
      </c>
      <c r="AU44" s="207">
        <v>15.231667</v>
      </c>
      <c r="AV44" s="207">
        <v>15.045355000000001</v>
      </c>
      <c r="AW44" s="207">
        <v>15.683967000000001</v>
      </c>
      <c r="AX44" s="207">
        <v>15.756902999999999</v>
      </c>
      <c r="AY44" s="207">
        <v>15.451000000000001</v>
      </c>
      <c r="AZ44" s="207">
        <v>15.376321000000001</v>
      </c>
      <c r="BA44" s="207">
        <v>15.822710000000001</v>
      </c>
      <c r="BB44" s="207">
        <v>15.611800000000001</v>
      </c>
      <c r="BC44" s="207">
        <v>16.131387</v>
      </c>
      <c r="BD44" s="207">
        <v>16.514066</v>
      </c>
      <c r="BE44" s="207">
        <v>16.318290000000001</v>
      </c>
      <c r="BF44" s="207">
        <v>16.380710000000001</v>
      </c>
      <c r="BG44" s="207">
        <v>16.0746</v>
      </c>
      <c r="BH44" s="207">
        <v>15.685483871000001</v>
      </c>
      <c r="BI44" s="207">
        <v>16.245704</v>
      </c>
      <c r="BJ44" s="323">
        <v>16.726980000000001</v>
      </c>
      <c r="BK44" s="323">
        <v>15.838229999999999</v>
      </c>
      <c r="BL44" s="323">
        <v>15.351889999999999</v>
      </c>
      <c r="BM44" s="323">
        <v>16.08427</v>
      </c>
      <c r="BN44" s="323">
        <v>16.279219999999999</v>
      </c>
      <c r="BO44" s="323">
        <v>16.69181</v>
      </c>
      <c r="BP44" s="323">
        <v>17.37989</v>
      </c>
      <c r="BQ44" s="323">
        <v>17.100960000000001</v>
      </c>
      <c r="BR44" s="323">
        <v>17.06325</v>
      </c>
      <c r="BS44" s="323">
        <v>16.645520000000001</v>
      </c>
      <c r="BT44" s="323">
        <v>16.12397</v>
      </c>
      <c r="BU44" s="323">
        <v>16.456520000000001</v>
      </c>
      <c r="BV44" s="323">
        <v>16.71743</v>
      </c>
      <c r="BX44" s="697"/>
      <c r="BY44" s="697"/>
    </row>
    <row r="45" spans="1:77" ht="11.15" customHeight="1" x14ac:dyDescent="0.25">
      <c r="A45" s="564" t="s">
        <v>966</v>
      </c>
      <c r="B45" s="565" t="s">
        <v>959</v>
      </c>
      <c r="C45" s="207">
        <v>0.62987099999999996</v>
      </c>
      <c r="D45" s="207">
        <v>0.62924999999999998</v>
      </c>
      <c r="E45" s="207">
        <v>0.55609699999999995</v>
      </c>
      <c r="F45" s="207">
        <v>0.49723299999999998</v>
      </c>
      <c r="G45" s="207">
        <v>0.45371</v>
      </c>
      <c r="H45" s="207">
        <v>0.45566699999999999</v>
      </c>
      <c r="I45" s="207">
        <v>0.44232300000000002</v>
      </c>
      <c r="J45" s="207">
        <v>0.50419400000000003</v>
      </c>
      <c r="K45" s="207">
        <v>0.56543299999999996</v>
      </c>
      <c r="L45" s="207">
        <v>0.68664499999999995</v>
      </c>
      <c r="M45" s="207">
        <v>0.74633300000000002</v>
      </c>
      <c r="N45" s="207">
        <v>0.73196799999999995</v>
      </c>
      <c r="O45" s="207">
        <v>0.67493599999999998</v>
      </c>
      <c r="P45" s="207">
        <v>0.59171399999999996</v>
      </c>
      <c r="Q45" s="207">
        <v>0.51187099999999996</v>
      </c>
      <c r="R45" s="207">
        <v>0.48573300000000003</v>
      </c>
      <c r="S45" s="207">
        <v>0.45990300000000001</v>
      </c>
      <c r="T45" s="207">
        <v>0.43146699999999999</v>
      </c>
      <c r="U45" s="207">
        <v>0.447936</v>
      </c>
      <c r="V45" s="207">
        <v>0.480742</v>
      </c>
      <c r="W45" s="207">
        <v>0.60066699999999995</v>
      </c>
      <c r="X45" s="207">
        <v>0.71180699999999997</v>
      </c>
      <c r="Y45" s="207">
        <v>0.74363299999999999</v>
      </c>
      <c r="Z45" s="207">
        <v>0.71564499999999998</v>
      </c>
      <c r="AA45" s="207">
        <v>0.69790300000000005</v>
      </c>
      <c r="AB45" s="207">
        <v>0.63965499999999997</v>
      </c>
      <c r="AC45" s="207">
        <v>0.49890299999999999</v>
      </c>
      <c r="AD45" s="207">
        <v>0.31723299999999999</v>
      </c>
      <c r="AE45" s="207">
        <v>0.33609600000000001</v>
      </c>
      <c r="AF45" s="207">
        <v>0.40246599999999999</v>
      </c>
      <c r="AG45" s="207">
        <v>0.45580599999999999</v>
      </c>
      <c r="AH45" s="207">
        <v>0.42216100000000001</v>
      </c>
      <c r="AI45" s="207">
        <v>0.53626600000000002</v>
      </c>
      <c r="AJ45" s="207">
        <v>0.58690299999999995</v>
      </c>
      <c r="AK45" s="207">
        <v>0.63736599999999999</v>
      </c>
      <c r="AL45" s="207">
        <v>0.57054800000000006</v>
      </c>
      <c r="AM45" s="207">
        <v>0.59341900000000003</v>
      </c>
      <c r="AN45" s="207">
        <v>0.48278599999999999</v>
      </c>
      <c r="AO45" s="207">
        <v>0.52032299999999998</v>
      </c>
      <c r="AP45" s="207">
        <v>0.45146700000000001</v>
      </c>
      <c r="AQ45" s="207">
        <v>0.43029000000000001</v>
      </c>
      <c r="AR45" s="207">
        <v>0.41423300000000002</v>
      </c>
      <c r="AS45" s="207">
        <v>0.43203200000000003</v>
      </c>
      <c r="AT45" s="207">
        <v>0.43338700000000002</v>
      </c>
      <c r="AU45" s="207">
        <v>0.54430000000000001</v>
      </c>
      <c r="AV45" s="207">
        <v>0.69641900000000001</v>
      </c>
      <c r="AW45" s="207">
        <v>0.77470000000000006</v>
      </c>
      <c r="AX45" s="207">
        <v>0.80593599999999999</v>
      </c>
      <c r="AY45" s="207">
        <v>0.70406400000000002</v>
      </c>
      <c r="AZ45" s="207">
        <v>0.64171400000000001</v>
      </c>
      <c r="BA45" s="207">
        <v>0.58016100000000004</v>
      </c>
      <c r="BB45" s="207">
        <v>0.52323299999999995</v>
      </c>
      <c r="BC45" s="207">
        <v>0.50558099999999995</v>
      </c>
      <c r="BD45" s="207">
        <v>0.48316599999999998</v>
      </c>
      <c r="BE45" s="207">
        <v>0.521451</v>
      </c>
      <c r="BF45" s="207">
        <v>0.53390300000000002</v>
      </c>
      <c r="BG45" s="207">
        <v>0.65590000000000004</v>
      </c>
      <c r="BH45" s="207">
        <v>0.65108639999999995</v>
      </c>
      <c r="BI45" s="207">
        <v>0.67993230000000004</v>
      </c>
      <c r="BJ45" s="323">
        <v>0.71075410000000006</v>
      </c>
      <c r="BK45" s="323">
        <v>0.66347860000000003</v>
      </c>
      <c r="BL45" s="323">
        <v>0.59160170000000001</v>
      </c>
      <c r="BM45" s="323">
        <v>0.53911909999999996</v>
      </c>
      <c r="BN45" s="323">
        <v>0.49642350000000002</v>
      </c>
      <c r="BO45" s="323">
        <v>0.4607829</v>
      </c>
      <c r="BP45" s="323">
        <v>0.46005249999999998</v>
      </c>
      <c r="BQ45" s="323">
        <v>0.44554139999999998</v>
      </c>
      <c r="BR45" s="323">
        <v>0.48087390000000002</v>
      </c>
      <c r="BS45" s="323">
        <v>0.59926829999999998</v>
      </c>
      <c r="BT45" s="323">
        <v>0.65809810000000002</v>
      </c>
      <c r="BU45" s="323">
        <v>0.71581570000000005</v>
      </c>
      <c r="BV45" s="323">
        <v>0.72065409999999996</v>
      </c>
      <c r="BX45" s="697"/>
      <c r="BY45" s="697"/>
    </row>
    <row r="46" spans="1:77" ht="11.15" customHeight="1" x14ac:dyDescent="0.25">
      <c r="A46" s="60" t="s">
        <v>873</v>
      </c>
      <c r="B46" s="175" t="s">
        <v>403</v>
      </c>
      <c r="C46" s="207">
        <v>0.98</v>
      </c>
      <c r="D46" s="207">
        <v>1.146857</v>
      </c>
      <c r="E46" s="207">
        <v>1.2066129999999999</v>
      </c>
      <c r="F46" s="207">
        <v>1.2078</v>
      </c>
      <c r="G46" s="207">
        <v>1.241452</v>
      </c>
      <c r="H46" s="207">
        <v>1.238067</v>
      </c>
      <c r="I46" s="207">
        <v>1.2211289999999999</v>
      </c>
      <c r="J46" s="207">
        <v>1.248129</v>
      </c>
      <c r="K46" s="207">
        <v>1.1946669999999999</v>
      </c>
      <c r="L46" s="207">
        <v>1.1992579999999999</v>
      </c>
      <c r="M46" s="207">
        <v>1.2073670000000001</v>
      </c>
      <c r="N46" s="207">
        <v>1.1858709999999999</v>
      </c>
      <c r="O46" s="207">
        <v>1.1460649999999999</v>
      </c>
      <c r="P46" s="207">
        <v>1.1471789999999999</v>
      </c>
      <c r="Q46" s="207">
        <v>1.181387</v>
      </c>
      <c r="R46" s="207">
        <v>1.1939</v>
      </c>
      <c r="S46" s="207">
        <v>1.216677</v>
      </c>
      <c r="T46" s="207">
        <v>1.2227330000000001</v>
      </c>
      <c r="U46" s="207">
        <v>1.2317739999999999</v>
      </c>
      <c r="V46" s="207">
        <v>1.246194</v>
      </c>
      <c r="W46" s="207">
        <v>1.177967</v>
      </c>
      <c r="X46" s="207">
        <v>1.186903</v>
      </c>
      <c r="Y46" s="207">
        <v>1.1958329999999999</v>
      </c>
      <c r="Z46" s="207">
        <v>1.1856450000000001</v>
      </c>
      <c r="AA46" s="207">
        <v>1.148903</v>
      </c>
      <c r="AB46" s="207">
        <v>1.1711720000000001</v>
      </c>
      <c r="AC46" s="207">
        <v>1.05158</v>
      </c>
      <c r="AD46" s="207">
        <v>0.81646600000000003</v>
      </c>
      <c r="AE46" s="207">
        <v>0.95370900000000003</v>
      </c>
      <c r="AF46" s="207">
        <v>1.0740000000000001</v>
      </c>
      <c r="AG46" s="207">
        <v>1.1131610000000001</v>
      </c>
      <c r="AH46" s="207">
        <v>1.117354</v>
      </c>
      <c r="AI46" s="207">
        <v>1.0995999999999999</v>
      </c>
      <c r="AJ46" s="207">
        <v>1.1033219999999999</v>
      </c>
      <c r="AK46" s="207">
        <v>1.0679000000000001</v>
      </c>
      <c r="AL46" s="207">
        <v>1.0580959999999999</v>
      </c>
      <c r="AM46" s="207">
        <v>1.0294190000000001</v>
      </c>
      <c r="AN46" s="207">
        <v>1.0139290000000001</v>
      </c>
      <c r="AO46" s="207">
        <v>1.1185160000000001</v>
      </c>
      <c r="AP46" s="207">
        <v>1.1670670000000001</v>
      </c>
      <c r="AQ46" s="207">
        <v>1.184194</v>
      </c>
      <c r="AR46" s="207">
        <v>1.210267</v>
      </c>
      <c r="AS46" s="207">
        <v>1.2045159999999999</v>
      </c>
      <c r="AT46" s="207">
        <v>1.2005809999999999</v>
      </c>
      <c r="AU46" s="207">
        <v>1.1911670000000001</v>
      </c>
      <c r="AV46" s="207">
        <v>1.1747099999999999</v>
      </c>
      <c r="AW46" s="207">
        <v>1.179</v>
      </c>
      <c r="AX46" s="207">
        <v>1.180677</v>
      </c>
      <c r="AY46" s="207">
        <v>1.0812900000000001</v>
      </c>
      <c r="AZ46" s="207">
        <v>1.128714</v>
      </c>
      <c r="BA46" s="207">
        <v>1.1652899999999999</v>
      </c>
      <c r="BB46" s="207">
        <v>1.1877329999999999</v>
      </c>
      <c r="BC46" s="207">
        <v>1.2004520000000001</v>
      </c>
      <c r="BD46" s="207">
        <v>1.2099329999999999</v>
      </c>
      <c r="BE46" s="207">
        <v>1.180161</v>
      </c>
      <c r="BF46" s="207">
        <v>1.2053229999999999</v>
      </c>
      <c r="BG46" s="207">
        <v>1.192167</v>
      </c>
      <c r="BH46" s="207">
        <v>1.1772256581</v>
      </c>
      <c r="BI46" s="207">
        <v>1.1652161999999999</v>
      </c>
      <c r="BJ46" s="323">
        <v>1.15805</v>
      </c>
      <c r="BK46" s="323">
        <v>1.0609789999999999</v>
      </c>
      <c r="BL46" s="323">
        <v>1.120382</v>
      </c>
      <c r="BM46" s="323">
        <v>1.1453949999999999</v>
      </c>
      <c r="BN46" s="323">
        <v>1.162237</v>
      </c>
      <c r="BO46" s="323">
        <v>1.1918569999999999</v>
      </c>
      <c r="BP46" s="323">
        <v>1.1867110000000001</v>
      </c>
      <c r="BQ46" s="323">
        <v>1.1715370000000001</v>
      </c>
      <c r="BR46" s="323">
        <v>1.1713659999999999</v>
      </c>
      <c r="BS46" s="323">
        <v>1.1705950000000001</v>
      </c>
      <c r="BT46" s="323">
        <v>1.1626099999999999</v>
      </c>
      <c r="BU46" s="323">
        <v>1.16744</v>
      </c>
      <c r="BV46" s="323">
        <v>1.159694</v>
      </c>
      <c r="BX46" s="697"/>
      <c r="BY46" s="697"/>
    </row>
    <row r="47" spans="1:77" ht="11.15" customHeight="1" x14ac:dyDescent="0.25">
      <c r="A47" s="60" t="s">
        <v>750</v>
      </c>
      <c r="B47" s="565" t="s">
        <v>404</v>
      </c>
      <c r="C47" s="207">
        <v>0.223161</v>
      </c>
      <c r="D47" s="207">
        <v>0.195607</v>
      </c>
      <c r="E47" s="207">
        <v>-3.4097000000000002E-2</v>
      </c>
      <c r="F47" s="207">
        <v>0.492867</v>
      </c>
      <c r="G47" s="207">
        <v>0.46251599999999998</v>
      </c>
      <c r="H47" s="207">
        <v>0.33313300000000001</v>
      </c>
      <c r="I47" s="207">
        <v>0.45116099999999998</v>
      </c>
      <c r="J47" s="207">
        <v>0.45009700000000002</v>
      </c>
      <c r="K47" s="207">
        <v>0.42230000000000001</v>
      </c>
      <c r="L47" s="207">
        <v>0.26703199999999999</v>
      </c>
      <c r="M47" s="207">
        <v>0.25469999999999998</v>
      </c>
      <c r="N47" s="207">
        <v>0.48390300000000003</v>
      </c>
      <c r="O47" s="207">
        <v>0.152839</v>
      </c>
      <c r="P47" s="207">
        <v>9.9392999999999995E-2</v>
      </c>
      <c r="Q47" s="207">
        <v>0.276032</v>
      </c>
      <c r="R47" s="207">
        <v>0.25783299999999998</v>
      </c>
      <c r="S47" s="207">
        <v>0.27154800000000001</v>
      </c>
      <c r="T47" s="207">
        <v>0.48363299999999998</v>
      </c>
      <c r="U47" s="207">
        <v>0.59235499999999996</v>
      </c>
      <c r="V47" s="207">
        <v>0.42099999999999999</v>
      </c>
      <c r="W47" s="207">
        <v>0.37823299999999999</v>
      </c>
      <c r="X47" s="207">
        <v>0.19709699999999999</v>
      </c>
      <c r="Y47" s="207">
        <v>0.497367</v>
      </c>
      <c r="Z47" s="207">
        <v>0.59851600000000005</v>
      </c>
      <c r="AA47" s="207">
        <v>0.29912899999999998</v>
      </c>
      <c r="AB47" s="207">
        <v>-0.113931</v>
      </c>
      <c r="AC47" s="207">
        <v>-2.5799999999999998E-3</v>
      </c>
      <c r="AD47" s="207">
        <v>0.19473299999999999</v>
      </c>
      <c r="AE47" s="207">
        <v>0.207096</v>
      </c>
      <c r="AF47" s="207">
        <v>0.24610000000000001</v>
      </c>
      <c r="AG47" s="207">
        <v>0.46290300000000001</v>
      </c>
      <c r="AH47" s="207">
        <v>0.51287099999999997</v>
      </c>
      <c r="AI47" s="207">
        <v>0.35903299999999999</v>
      </c>
      <c r="AJ47" s="207">
        <v>0.28261199999999997</v>
      </c>
      <c r="AK47" s="207">
        <v>0.24496599999999999</v>
      </c>
      <c r="AL47" s="207">
        <v>3.8386999999999998E-2</v>
      </c>
      <c r="AM47" s="207">
        <v>-7.1581000000000006E-2</v>
      </c>
      <c r="AN47" s="207">
        <v>-0.104821</v>
      </c>
      <c r="AO47" s="207">
        <v>-2.8000000000000001E-2</v>
      </c>
      <c r="AP47" s="207">
        <v>5.1400000000000001E-2</v>
      </c>
      <c r="AQ47" s="207">
        <v>0.31483899999999998</v>
      </c>
      <c r="AR47" s="207">
        <v>0.34253299999999998</v>
      </c>
      <c r="AS47" s="207">
        <v>0.45500000000000002</v>
      </c>
      <c r="AT47" s="207">
        <v>0.42406500000000003</v>
      </c>
      <c r="AU47" s="207">
        <v>8.5133E-2</v>
      </c>
      <c r="AV47" s="207">
        <v>6.8644999999999998E-2</v>
      </c>
      <c r="AW47" s="207">
        <v>0.21143300000000001</v>
      </c>
      <c r="AX47" s="207">
        <v>0.34732299999999999</v>
      </c>
      <c r="AY47" s="207">
        <v>-0.105064</v>
      </c>
      <c r="AZ47" s="207">
        <v>-0.18435699999999999</v>
      </c>
      <c r="BA47" s="207">
        <v>-6.8322999999999995E-2</v>
      </c>
      <c r="BB47" s="207">
        <v>0.247833</v>
      </c>
      <c r="BC47" s="207">
        <v>0.10271</v>
      </c>
      <c r="BD47" s="207">
        <v>0.27829999999999999</v>
      </c>
      <c r="BE47" s="207">
        <v>0.32061200000000001</v>
      </c>
      <c r="BF47" s="207">
        <v>0.16441900000000001</v>
      </c>
      <c r="BG47" s="207">
        <v>0.222467</v>
      </c>
      <c r="BH47" s="207">
        <v>0.23240554019000001</v>
      </c>
      <c r="BI47" s="207">
        <v>0.29230393426000001</v>
      </c>
      <c r="BJ47" s="323">
        <v>0.36903429999999998</v>
      </c>
      <c r="BK47" s="323">
        <v>7.1265599999999998E-2</v>
      </c>
      <c r="BL47" s="323">
        <v>4.4499700000000003E-2</v>
      </c>
      <c r="BM47" s="323">
        <v>0.11818049999999999</v>
      </c>
      <c r="BN47" s="323">
        <v>0.18328030000000001</v>
      </c>
      <c r="BO47" s="323">
        <v>0.35047929999999999</v>
      </c>
      <c r="BP47" s="323">
        <v>0.31495079999999998</v>
      </c>
      <c r="BQ47" s="323">
        <v>0.4039218</v>
      </c>
      <c r="BR47" s="323">
        <v>0.41552359999999999</v>
      </c>
      <c r="BS47" s="323">
        <v>0.31936379999999998</v>
      </c>
      <c r="BT47" s="323">
        <v>0.2186082</v>
      </c>
      <c r="BU47" s="323">
        <v>0.2685516</v>
      </c>
      <c r="BV47" s="323">
        <v>0.35271429999999998</v>
      </c>
      <c r="BX47" s="697"/>
      <c r="BY47" s="697"/>
    </row>
    <row r="48" spans="1:77" ht="11.15" customHeight="1" x14ac:dyDescent="0.25">
      <c r="A48" s="60" t="s">
        <v>751</v>
      </c>
      <c r="B48" s="175" t="s">
        <v>799</v>
      </c>
      <c r="C48" s="207">
        <v>-0.100161</v>
      </c>
      <c r="D48" s="207">
        <v>0.37532100000000002</v>
      </c>
      <c r="E48" s="207">
        <v>0.75087099999999996</v>
      </c>
      <c r="F48" s="207">
        <v>0.62423300000000004</v>
      </c>
      <c r="G48" s="207">
        <v>0.75925799999999999</v>
      </c>
      <c r="H48" s="207">
        <v>0.73796700000000004</v>
      </c>
      <c r="I48" s="207">
        <v>0.73838700000000002</v>
      </c>
      <c r="J48" s="207">
        <v>0.61680699999999999</v>
      </c>
      <c r="K48" s="207">
        <v>0.41583300000000001</v>
      </c>
      <c r="L48" s="207">
        <v>0.72890299999999997</v>
      </c>
      <c r="M48" s="207">
        <v>0.24193300000000001</v>
      </c>
      <c r="N48" s="207">
        <v>-0.19625799999999999</v>
      </c>
      <c r="O48" s="207">
        <v>0.116161</v>
      </c>
      <c r="P48" s="207">
        <v>0.68782100000000002</v>
      </c>
      <c r="Q48" s="207">
        <v>1.122871</v>
      </c>
      <c r="R48" s="207">
        <v>1.0298</v>
      </c>
      <c r="S48" s="207">
        <v>1.030613</v>
      </c>
      <c r="T48" s="207">
        <v>0.76226700000000003</v>
      </c>
      <c r="U48" s="207">
        <v>0.76864500000000002</v>
      </c>
      <c r="V48" s="207">
        <v>0.912161</v>
      </c>
      <c r="W48" s="207">
        <v>0.62116700000000002</v>
      </c>
      <c r="X48" s="207">
        <v>0.97103200000000001</v>
      </c>
      <c r="Y48" s="207">
        <v>0.27643299999999998</v>
      </c>
      <c r="Z48" s="207">
        <v>-4.9709999999999997E-2</v>
      </c>
      <c r="AA48" s="207">
        <v>0.162354</v>
      </c>
      <c r="AB48" s="207">
        <v>0.75913699999999995</v>
      </c>
      <c r="AC48" s="207">
        <v>0.32545099999999999</v>
      </c>
      <c r="AD48" s="207">
        <v>0.1169</v>
      </c>
      <c r="AE48" s="207">
        <v>0.45706400000000003</v>
      </c>
      <c r="AF48" s="207">
        <v>0.88666599999999995</v>
      </c>
      <c r="AG48" s="207">
        <v>0.71116100000000004</v>
      </c>
      <c r="AH48" s="207">
        <v>1.0440959999999999</v>
      </c>
      <c r="AI48" s="207">
        <v>0.80363300000000004</v>
      </c>
      <c r="AJ48" s="207">
        <v>0.64729000000000003</v>
      </c>
      <c r="AK48" s="207">
        <v>0.16289999999999999</v>
      </c>
      <c r="AL48" s="207">
        <v>0.54877399999999998</v>
      </c>
      <c r="AM48" s="207">
        <v>0.107387</v>
      </c>
      <c r="AN48" s="207">
        <v>1.03</v>
      </c>
      <c r="AO48" s="207">
        <v>0.98664499999999999</v>
      </c>
      <c r="AP48" s="207">
        <v>1.0085999999999999</v>
      </c>
      <c r="AQ48" s="207">
        <v>0.92358099999999999</v>
      </c>
      <c r="AR48" s="207">
        <v>0.84203300000000003</v>
      </c>
      <c r="AS48" s="207">
        <v>0.87770999999999999</v>
      </c>
      <c r="AT48" s="207">
        <v>0.80500000000000005</v>
      </c>
      <c r="AU48" s="207">
        <v>0.76090000000000002</v>
      </c>
      <c r="AV48" s="207">
        <v>0.71319399999999999</v>
      </c>
      <c r="AW48" s="207">
        <v>0.2135</v>
      </c>
      <c r="AX48" s="207">
        <v>-9.1226000000000002E-2</v>
      </c>
      <c r="AY48" s="207">
        <v>-0.27364500000000003</v>
      </c>
      <c r="AZ48" s="207">
        <v>0.57425000000000004</v>
      </c>
      <c r="BA48" s="207">
        <v>0.71570999999999996</v>
      </c>
      <c r="BB48" s="207">
        <v>0.84263299999999997</v>
      </c>
      <c r="BC48" s="207">
        <v>1.0156449999999999</v>
      </c>
      <c r="BD48" s="207">
        <v>0.65296600000000005</v>
      </c>
      <c r="BE48" s="207">
        <v>0.52019300000000002</v>
      </c>
      <c r="BF48" s="207">
        <v>0.86719400000000002</v>
      </c>
      <c r="BG48" s="207">
        <v>0.59199999999999997</v>
      </c>
      <c r="BH48" s="207">
        <v>0.63206451613000003</v>
      </c>
      <c r="BI48" s="207">
        <v>0.33380989333</v>
      </c>
      <c r="BJ48" s="323">
        <v>-0.14795369999999999</v>
      </c>
      <c r="BK48" s="323">
        <v>0.1835417</v>
      </c>
      <c r="BL48" s="323">
        <v>0.55556649999999996</v>
      </c>
      <c r="BM48" s="323">
        <v>0.71025879999999997</v>
      </c>
      <c r="BN48" s="323">
        <v>0.80752769999999996</v>
      </c>
      <c r="BO48" s="323">
        <v>0.72234069999999995</v>
      </c>
      <c r="BP48" s="323">
        <v>0.62565979999999999</v>
      </c>
      <c r="BQ48" s="323">
        <v>0.57489270000000003</v>
      </c>
      <c r="BR48" s="323">
        <v>0.7091385</v>
      </c>
      <c r="BS48" s="323">
        <v>0.47351130000000002</v>
      </c>
      <c r="BT48" s="323">
        <v>0.7038276</v>
      </c>
      <c r="BU48" s="323">
        <v>0.4010724</v>
      </c>
      <c r="BV48" s="323">
        <v>0.46769349999999998</v>
      </c>
      <c r="BX48" s="697"/>
      <c r="BY48" s="697"/>
    </row>
    <row r="49" spans="1:79" ht="11.15" customHeight="1" x14ac:dyDescent="0.25">
      <c r="A49" s="60" t="s">
        <v>752</v>
      </c>
      <c r="B49" s="175" t="s">
        <v>800</v>
      </c>
      <c r="C49" s="207">
        <v>5.1599999999999997E-4</v>
      </c>
      <c r="D49" s="207">
        <v>1.07E-4</v>
      </c>
      <c r="E49" s="207">
        <v>-2.2599999999999999E-4</v>
      </c>
      <c r="F49" s="207">
        <v>1E-3</v>
      </c>
      <c r="G49" s="207">
        <v>1.2899999999999999E-3</v>
      </c>
      <c r="H49" s="207">
        <v>-4.3300000000000001E-4</v>
      </c>
      <c r="I49" s="207">
        <v>2.9030000000000002E-3</v>
      </c>
      <c r="J49" s="207">
        <v>1.194E-3</v>
      </c>
      <c r="K49" s="207">
        <v>1.933E-3</v>
      </c>
      <c r="L49" s="207">
        <v>8.7100000000000003E-4</v>
      </c>
      <c r="M49" s="207">
        <v>-1.3300000000000001E-4</v>
      </c>
      <c r="N49" s="207">
        <v>4.84E-4</v>
      </c>
      <c r="O49" s="207">
        <v>-2.5799999999999998E-4</v>
      </c>
      <c r="P49" s="207">
        <v>1.7899999999999999E-4</v>
      </c>
      <c r="Q49" s="207">
        <v>1.2899999999999999E-4</v>
      </c>
      <c r="R49" s="207">
        <v>1.6699999999999999E-4</v>
      </c>
      <c r="S49" s="207">
        <v>6.1300000000000005E-4</v>
      </c>
      <c r="T49" s="207">
        <v>2.9999999999999997E-4</v>
      </c>
      <c r="U49" s="207">
        <v>4.5199999999999998E-4</v>
      </c>
      <c r="V49" s="207">
        <v>6.1300000000000005E-4</v>
      </c>
      <c r="W49" s="207">
        <v>5.9999999999999995E-4</v>
      </c>
      <c r="X49" s="207">
        <v>1.5809999999999999E-3</v>
      </c>
      <c r="Y49" s="207">
        <v>2.0330000000000001E-3</v>
      </c>
      <c r="Z49" s="207">
        <v>9.68E-4</v>
      </c>
      <c r="AA49" s="207">
        <v>1.225E-3</v>
      </c>
      <c r="AB49" s="207">
        <v>-1.03E-4</v>
      </c>
      <c r="AC49" s="207">
        <v>9.6699999999999998E-4</v>
      </c>
      <c r="AD49" s="207">
        <v>-1E-4</v>
      </c>
      <c r="AE49" s="207">
        <v>1.225E-3</v>
      </c>
      <c r="AF49" s="207">
        <v>2.9999999999999997E-4</v>
      </c>
      <c r="AG49" s="207">
        <v>4.5100000000000001E-4</v>
      </c>
      <c r="AH49" s="207">
        <v>3.5399999999999999E-4</v>
      </c>
      <c r="AI49" s="207">
        <v>3.6600000000000001E-4</v>
      </c>
      <c r="AJ49" s="207">
        <v>2.9E-4</v>
      </c>
      <c r="AK49" s="207">
        <v>2.33E-4</v>
      </c>
      <c r="AL49" s="207">
        <v>1.93E-4</v>
      </c>
      <c r="AM49" s="207">
        <v>5.8100000000000003E-4</v>
      </c>
      <c r="AN49" s="207">
        <v>3.57E-4</v>
      </c>
      <c r="AO49" s="207">
        <v>5.8100000000000003E-4</v>
      </c>
      <c r="AP49" s="207">
        <v>2.33E-4</v>
      </c>
      <c r="AQ49" s="207">
        <v>5.8100000000000003E-4</v>
      </c>
      <c r="AR49" s="207">
        <v>4.3300000000000001E-4</v>
      </c>
      <c r="AS49" s="207">
        <v>7.7399999999999995E-4</v>
      </c>
      <c r="AT49" s="207">
        <v>2.5799999999999998E-4</v>
      </c>
      <c r="AU49" s="207">
        <v>3.3300000000000002E-4</v>
      </c>
      <c r="AV49" s="207">
        <v>3.5500000000000001E-4</v>
      </c>
      <c r="AW49" s="207">
        <v>4.6700000000000002E-4</v>
      </c>
      <c r="AX49" s="207">
        <v>6.4499999999999996E-4</v>
      </c>
      <c r="AY49" s="207">
        <v>-2.6120000000000002E-3</v>
      </c>
      <c r="AZ49" s="207">
        <v>-6.679E-3</v>
      </c>
      <c r="BA49" s="207">
        <v>5.1599999999999997E-4</v>
      </c>
      <c r="BB49" s="207">
        <v>3.6699999999999998E-4</v>
      </c>
      <c r="BC49" s="207">
        <v>2.5799999999999998E-4</v>
      </c>
      <c r="BD49" s="207">
        <v>0</v>
      </c>
      <c r="BE49" s="207">
        <v>3.1999999999999999E-5</v>
      </c>
      <c r="BF49" s="207">
        <v>7.1000000000000002E-4</v>
      </c>
      <c r="BG49" s="207">
        <v>5.6700000000000001E-4</v>
      </c>
      <c r="BH49" s="207">
        <v>-1.2799999999999999E-5</v>
      </c>
      <c r="BI49" s="207">
        <v>-5.3199999999999999E-5</v>
      </c>
      <c r="BJ49" s="323">
        <v>-1.7440000000000001E-4</v>
      </c>
      <c r="BK49" s="323">
        <v>-4.29667E-4</v>
      </c>
      <c r="BL49" s="323">
        <v>-7.1333299999999997E-5</v>
      </c>
      <c r="BM49" s="323">
        <v>2.36333E-4</v>
      </c>
      <c r="BN49" s="323">
        <v>1.3300000000000001E-4</v>
      </c>
      <c r="BO49" s="323">
        <v>1.7699999999999999E-4</v>
      </c>
      <c r="BP49" s="323">
        <v>1.6640000000000001E-4</v>
      </c>
      <c r="BQ49" s="323">
        <v>5.7800000000000002E-5</v>
      </c>
      <c r="BR49" s="323">
        <v>-1.9999999999999999E-7</v>
      </c>
      <c r="BS49" s="323">
        <v>1.8679999999999999E-4</v>
      </c>
      <c r="BT49" s="323">
        <v>-1.2799999999999999E-5</v>
      </c>
      <c r="BU49" s="323">
        <v>-5.3199999999999999E-5</v>
      </c>
      <c r="BV49" s="323">
        <v>-1.7440000000000001E-4</v>
      </c>
      <c r="BX49" s="697"/>
      <c r="BY49" s="697"/>
    </row>
    <row r="50" spans="1:79" s="155" customFormat="1" ht="11.15" customHeight="1" x14ac:dyDescent="0.25">
      <c r="A50" s="60" t="s">
        <v>753</v>
      </c>
      <c r="B50" s="175" t="s">
        <v>568</v>
      </c>
      <c r="C50" s="207">
        <v>18.462516999999998</v>
      </c>
      <c r="D50" s="207">
        <v>18.283391999999999</v>
      </c>
      <c r="E50" s="207">
        <v>19.144386999999998</v>
      </c>
      <c r="F50" s="207">
        <v>19.589333</v>
      </c>
      <c r="G50" s="207">
        <v>19.886968</v>
      </c>
      <c r="H50" s="207">
        <v>20.430067999999999</v>
      </c>
      <c r="I50" s="207">
        <v>20.212903000000001</v>
      </c>
      <c r="J50" s="207">
        <v>20.443324</v>
      </c>
      <c r="K50" s="207">
        <v>19.591032999999999</v>
      </c>
      <c r="L50" s="207">
        <v>19.294934999999999</v>
      </c>
      <c r="M50" s="207">
        <v>19.612300000000001</v>
      </c>
      <c r="N50" s="207">
        <v>19.615355000000001</v>
      </c>
      <c r="O50" s="207">
        <v>18.872710999999999</v>
      </c>
      <c r="P50" s="207">
        <v>18.372036000000001</v>
      </c>
      <c r="Q50" s="207">
        <v>19.026966999999999</v>
      </c>
      <c r="R50" s="207">
        <v>19.308633</v>
      </c>
      <c r="S50" s="207">
        <v>19.698806000000001</v>
      </c>
      <c r="T50" s="207">
        <v>20.136199999999999</v>
      </c>
      <c r="U50" s="207">
        <v>20.216356000000001</v>
      </c>
      <c r="V50" s="207">
        <v>20.357548999999999</v>
      </c>
      <c r="W50" s="207">
        <v>19.181733999999999</v>
      </c>
      <c r="X50" s="207">
        <v>18.749290999999999</v>
      </c>
      <c r="Y50" s="207">
        <v>19.197066</v>
      </c>
      <c r="Z50" s="207">
        <v>19.243611999999999</v>
      </c>
      <c r="AA50" s="207">
        <v>18.538029999999999</v>
      </c>
      <c r="AB50" s="207">
        <v>18.321342999999999</v>
      </c>
      <c r="AC50" s="207">
        <v>17.104772000000001</v>
      </c>
      <c r="AD50" s="207">
        <v>14.217565</v>
      </c>
      <c r="AE50" s="207">
        <v>14.923222000000001</v>
      </c>
      <c r="AF50" s="207">
        <v>16.343897999999999</v>
      </c>
      <c r="AG50" s="207">
        <v>17.077062000000002</v>
      </c>
      <c r="AH50" s="207">
        <v>17.248545</v>
      </c>
      <c r="AI50" s="207">
        <v>16.371731</v>
      </c>
      <c r="AJ50" s="207">
        <v>16.065158</v>
      </c>
      <c r="AK50" s="207">
        <v>16.237065000000001</v>
      </c>
      <c r="AL50" s="207">
        <v>16.355803999999999</v>
      </c>
      <c r="AM50" s="207">
        <v>16.201063999999999</v>
      </c>
      <c r="AN50" s="207">
        <v>14.79318</v>
      </c>
      <c r="AO50" s="207">
        <v>16.985194</v>
      </c>
      <c r="AP50" s="207">
        <v>17.840934000000001</v>
      </c>
      <c r="AQ50" s="207">
        <v>18.449162000000001</v>
      </c>
      <c r="AR50" s="207">
        <v>18.999732000000002</v>
      </c>
      <c r="AS50" s="207">
        <v>18.821871000000002</v>
      </c>
      <c r="AT50" s="207">
        <v>18.589290999999999</v>
      </c>
      <c r="AU50" s="207">
        <v>17.813500000000001</v>
      </c>
      <c r="AV50" s="207">
        <v>17.698678000000001</v>
      </c>
      <c r="AW50" s="207">
        <v>18.063067</v>
      </c>
      <c r="AX50" s="207">
        <v>18.000257999999999</v>
      </c>
      <c r="AY50" s="207">
        <v>16.855032999999999</v>
      </c>
      <c r="AZ50" s="207">
        <v>17.529962999999999</v>
      </c>
      <c r="BA50" s="207">
        <v>18.216063999999999</v>
      </c>
      <c r="BB50" s="207">
        <v>18.413599000000001</v>
      </c>
      <c r="BC50" s="207">
        <v>18.956033000000001</v>
      </c>
      <c r="BD50" s="207">
        <v>19.138431000000001</v>
      </c>
      <c r="BE50" s="207">
        <v>18.860738999999999</v>
      </c>
      <c r="BF50" s="207">
        <v>19.152259000000001</v>
      </c>
      <c r="BG50" s="207">
        <v>18.737701000000001</v>
      </c>
      <c r="BH50" s="207">
        <v>18.378253184999998</v>
      </c>
      <c r="BI50" s="207">
        <v>18.716913128000002</v>
      </c>
      <c r="BJ50" s="323">
        <v>18.816690000000001</v>
      </c>
      <c r="BK50" s="323">
        <v>17.817070000000001</v>
      </c>
      <c r="BL50" s="323">
        <v>17.663869999999999</v>
      </c>
      <c r="BM50" s="323">
        <v>18.597460000000002</v>
      </c>
      <c r="BN50" s="323">
        <v>18.928820000000002</v>
      </c>
      <c r="BO50" s="323">
        <v>19.417439999999999</v>
      </c>
      <c r="BP50" s="323">
        <v>19.96743</v>
      </c>
      <c r="BQ50" s="323">
        <v>19.696909999999999</v>
      </c>
      <c r="BR50" s="323">
        <v>19.840150000000001</v>
      </c>
      <c r="BS50" s="323">
        <v>19.20844</v>
      </c>
      <c r="BT50" s="323">
        <v>18.867100000000001</v>
      </c>
      <c r="BU50" s="323">
        <v>19.009350000000001</v>
      </c>
      <c r="BV50" s="323">
        <v>19.418009999999999</v>
      </c>
      <c r="BX50" s="697"/>
      <c r="BY50" s="697"/>
      <c r="BZ50" s="699"/>
      <c r="CA50" s="698"/>
    </row>
    <row r="51" spans="1:79" s="155" customFormat="1" ht="11.15" customHeight="1" x14ac:dyDescent="0.25">
      <c r="A51" s="60"/>
      <c r="B51" s="154"/>
      <c r="C51" s="207"/>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207"/>
      <c r="BF51" s="207"/>
      <c r="BG51" s="207"/>
      <c r="BH51" s="207"/>
      <c r="BI51" s="207"/>
      <c r="BJ51" s="323"/>
      <c r="BK51" s="323"/>
      <c r="BL51" s="323"/>
      <c r="BM51" s="323"/>
      <c r="BN51" s="323"/>
      <c r="BO51" s="323"/>
      <c r="BP51" s="323"/>
      <c r="BQ51" s="323"/>
      <c r="BR51" s="323"/>
      <c r="BS51" s="323"/>
      <c r="BT51" s="323"/>
      <c r="BU51" s="323"/>
      <c r="BV51" s="323"/>
    </row>
    <row r="52" spans="1:79" ht="11.15" customHeight="1" x14ac:dyDescent="0.25">
      <c r="A52" s="60" t="s">
        <v>503</v>
      </c>
      <c r="B52" s="176" t="s">
        <v>405</v>
      </c>
      <c r="C52" s="207">
        <v>1.1024210000000001</v>
      </c>
      <c r="D52" s="207">
        <v>1.0965020000000001</v>
      </c>
      <c r="E52" s="207">
        <v>1.095742</v>
      </c>
      <c r="F52" s="207">
        <v>1.113267</v>
      </c>
      <c r="G52" s="207">
        <v>1.1414200000000001</v>
      </c>
      <c r="H52" s="207">
        <v>1.1328990000000001</v>
      </c>
      <c r="I52" s="207">
        <v>1.1689050000000001</v>
      </c>
      <c r="J52" s="207">
        <v>1.1854849999999999</v>
      </c>
      <c r="K52" s="207">
        <v>1.1408659999999999</v>
      </c>
      <c r="L52" s="207">
        <v>1.1155809999999999</v>
      </c>
      <c r="M52" s="207">
        <v>1.1494329999999999</v>
      </c>
      <c r="N52" s="207">
        <v>1.210356</v>
      </c>
      <c r="O52" s="207">
        <v>1.108708</v>
      </c>
      <c r="P52" s="207">
        <v>1.007071</v>
      </c>
      <c r="Q52" s="207">
        <v>1.0383579999999999</v>
      </c>
      <c r="R52" s="207">
        <v>1.0650999999999999</v>
      </c>
      <c r="S52" s="207">
        <v>1.064227</v>
      </c>
      <c r="T52" s="207">
        <v>1.0761670000000001</v>
      </c>
      <c r="U52" s="207">
        <v>1.066033</v>
      </c>
      <c r="V52" s="207">
        <v>1.098679</v>
      </c>
      <c r="W52" s="207">
        <v>1.0174989999999999</v>
      </c>
      <c r="X52" s="207">
        <v>1.0142260000000001</v>
      </c>
      <c r="Y52" s="207">
        <v>1.1312009999999999</v>
      </c>
      <c r="Z52" s="207">
        <v>1.1334200000000001</v>
      </c>
      <c r="AA52" s="207">
        <v>1.128091</v>
      </c>
      <c r="AB52" s="207">
        <v>0.94133999999999995</v>
      </c>
      <c r="AC52" s="207">
        <v>0.97412600000000005</v>
      </c>
      <c r="AD52" s="207">
        <v>0.77373199999999998</v>
      </c>
      <c r="AE52" s="207">
        <v>0.80803000000000003</v>
      </c>
      <c r="AF52" s="207">
        <v>0.87066299999999996</v>
      </c>
      <c r="AG52" s="207">
        <v>0.92867299999999997</v>
      </c>
      <c r="AH52" s="207">
        <v>0.923902</v>
      </c>
      <c r="AI52" s="207">
        <v>0.94806299999999999</v>
      </c>
      <c r="AJ52" s="207">
        <v>0.92428699999999997</v>
      </c>
      <c r="AK52" s="207">
        <v>0.93443200000000004</v>
      </c>
      <c r="AL52" s="207">
        <v>0.91493100000000005</v>
      </c>
      <c r="AM52" s="207">
        <v>0.88864399999999999</v>
      </c>
      <c r="AN52" s="207">
        <v>0.78028500000000001</v>
      </c>
      <c r="AO52" s="207">
        <v>0.86464600000000003</v>
      </c>
      <c r="AP52" s="207">
        <v>0.93716600000000005</v>
      </c>
      <c r="AQ52" s="207">
        <v>1.0375490000000001</v>
      </c>
      <c r="AR52" s="207">
        <v>0.95299900000000004</v>
      </c>
      <c r="AS52" s="207">
        <v>0.94864599999999999</v>
      </c>
      <c r="AT52" s="207">
        <v>0.98896799999999996</v>
      </c>
      <c r="AU52" s="207">
        <v>0.93493199999999999</v>
      </c>
      <c r="AV52" s="207">
        <v>1.0131289999999999</v>
      </c>
      <c r="AW52" s="207">
        <v>1.0127679999999999</v>
      </c>
      <c r="AX52" s="207">
        <v>1.0919380000000001</v>
      </c>
      <c r="AY52" s="207">
        <v>0.98418499999999998</v>
      </c>
      <c r="AZ52" s="207">
        <v>0.90092899999999998</v>
      </c>
      <c r="BA52" s="207">
        <v>0.96767999999999998</v>
      </c>
      <c r="BB52" s="207">
        <v>1.033469</v>
      </c>
      <c r="BC52" s="207">
        <v>1.0713539999999999</v>
      </c>
      <c r="BD52" s="207">
        <v>1.095329</v>
      </c>
      <c r="BE52" s="207">
        <v>1.0775129999999999</v>
      </c>
      <c r="BF52" s="207">
        <v>0.97706300000000001</v>
      </c>
      <c r="BG52" s="207">
        <v>1.0973980000000001</v>
      </c>
      <c r="BH52" s="207">
        <v>0.90461210000000003</v>
      </c>
      <c r="BI52" s="207">
        <v>0.99817699999999998</v>
      </c>
      <c r="BJ52" s="323">
        <v>1.06664</v>
      </c>
      <c r="BK52" s="323">
        <v>1.0683609999999999</v>
      </c>
      <c r="BL52" s="323">
        <v>1.041871</v>
      </c>
      <c r="BM52" s="323">
        <v>1.0444389999999999</v>
      </c>
      <c r="BN52" s="323">
        <v>1.0420039999999999</v>
      </c>
      <c r="BO52" s="323">
        <v>1.034451</v>
      </c>
      <c r="BP52" s="323">
        <v>0.99989130000000004</v>
      </c>
      <c r="BQ52" s="323">
        <v>1.0426839999999999</v>
      </c>
      <c r="BR52" s="323">
        <v>1.0331440000000001</v>
      </c>
      <c r="BS52" s="323">
        <v>1.0124059999999999</v>
      </c>
      <c r="BT52" s="323">
        <v>1.003798</v>
      </c>
      <c r="BU52" s="323">
        <v>1.06219</v>
      </c>
      <c r="BV52" s="323">
        <v>1.0961939999999999</v>
      </c>
    </row>
    <row r="53" spans="1:79" ht="11.15" customHeight="1" x14ac:dyDescent="0.25">
      <c r="A53" s="60"/>
      <c r="B53" s="156"/>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207"/>
      <c r="BI53" s="207"/>
      <c r="BJ53" s="323"/>
      <c r="BK53" s="323"/>
      <c r="BL53" s="323"/>
      <c r="BM53" s="323"/>
      <c r="BN53" s="323"/>
      <c r="BO53" s="323"/>
      <c r="BP53" s="323"/>
      <c r="BQ53" s="323"/>
      <c r="BR53" s="323"/>
      <c r="BS53" s="323"/>
      <c r="BT53" s="323"/>
      <c r="BU53" s="323"/>
      <c r="BV53" s="323"/>
    </row>
    <row r="54" spans="1:79" ht="11.15" customHeight="1" x14ac:dyDescent="0.25">
      <c r="A54" s="56"/>
      <c r="B54" s="153" t="s">
        <v>569</v>
      </c>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207"/>
      <c r="BI54" s="207"/>
      <c r="BJ54" s="323"/>
      <c r="BK54" s="323"/>
      <c r="BL54" s="323"/>
      <c r="BM54" s="323"/>
      <c r="BN54" s="323"/>
      <c r="BO54" s="323"/>
      <c r="BP54" s="323"/>
      <c r="BQ54" s="323"/>
      <c r="BR54" s="323"/>
      <c r="BS54" s="323"/>
      <c r="BT54" s="323"/>
      <c r="BU54" s="323"/>
      <c r="BV54" s="323"/>
    </row>
    <row r="55" spans="1:79" ht="11.15" customHeight="1" x14ac:dyDescent="0.25">
      <c r="A55" s="564" t="s">
        <v>967</v>
      </c>
      <c r="B55" s="565" t="s">
        <v>959</v>
      </c>
      <c r="C55" s="207">
        <v>0.39277400000000001</v>
      </c>
      <c r="D55" s="207">
        <v>0.40939300000000001</v>
      </c>
      <c r="E55" s="207">
        <v>0.63161299999999998</v>
      </c>
      <c r="F55" s="207">
        <v>0.80033299999999996</v>
      </c>
      <c r="G55" s="207">
        <v>0.85506499999999996</v>
      </c>
      <c r="H55" s="207">
        <v>0.87393299999999996</v>
      </c>
      <c r="I55" s="207">
        <v>0.87009700000000001</v>
      </c>
      <c r="J55" s="207">
        <v>0.88048400000000004</v>
      </c>
      <c r="K55" s="207">
        <v>0.65033300000000005</v>
      </c>
      <c r="L55" s="207">
        <v>0.464032</v>
      </c>
      <c r="M55" s="207">
        <v>0.39513300000000001</v>
      </c>
      <c r="N55" s="207">
        <v>0.37303199999999997</v>
      </c>
      <c r="O55" s="207">
        <v>0.36767699999999998</v>
      </c>
      <c r="P55" s="207">
        <v>0.42875000000000002</v>
      </c>
      <c r="Q55" s="207">
        <v>0.62864500000000001</v>
      </c>
      <c r="R55" s="207">
        <v>0.80416699999999997</v>
      </c>
      <c r="S55" s="207">
        <v>0.86735499999999999</v>
      </c>
      <c r="T55" s="207">
        <v>0.85940000000000005</v>
      </c>
      <c r="U55" s="207">
        <v>0.85199999999999998</v>
      </c>
      <c r="V55" s="207">
        <v>0.80619399999999997</v>
      </c>
      <c r="W55" s="207">
        <v>0.61306700000000003</v>
      </c>
      <c r="X55" s="207">
        <v>0.40922599999999998</v>
      </c>
      <c r="Y55" s="207">
        <v>0.27229999999999999</v>
      </c>
      <c r="Z55" s="207">
        <v>0.34790300000000002</v>
      </c>
      <c r="AA55" s="207">
        <v>0.38783800000000002</v>
      </c>
      <c r="AB55" s="207">
        <v>0.381241</v>
      </c>
      <c r="AC55" s="207">
        <v>0.621</v>
      </c>
      <c r="AD55" s="207">
        <v>0.68279999999999996</v>
      </c>
      <c r="AE55" s="207">
        <v>0.67103199999999996</v>
      </c>
      <c r="AF55" s="207">
        <v>0.71040000000000003</v>
      </c>
      <c r="AG55" s="207">
        <v>0.73216099999999995</v>
      </c>
      <c r="AH55" s="207">
        <v>0.712032</v>
      </c>
      <c r="AI55" s="207">
        <v>0.55546600000000002</v>
      </c>
      <c r="AJ55" s="207">
        <v>0.40983799999999998</v>
      </c>
      <c r="AK55" s="207">
        <v>0.33329999999999999</v>
      </c>
      <c r="AL55" s="207">
        <v>0.34696700000000003</v>
      </c>
      <c r="AM55" s="207">
        <v>0.36725799999999997</v>
      </c>
      <c r="AN55" s="207">
        <v>0.34267900000000001</v>
      </c>
      <c r="AO55" s="207">
        <v>0.59422600000000003</v>
      </c>
      <c r="AP55" s="207">
        <v>0.778667</v>
      </c>
      <c r="AQ55" s="207">
        <v>0.89974200000000004</v>
      </c>
      <c r="AR55" s="207">
        <v>0.88090000000000002</v>
      </c>
      <c r="AS55" s="207">
        <v>0.84980699999999998</v>
      </c>
      <c r="AT55" s="207">
        <v>0.80548399999999998</v>
      </c>
      <c r="AU55" s="207">
        <v>0.60670000000000002</v>
      </c>
      <c r="AV55" s="207">
        <v>0.48658099999999999</v>
      </c>
      <c r="AW55" s="207">
        <v>0.38316699999999998</v>
      </c>
      <c r="AX55" s="207">
        <v>0.38809700000000003</v>
      </c>
      <c r="AY55" s="207">
        <v>0.37948300000000001</v>
      </c>
      <c r="AZ55" s="207">
        <v>0.45524999999999999</v>
      </c>
      <c r="BA55" s="207">
        <v>0.63170999999999999</v>
      </c>
      <c r="BB55" s="207">
        <v>0.80969999999999998</v>
      </c>
      <c r="BC55" s="207">
        <v>0.84464499999999998</v>
      </c>
      <c r="BD55" s="207">
        <v>0.86073299999999997</v>
      </c>
      <c r="BE55" s="207">
        <v>0.84683799999999998</v>
      </c>
      <c r="BF55" s="207">
        <v>0.80041899999999999</v>
      </c>
      <c r="BG55" s="207">
        <v>0.61103300000000005</v>
      </c>
      <c r="BH55" s="207">
        <v>0.48197276999999999</v>
      </c>
      <c r="BI55" s="207">
        <v>0.35433061999999999</v>
      </c>
      <c r="BJ55" s="323">
        <v>0.3632705</v>
      </c>
      <c r="BK55" s="323">
        <v>0.37380140000000001</v>
      </c>
      <c r="BL55" s="323">
        <v>0.4314791</v>
      </c>
      <c r="BM55" s="323">
        <v>0.65180570000000004</v>
      </c>
      <c r="BN55" s="323">
        <v>0.79218149999999998</v>
      </c>
      <c r="BO55" s="323">
        <v>0.8359529</v>
      </c>
      <c r="BP55" s="323">
        <v>0.87485769999999996</v>
      </c>
      <c r="BQ55" s="323">
        <v>0.86236679999999999</v>
      </c>
      <c r="BR55" s="323">
        <v>0.83144620000000002</v>
      </c>
      <c r="BS55" s="323">
        <v>0.61234299999999997</v>
      </c>
      <c r="BT55" s="323">
        <v>0.45044289999999998</v>
      </c>
      <c r="BU55" s="323">
        <v>0.32625530000000003</v>
      </c>
      <c r="BV55" s="323">
        <v>0.33962940000000003</v>
      </c>
    </row>
    <row r="56" spans="1:79" ht="11.15" customHeight="1" x14ac:dyDescent="0.25">
      <c r="A56" s="60" t="s">
        <v>754</v>
      </c>
      <c r="B56" s="175" t="s">
        <v>406</v>
      </c>
      <c r="C56" s="207">
        <v>9.5288389999999996</v>
      </c>
      <c r="D56" s="207">
        <v>9.7971430000000002</v>
      </c>
      <c r="E56" s="207">
        <v>10.052516000000001</v>
      </c>
      <c r="F56" s="207">
        <v>9.9741999999999997</v>
      </c>
      <c r="G56" s="207">
        <v>10.138323</v>
      </c>
      <c r="H56" s="207">
        <v>10.313632999999999</v>
      </c>
      <c r="I56" s="207">
        <v>10.174097</v>
      </c>
      <c r="J56" s="207">
        <v>10.242613</v>
      </c>
      <c r="K56" s="207">
        <v>9.9268999999999998</v>
      </c>
      <c r="L56" s="207">
        <v>10.30071</v>
      </c>
      <c r="M56" s="207">
        <v>10.24</v>
      </c>
      <c r="N56" s="207">
        <v>10.020032</v>
      </c>
      <c r="O56" s="207">
        <v>9.7469999999999999</v>
      </c>
      <c r="P56" s="207">
        <v>9.7441790000000008</v>
      </c>
      <c r="Q56" s="207">
        <v>10.060226</v>
      </c>
      <c r="R56" s="207">
        <v>10.019567</v>
      </c>
      <c r="S56" s="207">
        <v>10.229419</v>
      </c>
      <c r="T56" s="207">
        <v>10.235799999999999</v>
      </c>
      <c r="U56" s="207">
        <v>10.240226</v>
      </c>
      <c r="V56" s="207">
        <v>10.436935999999999</v>
      </c>
      <c r="W56" s="207">
        <v>9.9161330000000003</v>
      </c>
      <c r="X56" s="207">
        <v>10.258645</v>
      </c>
      <c r="Y56" s="207">
        <v>10.228866999999999</v>
      </c>
      <c r="Z56" s="207">
        <v>9.9917099999999994</v>
      </c>
      <c r="AA56" s="207">
        <v>9.6259669999999993</v>
      </c>
      <c r="AB56" s="207">
        <v>9.7424130000000009</v>
      </c>
      <c r="AC56" s="207">
        <v>8.5758379999999992</v>
      </c>
      <c r="AD56" s="207">
        <v>6.3654000000000002</v>
      </c>
      <c r="AE56" s="207">
        <v>7.476451</v>
      </c>
      <c r="AF56" s="207">
        <v>8.7479659999999999</v>
      </c>
      <c r="AG56" s="207">
        <v>9.0260960000000008</v>
      </c>
      <c r="AH56" s="207">
        <v>9.3119029999999992</v>
      </c>
      <c r="AI56" s="207">
        <v>9.0901329999999998</v>
      </c>
      <c r="AJ56" s="207">
        <v>9.2523540000000004</v>
      </c>
      <c r="AK56" s="207">
        <v>8.8832000000000004</v>
      </c>
      <c r="AL56" s="207">
        <v>8.8092900000000007</v>
      </c>
      <c r="AM56" s="207">
        <v>8.5226450000000007</v>
      </c>
      <c r="AN56" s="207">
        <v>8.395429</v>
      </c>
      <c r="AO56" s="207">
        <v>9.2858389999999993</v>
      </c>
      <c r="AP56" s="207">
        <v>9.6438000000000006</v>
      </c>
      <c r="AQ56" s="207">
        <v>9.8739679999999996</v>
      </c>
      <c r="AR56" s="207">
        <v>9.9609330000000007</v>
      </c>
      <c r="AS56" s="207">
        <v>9.9340969999999995</v>
      </c>
      <c r="AT56" s="207">
        <v>9.86571</v>
      </c>
      <c r="AU56" s="207">
        <v>9.6864000000000008</v>
      </c>
      <c r="AV56" s="207">
        <v>9.6977100000000007</v>
      </c>
      <c r="AW56" s="207">
        <v>9.7314670000000003</v>
      </c>
      <c r="AX56" s="207">
        <v>9.6662579999999991</v>
      </c>
      <c r="AY56" s="207">
        <v>8.7561289999999996</v>
      </c>
      <c r="AZ56" s="207">
        <v>9.3859639999999995</v>
      </c>
      <c r="BA56" s="207">
        <v>9.5241939999999996</v>
      </c>
      <c r="BB56" s="207">
        <v>9.5483670000000007</v>
      </c>
      <c r="BC56" s="207">
        <v>9.8384520000000002</v>
      </c>
      <c r="BD56" s="207">
        <v>9.8351659999999992</v>
      </c>
      <c r="BE56" s="207">
        <v>9.5715160000000008</v>
      </c>
      <c r="BF56" s="207">
        <v>9.8726450000000003</v>
      </c>
      <c r="BG56" s="207">
        <v>9.754467</v>
      </c>
      <c r="BH56" s="207">
        <v>9.7129032257999999</v>
      </c>
      <c r="BI56" s="207">
        <v>9.7038797999999993</v>
      </c>
      <c r="BJ56" s="323">
        <v>9.9077839999999995</v>
      </c>
      <c r="BK56" s="323">
        <v>9.2878260000000008</v>
      </c>
      <c r="BL56" s="323">
        <v>9.2384959999999996</v>
      </c>
      <c r="BM56" s="323">
        <v>9.4841630000000006</v>
      </c>
      <c r="BN56" s="323">
        <v>9.6237940000000002</v>
      </c>
      <c r="BO56" s="323">
        <v>9.8987599999999993</v>
      </c>
      <c r="BP56" s="323">
        <v>10.011419999999999</v>
      </c>
      <c r="BQ56" s="323">
        <v>9.877561</v>
      </c>
      <c r="BR56" s="323">
        <v>10.04013</v>
      </c>
      <c r="BS56" s="323">
        <v>9.9239270000000008</v>
      </c>
      <c r="BT56" s="323">
        <v>10.016489999999999</v>
      </c>
      <c r="BU56" s="323">
        <v>10.001720000000001</v>
      </c>
      <c r="BV56" s="323">
        <v>10.18684</v>
      </c>
    </row>
    <row r="57" spans="1:79" ht="11.15" customHeight="1" x14ac:dyDescent="0.25">
      <c r="A57" s="60" t="s">
        <v>755</v>
      </c>
      <c r="B57" s="175" t="s">
        <v>407</v>
      </c>
      <c r="C57" s="207">
        <v>1.686936</v>
      </c>
      <c r="D57" s="207">
        <v>1.6881429999999999</v>
      </c>
      <c r="E57" s="207">
        <v>1.780645</v>
      </c>
      <c r="F57" s="207">
        <v>1.7954669999999999</v>
      </c>
      <c r="G57" s="207">
        <v>1.803742</v>
      </c>
      <c r="H57" s="207">
        <v>1.893167</v>
      </c>
      <c r="I57" s="207">
        <v>1.8941939999999999</v>
      </c>
      <c r="J57" s="207">
        <v>1.9547099999999999</v>
      </c>
      <c r="K57" s="207">
        <v>1.8558330000000001</v>
      </c>
      <c r="L57" s="207">
        <v>1.690871</v>
      </c>
      <c r="M57" s="207">
        <v>1.768667</v>
      </c>
      <c r="N57" s="207">
        <v>1.85571</v>
      </c>
      <c r="O57" s="207">
        <v>1.7710319999999999</v>
      </c>
      <c r="P57" s="207">
        <v>1.6893929999999999</v>
      </c>
      <c r="Q57" s="207">
        <v>1.7279679999999999</v>
      </c>
      <c r="R57" s="207">
        <v>1.7276</v>
      </c>
      <c r="S57" s="207">
        <v>1.7285809999999999</v>
      </c>
      <c r="T57" s="207">
        <v>1.8825670000000001</v>
      </c>
      <c r="U57" s="207">
        <v>1.922323</v>
      </c>
      <c r="V57" s="207">
        <v>1.924258</v>
      </c>
      <c r="W57" s="207">
        <v>1.7987</v>
      </c>
      <c r="X57" s="207">
        <v>1.6533869999999999</v>
      </c>
      <c r="Y57" s="207">
        <v>1.833467</v>
      </c>
      <c r="Z57" s="207">
        <v>1.8900319999999999</v>
      </c>
      <c r="AA57" s="207">
        <v>1.854419</v>
      </c>
      <c r="AB57" s="207">
        <v>1.666344</v>
      </c>
      <c r="AC57" s="207">
        <v>1.3592580000000001</v>
      </c>
      <c r="AD57" s="207">
        <v>0.61903300000000006</v>
      </c>
      <c r="AE57" s="207">
        <v>0.50541899999999995</v>
      </c>
      <c r="AF57" s="207">
        <v>0.73313300000000003</v>
      </c>
      <c r="AG57" s="207">
        <v>0.83570900000000004</v>
      </c>
      <c r="AH57" s="207">
        <v>0.85099999999999998</v>
      </c>
      <c r="AI57" s="207">
        <v>0.79949999999999999</v>
      </c>
      <c r="AJ57" s="207">
        <v>0.82125800000000004</v>
      </c>
      <c r="AK57" s="207">
        <v>1.0617000000000001</v>
      </c>
      <c r="AL57" s="207">
        <v>1.1251930000000001</v>
      </c>
      <c r="AM57" s="207">
        <v>1.2263550000000001</v>
      </c>
      <c r="AN57" s="207">
        <v>0.94914299999999996</v>
      </c>
      <c r="AO57" s="207">
        <v>1.101</v>
      </c>
      <c r="AP57" s="207">
        <v>1.2626329999999999</v>
      </c>
      <c r="AQ57" s="207">
        <v>1.308065</v>
      </c>
      <c r="AR57" s="207">
        <v>1.3831329999999999</v>
      </c>
      <c r="AS57" s="207">
        <v>1.423387</v>
      </c>
      <c r="AT57" s="207">
        <v>1.4352579999999999</v>
      </c>
      <c r="AU57" s="207">
        <v>1.355667</v>
      </c>
      <c r="AV57" s="207">
        <v>1.321097</v>
      </c>
      <c r="AW57" s="207">
        <v>1.423567</v>
      </c>
      <c r="AX57" s="207">
        <v>1.5121290000000001</v>
      </c>
      <c r="AY57" s="207">
        <v>1.516548</v>
      </c>
      <c r="AZ57" s="207">
        <v>1.5036430000000001</v>
      </c>
      <c r="BA57" s="207">
        <v>1.4359360000000001</v>
      </c>
      <c r="BB57" s="207">
        <v>1.6994670000000001</v>
      </c>
      <c r="BC57" s="207">
        <v>1.7337419999999999</v>
      </c>
      <c r="BD57" s="207">
        <v>1.6865330000000001</v>
      </c>
      <c r="BE57" s="207">
        <v>1.7235480000000001</v>
      </c>
      <c r="BF57" s="207">
        <v>1.6833229999999999</v>
      </c>
      <c r="BG57" s="207">
        <v>1.607</v>
      </c>
      <c r="BH57" s="207">
        <v>1.546516129</v>
      </c>
      <c r="BI57" s="207">
        <v>1.6617535333</v>
      </c>
      <c r="BJ57" s="323">
        <v>1.5923050000000001</v>
      </c>
      <c r="BK57" s="323">
        <v>1.5376780000000001</v>
      </c>
      <c r="BL57" s="323">
        <v>1.509085</v>
      </c>
      <c r="BM57" s="323">
        <v>1.5940589999999999</v>
      </c>
      <c r="BN57" s="323">
        <v>1.578424</v>
      </c>
      <c r="BO57" s="323">
        <v>1.6400490000000001</v>
      </c>
      <c r="BP57" s="323">
        <v>1.675513</v>
      </c>
      <c r="BQ57" s="323">
        <v>1.6964999999999999</v>
      </c>
      <c r="BR57" s="323">
        <v>1.669373</v>
      </c>
      <c r="BS57" s="323">
        <v>1.6354329999999999</v>
      </c>
      <c r="BT57" s="323">
        <v>1.5424059999999999</v>
      </c>
      <c r="BU57" s="323">
        <v>1.585385</v>
      </c>
      <c r="BV57" s="323">
        <v>1.5784290000000001</v>
      </c>
    </row>
    <row r="58" spans="1:79" ht="11.15" customHeight="1" x14ac:dyDescent="0.25">
      <c r="A58" s="60" t="s">
        <v>756</v>
      </c>
      <c r="B58" s="175" t="s">
        <v>408</v>
      </c>
      <c r="C58" s="207">
        <v>5.0059360000000002</v>
      </c>
      <c r="D58" s="207">
        <v>4.5841430000000001</v>
      </c>
      <c r="E58" s="207">
        <v>4.8225160000000002</v>
      </c>
      <c r="F58" s="207">
        <v>5.1195329999999997</v>
      </c>
      <c r="G58" s="207">
        <v>5.2141289999999998</v>
      </c>
      <c r="H58" s="207">
        <v>5.4103669999999999</v>
      </c>
      <c r="I58" s="207">
        <v>5.2570649999999999</v>
      </c>
      <c r="J58" s="207">
        <v>5.3694839999999999</v>
      </c>
      <c r="K58" s="207">
        <v>5.23</v>
      </c>
      <c r="L58" s="207">
        <v>5.0353870000000001</v>
      </c>
      <c r="M58" s="207">
        <v>5.3501000000000003</v>
      </c>
      <c r="N58" s="207">
        <v>5.5756449999999997</v>
      </c>
      <c r="O58" s="207">
        <v>5.2495159999999998</v>
      </c>
      <c r="P58" s="207">
        <v>4.9046789999999998</v>
      </c>
      <c r="Q58" s="207">
        <v>4.9684189999999999</v>
      </c>
      <c r="R58" s="207">
        <v>5.0591999999999997</v>
      </c>
      <c r="S58" s="207">
        <v>5.2117100000000001</v>
      </c>
      <c r="T58" s="207">
        <v>5.3506999999999998</v>
      </c>
      <c r="U58" s="207">
        <v>5.2458070000000001</v>
      </c>
      <c r="V58" s="207">
        <v>5.2664840000000002</v>
      </c>
      <c r="W58" s="207">
        <v>5.0350000000000001</v>
      </c>
      <c r="X58" s="207">
        <v>4.7939360000000004</v>
      </c>
      <c r="Y58" s="207">
        <v>5.2310999999999996</v>
      </c>
      <c r="Z58" s="207">
        <v>5.3094190000000001</v>
      </c>
      <c r="AA58" s="207">
        <v>5.0865479999999996</v>
      </c>
      <c r="AB58" s="207">
        <v>4.812862</v>
      </c>
      <c r="AC58" s="207">
        <v>4.9529350000000001</v>
      </c>
      <c r="AD58" s="207">
        <v>5.0788000000000002</v>
      </c>
      <c r="AE58" s="207">
        <v>4.8181609999999999</v>
      </c>
      <c r="AF58" s="207">
        <v>4.5796659999999996</v>
      </c>
      <c r="AG58" s="207">
        <v>4.8427410000000002</v>
      </c>
      <c r="AH58" s="207">
        <v>4.8227409999999997</v>
      </c>
      <c r="AI58" s="207">
        <v>4.4935</v>
      </c>
      <c r="AJ58" s="207">
        <v>4.204161</v>
      </c>
      <c r="AK58" s="207">
        <v>4.5220000000000002</v>
      </c>
      <c r="AL58" s="207">
        <v>4.6329029999999998</v>
      </c>
      <c r="AM58" s="207">
        <v>4.5601609999999999</v>
      </c>
      <c r="AN58" s="207">
        <v>3.7819639999999999</v>
      </c>
      <c r="AO58" s="207">
        <v>4.5192579999999998</v>
      </c>
      <c r="AP58" s="207">
        <v>4.5959329999999996</v>
      </c>
      <c r="AQ58" s="207">
        <v>4.7450000000000001</v>
      </c>
      <c r="AR58" s="207">
        <v>4.9805000000000001</v>
      </c>
      <c r="AS58" s="207">
        <v>4.8559029999999996</v>
      </c>
      <c r="AT58" s="207">
        <v>4.7416130000000001</v>
      </c>
      <c r="AU58" s="207">
        <v>4.555167</v>
      </c>
      <c r="AV58" s="207">
        <v>4.727258</v>
      </c>
      <c r="AW58" s="207">
        <v>4.9502329999999999</v>
      </c>
      <c r="AX58" s="207">
        <v>4.9262259999999998</v>
      </c>
      <c r="AY58" s="207">
        <v>4.6440320000000002</v>
      </c>
      <c r="AZ58" s="207">
        <v>4.6657500000000001</v>
      </c>
      <c r="BA58" s="207">
        <v>5.0006769999999996</v>
      </c>
      <c r="BB58" s="207">
        <v>4.8365669999999996</v>
      </c>
      <c r="BC58" s="207">
        <v>4.982774</v>
      </c>
      <c r="BD58" s="207">
        <v>5.1930329999999998</v>
      </c>
      <c r="BE58" s="207">
        <v>5.1188710000000004</v>
      </c>
      <c r="BF58" s="207">
        <v>5.142258</v>
      </c>
      <c r="BG58" s="207">
        <v>5.1839329999999997</v>
      </c>
      <c r="BH58" s="207">
        <v>5.1014516129</v>
      </c>
      <c r="BI58" s="207">
        <v>5.2277626000000001</v>
      </c>
      <c r="BJ58" s="323">
        <v>5.2810050000000004</v>
      </c>
      <c r="BK58" s="323">
        <v>4.9316269999999998</v>
      </c>
      <c r="BL58" s="323">
        <v>4.8213920000000003</v>
      </c>
      <c r="BM58" s="323">
        <v>5.0615860000000001</v>
      </c>
      <c r="BN58" s="323">
        <v>5.1991709999999998</v>
      </c>
      <c r="BO58" s="323">
        <v>5.2686809999999999</v>
      </c>
      <c r="BP58" s="323">
        <v>5.490507</v>
      </c>
      <c r="BQ58" s="323">
        <v>5.3944340000000004</v>
      </c>
      <c r="BR58" s="323">
        <v>5.3816709999999999</v>
      </c>
      <c r="BS58" s="323">
        <v>5.2012900000000002</v>
      </c>
      <c r="BT58" s="323">
        <v>5.0942189999999998</v>
      </c>
      <c r="BU58" s="323">
        <v>5.3079190000000001</v>
      </c>
      <c r="BV58" s="323">
        <v>5.5412800000000004</v>
      </c>
      <c r="BX58" s="697"/>
      <c r="BY58" s="697"/>
      <c r="BZ58" s="697"/>
      <c r="CA58" s="698"/>
    </row>
    <row r="59" spans="1:79" ht="11.15" customHeight="1" x14ac:dyDescent="0.25">
      <c r="A59" s="60" t="s">
        <v>757</v>
      </c>
      <c r="B59" s="175" t="s">
        <v>409</v>
      </c>
      <c r="C59" s="207">
        <v>0.46741899999999997</v>
      </c>
      <c r="D59" s="207">
        <v>0.46150000000000002</v>
      </c>
      <c r="E59" s="207">
        <v>0.40316099999999999</v>
      </c>
      <c r="F59" s="207">
        <v>0.45043299999999997</v>
      </c>
      <c r="G59" s="207">
        <v>0.41480699999999998</v>
      </c>
      <c r="H59" s="207">
        <v>0.34756700000000001</v>
      </c>
      <c r="I59" s="207">
        <v>0.44422600000000001</v>
      </c>
      <c r="J59" s="207">
        <v>0.39132299999999998</v>
      </c>
      <c r="K59" s="207">
        <v>0.429367</v>
      </c>
      <c r="L59" s="207">
        <v>0.39719399999999999</v>
      </c>
      <c r="M59" s="207">
        <v>0.44976699999999997</v>
      </c>
      <c r="N59" s="207">
        <v>0.44025799999999998</v>
      </c>
      <c r="O59" s="207">
        <v>0.39780700000000002</v>
      </c>
      <c r="P59" s="207">
        <v>0.30896400000000002</v>
      </c>
      <c r="Q59" s="207">
        <v>0.35735499999999998</v>
      </c>
      <c r="R59" s="207">
        <v>0.38896700000000001</v>
      </c>
      <c r="S59" s="207">
        <v>0.36348399999999997</v>
      </c>
      <c r="T59" s="207">
        <v>0.42993300000000001</v>
      </c>
      <c r="U59" s="207">
        <v>0.389903</v>
      </c>
      <c r="V59" s="207">
        <v>0.40954800000000002</v>
      </c>
      <c r="W59" s="207">
        <v>0.38279999999999997</v>
      </c>
      <c r="X59" s="207">
        <v>0.33996799999999999</v>
      </c>
      <c r="Y59" s="207">
        <v>0.313633</v>
      </c>
      <c r="Z59" s="207">
        <v>0.24909700000000001</v>
      </c>
      <c r="AA59" s="207">
        <v>0.225741</v>
      </c>
      <c r="AB59" s="207">
        <v>0.25103399999999998</v>
      </c>
      <c r="AC59" s="207">
        <v>0.240871</v>
      </c>
      <c r="AD59" s="207">
        <v>0.13856599999999999</v>
      </c>
      <c r="AE59" s="207">
        <v>0.14274100000000001</v>
      </c>
      <c r="AF59" s="207">
        <v>0.2384</v>
      </c>
      <c r="AG59" s="207">
        <v>0.21867700000000001</v>
      </c>
      <c r="AH59" s="207">
        <v>0.19267699999999999</v>
      </c>
      <c r="AI59" s="207">
        <v>0.16733300000000001</v>
      </c>
      <c r="AJ59" s="207">
        <v>0.14751600000000001</v>
      </c>
      <c r="AK59" s="207">
        <v>0.1532</v>
      </c>
      <c r="AL59" s="207">
        <v>0.145677</v>
      </c>
      <c r="AM59" s="207">
        <v>0.178871</v>
      </c>
      <c r="AN59" s="207">
        <v>0.18767900000000001</v>
      </c>
      <c r="AO59" s="207">
        <v>0.223774</v>
      </c>
      <c r="AP59" s="207">
        <v>0.18713299999999999</v>
      </c>
      <c r="AQ59" s="207">
        <v>0.209452</v>
      </c>
      <c r="AR59" s="207">
        <v>0.2293</v>
      </c>
      <c r="AS59" s="207">
        <v>0.24516099999999999</v>
      </c>
      <c r="AT59" s="207">
        <v>0.231097</v>
      </c>
      <c r="AU59" s="207">
        <v>0.18490000000000001</v>
      </c>
      <c r="AV59" s="207">
        <v>0.22225800000000001</v>
      </c>
      <c r="AW59" s="207">
        <v>0.24640000000000001</v>
      </c>
      <c r="AX59" s="207">
        <v>0.21035499999999999</v>
      </c>
      <c r="AY59" s="207">
        <v>0.26267699999999999</v>
      </c>
      <c r="AZ59" s="207">
        <v>0.21832099999999999</v>
      </c>
      <c r="BA59" s="207">
        <v>0.30058099999999999</v>
      </c>
      <c r="BB59" s="207">
        <v>0.22670000000000001</v>
      </c>
      <c r="BC59" s="207">
        <v>0.24219399999999999</v>
      </c>
      <c r="BD59" s="207">
        <v>0.20396600000000001</v>
      </c>
      <c r="BE59" s="207">
        <v>0.21774099999999999</v>
      </c>
      <c r="BF59" s="207">
        <v>0.27419399999999999</v>
      </c>
      <c r="BG59" s="207">
        <v>0.29573300000000002</v>
      </c>
      <c r="BH59" s="207">
        <v>0.24087096774</v>
      </c>
      <c r="BI59" s="207">
        <v>0.21748792667</v>
      </c>
      <c r="BJ59" s="323">
        <v>0.2271445</v>
      </c>
      <c r="BK59" s="323">
        <v>0.3072974</v>
      </c>
      <c r="BL59" s="323">
        <v>0.24492349999999999</v>
      </c>
      <c r="BM59" s="323">
        <v>0.29606500000000002</v>
      </c>
      <c r="BN59" s="323">
        <v>0.28198800000000002</v>
      </c>
      <c r="BO59" s="323">
        <v>0.26319019999999999</v>
      </c>
      <c r="BP59" s="323">
        <v>0.2492016</v>
      </c>
      <c r="BQ59" s="323">
        <v>0.28276119999999999</v>
      </c>
      <c r="BR59" s="323">
        <v>0.29281859999999998</v>
      </c>
      <c r="BS59" s="323">
        <v>0.28373330000000002</v>
      </c>
      <c r="BT59" s="323">
        <v>0.29075289999999998</v>
      </c>
      <c r="BU59" s="323">
        <v>0.2158322</v>
      </c>
      <c r="BV59" s="323">
        <v>0.2422549</v>
      </c>
    </row>
    <row r="60" spans="1:79" ht="11.15" customHeight="1" x14ac:dyDescent="0.25">
      <c r="A60" s="60" t="s">
        <v>758</v>
      </c>
      <c r="B60" s="565" t="s">
        <v>968</v>
      </c>
      <c r="C60" s="207">
        <v>2.483034</v>
      </c>
      <c r="D60" s="207">
        <v>2.4395720000000001</v>
      </c>
      <c r="E60" s="207">
        <v>2.5496780000000001</v>
      </c>
      <c r="F60" s="207">
        <v>2.5626340000000001</v>
      </c>
      <c r="G60" s="207">
        <v>2.602322</v>
      </c>
      <c r="H60" s="207">
        <v>2.7242999999999999</v>
      </c>
      <c r="I60" s="207">
        <v>2.7421289999999998</v>
      </c>
      <c r="J60" s="207">
        <v>2.7901950000000002</v>
      </c>
      <c r="K60" s="207">
        <v>2.6394660000000001</v>
      </c>
      <c r="L60" s="207">
        <v>2.522322</v>
      </c>
      <c r="M60" s="207">
        <v>2.5580660000000002</v>
      </c>
      <c r="N60" s="207">
        <v>2.5610339999999998</v>
      </c>
      <c r="O60" s="207">
        <v>2.4483869999999999</v>
      </c>
      <c r="P60" s="207">
        <v>2.3031419999999998</v>
      </c>
      <c r="Q60" s="207">
        <v>2.3227120000000001</v>
      </c>
      <c r="R60" s="207">
        <v>2.3742320000000001</v>
      </c>
      <c r="S60" s="207">
        <v>2.3624839999999998</v>
      </c>
      <c r="T60" s="207">
        <v>2.453967</v>
      </c>
      <c r="U60" s="207">
        <v>2.6321300000000001</v>
      </c>
      <c r="V60" s="207">
        <v>2.6128079999999998</v>
      </c>
      <c r="W60" s="207">
        <v>2.4535330000000002</v>
      </c>
      <c r="X60" s="207">
        <v>2.3083550000000002</v>
      </c>
      <c r="Y60" s="207">
        <v>2.4489000000000001</v>
      </c>
      <c r="Z60" s="207">
        <v>2.5888710000000001</v>
      </c>
      <c r="AA60" s="207">
        <v>2.485608</v>
      </c>
      <c r="AB60" s="207">
        <v>2.4087890000000001</v>
      </c>
      <c r="AC60" s="207">
        <v>2.3289960000000001</v>
      </c>
      <c r="AD60" s="207">
        <v>2.1066980000000002</v>
      </c>
      <c r="AE60" s="207">
        <v>2.117448</v>
      </c>
      <c r="AF60" s="207">
        <v>2.204996</v>
      </c>
      <c r="AG60" s="207">
        <v>2.3503509999999999</v>
      </c>
      <c r="AH60" s="207">
        <v>2.2820939999999998</v>
      </c>
      <c r="AI60" s="207">
        <v>2.2138620000000002</v>
      </c>
      <c r="AJ60" s="207">
        <v>2.154318</v>
      </c>
      <c r="AK60" s="207">
        <v>2.2180970000000002</v>
      </c>
      <c r="AL60" s="207">
        <v>2.2107049999999999</v>
      </c>
      <c r="AM60" s="207">
        <v>2.2344179999999998</v>
      </c>
      <c r="AN60" s="207">
        <v>1.916571</v>
      </c>
      <c r="AO60" s="207">
        <v>2.1257429999999999</v>
      </c>
      <c r="AP60" s="207">
        <v>2.3099340000000002</v>
      </c>
      <c r="AQ60" s="207">
        <v>2.4504839999999999</v>
      </c>
      <c r="AR60" s="207">
        <v>2.5179649999999998</v>
      </c>
      <c r="AS60" s="207">
        <v>2.4621620000000002</v>
      </c>
      <c r="AT60" s="207">
        <v>2.4990969999999999</v>
      </c>
      <c r="AU60" s="207">
        <v>2.3595980000000001</v>
      </c>
      <c r="AV60" s="207">
        <v>2.2569029999999999</v>
      </c>
      <c r="AW60" s="207">
        <v>2.3410009999999999</v>
      </c>
      <c r="AX60" s="207">
        <v>2.3891309999999999</v>
      </c>
      <c r="AY60" s="207">
        <v>2.2803490000000002</v>
      </c>
      <c r="AZ60" s="207">
        <v>2.2019639999999998</v>
      </c>
      <c r="BA60" s="207">
        <v>2.2906460000000002</v>
      </c>
      <c r="BB60" s="207">
        <v>2.3262670000000001</v>
      </c>
      <c r="BC60" s="207">
        <v>2.38558</v>
      </c>
      <c r="BD60" s="207">
        <v>2.454329</v>
      </c>
      <c r="BE60" s="207">
        <v>2.4597380000000002</v>
      </c>
      <c r="BF60" s="207">
        <v>2.3564829999999999</v>
      </c>
      <c r="BG60" s="207">
        <v>2.382933</v>
      </c>
      <c r="BH60" s="207">
        <v>2.1991505799</v>
      </c>
      <c r="BI60" s="207">
        <v>2.5498756476</v>
      </c>
      <c r="BJ60" s="323">
        <v>2.511825</v>
      </c>
      <c r="BK60" s="323">
        <v>2.4471959999999999</v>
      </c>
      <c r="BL60" s="323">
        <v>2.4603640000000002</v>
      </c>
      <c r="BM60" s="323">
        <v>2.5542180000000001</v>
      </c>
      <c r="BN60" s="323">
        <v>2.4952670000000001</v>
      </c>
      <c r="BO60" s="323">
        <v>2.545261</v>
      </c>
      <c r="BP60" s="323">
        <v>2.665816</v>
      </c>
      <c r="BQ60" s="323">
        <v>2.6259670000000002</v>
      </c>
      <c r="BR60" s="323">
        <v>2.6578490000000001</v>
      </c>
      <c r="BS60" s="323">
        <v>2.5641219999999998</v>
      </c>
      <c r="BT60" s="323">
        <v>2.4765860000000002</v>
      </c>
      <c r="BU60" s="323">
        <v>2.6344219999999998</v>
      </c>
      <c r="BV60" s="323">
        <v>2.6257790000000001</v>
      </c>
    </row>
    <row r="61" spans="1:79" ht="11.15" customHeight="1" x14ac:dyDescent="0.25">
      <c r="A61" s="60" t="s">
        <v>759</v>
      </c>
      <c r="B61" s="175" t="s">
        <v>570</v>
      </c>
      <c r="C61" s="207">
        <v>19.564938000000001</v>
      </c>
      <c r="D61" s="207">
        <v>19.379894</v>
      </c>
      <c r="E61" s="207">
        <v>20.240129</v>
      </c>
      <c r="F61" s="207">
        <v>20.7026</v>
      </c>
      <c r="G61" s="207">
        <v>21.028388</v>
      </c>
      <c r="H61" s="207">
        <v>21.562967</v>
      </c>
      <c r="I61" s="207">
        <v>21.381807999999999</v>
      </c>
      <c r="J61" s="207">
        <v>21.628809</v>
      </c>
      <c r="K61" s="207">
        <v>20.731898999999999</v>
      </c>
      <c r="L61" s="207">
        <v>20.410516000000001</v>
      </c>
      <c r="M61" s="207">
        <v>20.761733</v>
      </c>
      <c r="N61" s="207">
        <v>20.825710999999998</v>
      </c>
      <c r="O61" s="207">
        <v>19.981418999999999</v>
      </c>
      <c r="P61" s="207">
        <v>19.379107000000001</v>
      </c>
      <c r="Q61" s="207">
        <v>20.065325000000001</v>
      </c>
      <c r="R61" s="207">
        <v>20.373733000000001</v>
      </c>
      <c r="S61" s="207">
        <v>20.763033</v>
      </c>
      <c r="T61" s="207">
        <v>21.212367</v>
      </c>
      <c r="U61" s="207">
        <v>21.282388999999998</v>
      </c>
      <c r="V61" s="207">
        <v>21.456227999999999</v>
      </c>
      <c r="W61" s="207">
        <v>20.199233</v>
      </c>
      <c r="X61" s="207">
        <v>19.763517</v>
      </c>
      <c r="Y61" s="207">
        <v>20.328267</v>
      </c>
      <c r="Z61" s="207">
        <v>20.377032</v>
      </c>
      <c r="AA61" s="207">
        <v>19.666121</v>
      </c>
      <c r="AB61" s="207">
        <v>19.262682999999999</v>
      </c>
      <c r="AC61" s="207">
        <v>18.078897999999999</v>
      </c>
      <c r="AD61" s="207">
        <v>14.991296999999999</v>
      </c>
      <c r="AE61" s="207">
        <v>15.731252</v>
      </c>
      <c r="AF61" s="207">
        <v>17.214561</v>
      </c>
      <c r="AG61" s="207">
        <v>18.005735000000001</v>
      </c>
      <c r="AH61" s="207">
        <v>18.172446999999998</v>
      </c>
      <c r="AI61" s="207">
        <v>17.319794000000002</v>
      </c>
      <c r="AJ61" s="207">
        <v>16.989445</v>
      </c>
      <c r="AK61" s="207">
        <v>17.171496999999999</v>
      </c>
      <c r="AL61" s="207">
        <v>17.270734999999998</v>
      </c>
      <c r="AM61" s="207">
        <v>17.089708000000002</v>
      </c>
      <c r="AN61" s="207">
        <v>15.573465000000001</v>
      </c>
      <c r="AO61" s="207">
        <v>17.84984</v>
      </c>
      <c r="AP61" s="207">
        <v>18.778099999999998</v>
      </c>
      <c r="AQ61" s="207">
        <v>19.486711</v>
      </c>
      <c r="AR61" s="207">
        <v>19.952731</v>
      </c>
      <c r="AS61" s="207">
        <v>19.770517000000002</v>
      </c>
      <c r="AT61" s="207">
        <v>19.578258999999999</v>
      </c>
      <c r="AU61" s="207">
        <v>18.748432000000001</v>
      </c>
      <c r="AV61" s="207">
        <v>18.711807</v>
      </c>
      <c r="AW61" s="207">
        <v>19.075835000000001</v>
      </c>
      <c r="AX61" s="207">
        <v>19.092196000000001</v>
      </c>
      <c r="AY61" s="207">
        <v>17.839217999999999</v>
      </c>
      <c r="AZ61" s="207">
        <v>18.430892</v>
      </c>
      <c r="BA61" s="207">
        <v>19.183744000000001</v>
      </c>
      <c r="BB61" s="207">
        <v>19.447068000000002</v>
      </c>
      <c r="BC61" s="207">
        <v>20.027387000000001</v>
      </c>
      <c r="BD61" s="207">
        <v>20.23376</v>
      </c>
      <c r="BE61" s="207">
        <v>19.938251999999999</v>
      </c>
      <c r="BF61" s="207">
        <v>20.129321999999998</v>
      </c>
      <c r="BG61" s="207">
        <v>19.835099</v>
      </c>
      <c r="BH61" s="207">
        <v>19.282865285</v>
      </c>
      <c r="BI61" s="207">
        <v>19.715090128</v>
      </c>
      <c r="BJ61" s="323">
        <v>19.883330000000001</v>
      </c>
      <c r="BK61" s="323">
        <v>18.885429999999999</v>
      </c>
      <c r="BL61" s="323">
        <v>18.705739999999999</v>
      </c>
      <c r="BM61" s="323">
        <v>19.6419</v>
      </c>
      <c r="BN61" s="323">
        <v>19.970829999999999</v>
      </c>
      <c r="BO61" s="323">
        <v>20.451889999999999</v>
      </c>
      <c r="BP61" s="323">
        <v>20.967320000000001</v>
      </c>
      <c r="BQ61" s="323">
        <v>20.73959</v>
      </c>
      <c r="BR61" s="323">
        <v>20.873290000000001</v>
      </c>
      <c r="BS61" s="323">
        <v>20.220849999999999</v>
      </c>
      <c r="BT61" s="323">
        <v>19.870899999999999</v>
      </c>
      <c r="BU61" s="323">
        <v>20.071539999999999</v>
      </c>
      <c r="BV61" s="323">
        <v>20.514209999999999</v>
      </c>
    </row>
    <row r="62" spans="1:79" ht="11.15" customHeight="1" x14ac:dyDescent="0.25">
      <c r="A62" s="60"/>
      <c r="B62" s="154"/>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207"/>
      <c r="BF62" s="207"/>
      <c r="BG62" s="207"/>
      <c r="BH62" s="207"/>
      <c r="BI62" s="207"/>
      <c r="BJ62" s="323"/>
      <c r="BK62" s="323"/>
      <c r="BL62" s="323"/>
      <c r="BM62" s="323"/>
      <c r="BN62" s="323"/>
      <c r="BO62" s="323"/>
      <c r="BP62" s="323"/>
      <c r="BQ62" s="323"/>
      <c r="BR62" s="323"/>
      <c r="BS62" s="323"/>
      <c r="BT62" s="323"/>
      <c r="BU62" s="323"/>
      <c r="BV62" s="323"/>
    </row>
    <row r="63" spans="1:79" ht="11.15" customHeight="1" x14ac:dyDescent="0.25">
      <c r="A63" s="60" t="s">
        <v>762</v>
      </c>
      <c r="B63" s="176" t="s">
        <v>411</v>
      </c>
      <c r="C63" s="207">
        <v>16.917031999999999</v>
      </c>
      <c r="D63" s="207">
        <v>16.359749999999998</v>
      </c>
      <c r="E63" s="207">
        <v>16.945097000000001</v>
      </c>
      <c r="F63" s="207">
        <v>17.100899999999999</v>
      </c>
      <c r="G63" s="207">
        <v>17.340807000000002</v>
      </c>
      <c r="H63" s="207">
        <v>18.041467000000001</v>
      </c>
      <c r="I63" s="207">
        <v>17.687839</v>
      </c>
      <c r="J63" s="207">
        <v>17.969387000000001</v>
      </c>
      <c r="K63" s="207">
        <v>17.383099999999999</v>
      </c>
      <c r="L63" s="207">
        <v>16.734839000000001</v>
      </c>
      <c r="M63" s="207">
        <v>17.499732999999999</v>
      </c>
      <c r="N63" s="207">
        <v>17.749226</v>
      </c>
      <c r="O63" s="207">
        <v>17.110903</v>
      </c>
      <c r="P63" s="207">
        <v>16.160429000000001</v>
      </c>
      <c r="Q63" s="207">
        <v>16.323419000000001</v>
      </c>
      <c r="R63" s="207">
        <v>16.691299999999998</v>
      </c>
      <c r="S63" s="207">
        <v>17.043194</v>
      </c>
      <c r="T63" s="207">
        <v>17.698799999999999</v>
      </c>
      <c r="U63" s="207">
        <v>17.686710000000001</v>
      </c>
      <c r="V63" s="207">
        <v>17.833161</v>
      </c>
      <c r="W63" s="207">
        <v>16.727699999999999</v>
      </c>
      <c r="X63" s="207">
        <v>16.127742000000001</v>
      </c>
      <c r="Y63" s="207">
        <v>17.040566999999999</v>
      </c>
      <c r="Z63" s="207">
        <v>17.395354999999999</v>
      </c>
      <c r="AA63" s="207">
        <v>16.860194</v>
      </c>
      <c r="AB63" s="207">
        <v>16.505552000000002</v>
      </c>
      <c r="AC63" s="207">
        <v>15.755839</v>
      </c>
      <c r="AD63" s="207">
        <v>13.314567</v>
      </c>
      <c r="AE63" s="207">
        <v>13.428580999999999</v>
      </c>
      <c r="AF63" s="207">
        <v>14.217067</v>
      </c>
      <c r="AG63" s="207">
        <v>14.823968000000001</v>
      </c>
      <c r="AH63" s="207">
        <v>14.692838999999999</v>
      </c>
      <c r="AI63" s="207">
        <v>14.137600000000001</v>
      </c>
      <c r="AJ63" s="207">
        <v>13.845774</v>
      </c>
      <c r="AK63" s="207">
        <v>14.5802</v>
      </c>
      <c r="AL63" s="207">
        <v>14.539097</v>
      </c>
      <c r="AM63" s="207">
        <v>14.974968000000001</v>
      </c>
      <c r="AN63" s="207">
        <v>12.803321</v>
      </c>
      <c r="AO63" s="207">
        <v>14.838160999999999</v>
      </c>
      <c r="AP63" s="207">
        <v>15.635199999999999</v>
      </c>
      <c r="AQ63" s="207">
        <v>16.130548000000001</v>
      </c>
      <c r="AR63" s="207">
        <v>16.742899999999999</v>
      </c>
      <c r="AS63" s="207">
        <v>16.48171</v>
      </c>
      <c r="AT63" s="207">
        <v>16.380516</v>
      </c>
      <c r="AU63" s="207">
        <v>15.802467</v>
      </c>
      <c r="AV63" s="207">
        <v>15.604419</v>
      </c>
      <c r="AW63" s="207">
        <v>16.159666999999999</v>
      </c>
      <c r="AX63" s="207">
        <v>16.308807000000002</v>
      </c>
      <c r="AY63" s="207">
        <v>15.918096</v>
      </c>
      <c r="AZ63" s="207">
        <v>15.885536</v>
      </c>
      <c r="BA63" s="207">
        <v>16.378323000000002</v>
      </c>
      <c r="BB63" s="207">
        <v>16.082999999999998</v>
      </c>
      <c r="BC63" s="207">
        <v>16.675160999999999</v>
      </c>
      <c r="BD63" s="207">
        <v>17.084399999999999</v>
      </c>
      <c r="BE63" s="207">
        <v>16.886258000000002</v>
      </c>
      <c r="BF63" s="207">
        <v>16.903419</v>
      </c>
      <c r="BG63" s="207">
        <v>16.660900000000002</v>
      </c>
      <c r="BH63" s="207">
        <v>16.169774193999999</v>
      </c>
      <c r="BI63" s="207">
        <v>16.700870667</v>
      </c>
      <c r="BJ63" s="323">
        <v>16.96622</v>
      </c>
      <c r="BK63" s="323">
        <v>16.177890000000001</v>
      </c>
      <c r="BL63" s="323">
        <v>15.684100000000001</v>
      </c>
      <c r="BM63" s="323">
        <v>16.245550000000001</v>
      </c>
      <c r="BN63" s="323">
        <v>16.5062</v>
      </c>
      <c r="BO63" s="323">
        <v>16.807300000000001</v>
      </c>
      <c r="BP63" s="323">
        <v>17.546710000000001</v>
      </c>
      <c r="BQ63" s="323">
        <v>17.335070000000002</v>
      </c>
      <c r="BR63" s="323">
        <v>17.297090000000001</v>
      </c>
      <c r="BS63" s="323">
        <v>16.88552</v>
      </c>
      <c r="BT63" s="323">
        <v>16.34599</v>
      </c>
      <c r="BU63" s="323">
        <v>16.718170000000001</v>
      </c>
      <c r="BV63" s="323">
        <v>16.956130000000002</v>
      </c>
    </row>
    <row r="64" spans="1:79" ht="11.15" customHeight="1" x14ac:dyDescent="0.25">
      <c r="A64" s="60" t="s">
        <v>760</v>
      </c>
      <c r="B64" s="176" t="s">
        <v>410</v>
      </c>
      <c r="C64" s="207">
        <v>18.598496999999998</v>
      </c>
      <c r="D64" s="207">
        <v>18.598496999999998</v>
      </c>
      <c r="E64" s="207">
        <v>18.598496999999998</v>
      </c>
      <c r="F64" s="207">
        <v>18.598496999999998</v>
      </c>
      <c r="G64" s="207">
        <v>18.598496999999998</v>
      </c>
      <c r="H64" s="207">
        <v>18.598496999999998</v>
      </c>
      <c r="I64" s="207">
        <v>18.598496999999998</v>
      </c>
      <c r="J64" s="207">
        <v>18.601496999999998</v>
      </c>
      <c r="K64" s="207">
        <v>18.601496999999998</v>
      </c>
      <c r="L64" s="207">
        <v>18.603497000000001</v>
      </c>
      <c r="M64" s="207">
        <v>18.603497000000001</v>
      </c>
      <c r="N64" s="207">
        <v>18.603497000000001</v>
      </c>
      <c r="O64" s="207">
        <v>18.808434999999999</v>
      </c>
      <c r="P64" s="207">
        <v>18.808434999999999</v>
      </c>
      <c r="Q64" s="207">
        <v>18.808434999999999</v>
      </c>
      <c r="R64" s="207">
        <v>18.808434999999999</v>
      </c>
      <c r="S64" s="207">
        <v>18.808434999999999</v>
      </c>
      <c r="T64" s="207">
        <v>18.808434999999999</v>
      </c>
      <c r="U64" s="207">
        <v>18.808434999999999</v>
      </c>
      <c r="V64" s="207">
        <v>18.808434999999999</v>
      </c>
      <c r="W64" s="207">
        <v>18.808434999999999</v>
      </c>
      <c r="X64" s="207">
        <v>18.808434999999999</v>
      </c>
      <c r="Y64" s="207">
        <v>18.808434999999999</v>
      </c>
      <c r="Z64" s="207">
        <v>18.808434999999999</v>
      </c>
      <c r="AA64" s="207">
        <v>18.976085000000001</v>
      </c>
      <c r="AB64" s="207">
        <v>18.976085000000001</v>
      </c>
      <c r="AC64" s="207">
        <v>18.976085000000001</v>
      </c>
      <c r="AD64" s="207">
        <v>18.976085000000001</v>
      </c>
      <c r="AE64" s="207">
        <v>18.641085</v>
      </c>
      <c r="AF64" s="207">
        <v>18.622084999999998</v>
      </c>
      <c r="AG64" s="207">
        <v>18.622084999999998</v>
      </c>
      <c r="AH64" s="207">
        <v>18.622084999999998</v>
      </c>
      <c r="AI64" s="207">
        <v>18.386085000000001</v>
      </c>
      <c r="AJ64" s="207">
        <v>18.386085000000001</v>
      </c>
      <c r="AK64" s="207">
        <v>18.386085000000001</v>
      </c>
      <c r="AL64" s="207">
        <v>18.386085000000001</v>
      </c>
      <c r="AM64" s="207">
        <v>18.127700000000001</v>
      </c>
      <c r="AN64" s="207">
        <v>18.127700000000001</v>
      </c>
      <c r="AO64" s="207">
        <v>18.127700000000001</v>
      </c>
      <c r="AP64" s="207">
        <v>18.127700000000001</v>
      </c>
      <c r="AQ64" s="207">
        <v>18.127700000000001</v>
      </c>
      <c r="AR64" s="207">
        <v>18.127700000000001</v>
      </c>
      <c r="AS64" s="207">
        <v>18.129300000000001</v>
      </c>
      <c r="AT64" s="207">
        <v>18.130400000000002</v>
      </c>
      <c r="AU64" s="207">
        <v>18.130400000000002</v>
      </c>
      <c r="AV64" s="207">
        <v>18.132100000000001</v>
      </c>
      <c r="AW64" s="207">
        <v>18.132100000000001</v>
      </c>
      <c r="AX64" s="207">
        <v>17.8765</v>
      </c>
      <c r="AY64" s="207">
        <v>17.940809999999999</v>
      </c>
      <c r="AZ64" s="207">
        <v>17.940809999999999</v>
      </c>
      <c r="BA64" s="207">
        <v>17.943809999999999</v>
      </c>
      <c r="BB64" s="207">
        <v>17.943809999999999</v>
      </c>
      <c r="BC64" s="207">
        <v>17.943809999999999</v>
      </c>
      <c r="BD64" s="207">
        <v>17.943809999999999</v>
      </c>
      <c r="BE64" s="207">
        <v>17.96181</v>
      </c>
      <c r="BF64" s="207">
        <v>17.96181</v>
      </c>
      <c r="BG64" s="207">
        <v>18.021809999999999</v>
      </c>
      <c r="BH64" s="207">
        <v>18.02</v>
      </c>
      <c r="BI64" s="207">
        <v>18.02</v>
      </c>
      <c r="BJ64" s="323">
        <v>18.02</v>
      </c>
      <c r="BK64" s="323">
        <v>18.02</v>
      </c>
      <c r="BL64" s="323">
        <v>18.02</v>
      </c>
      <c r="BM64" s="323">
        <v>18.02</v>
      </c>
      <c r="BN64" s="323">
        <v>18.02</v>
      </c>
      <c r="BO64" s="323">
        <v>18.145189999999999</v>
      </c>
      <c r="BP64" s="323">
        <v>18.270189999999999</v>
      </c>
      <c r="BQ64" s="323">
        <v>18.270189999999999</v>
      </c>
      <c r="BR64" s="323">
        <v>18.270189999999999</v>
      </c>
      <c r="BS64" s="323">
        <v>18.270189999999999</v>
      </c>
      <c r="BT64" s="323">
        <v>18.270189999999999</v>
      </c>
      <c r="BU64" s="323">
        <v>18.270189999999999</v>
      </c>
      <c r="BV64" s="323">
        <v>18.270189999999999</v>
      </c>
    </row>
    <row r="65" spans="1:74" ht="11.15" customHeight="1" x14ac:dyDescent="0.25">
      <c r="A65" s="60" t="s">
        <v>761</v>
      </c>
      <c r="B65" s="177" t="s">
        <v>675</v>
      </c>
      <c r="C65" s="208">
        <v>0.90959135031000005</v>
      </c>
      <c r="D65" s="208">
        <v>0.87962753119000003</v>
      </c>
      <c r="E65" s="208">
        <v>0.91110034322</v>
      </c>
      <c r="F65" s="208">
        <v>0.91947752551999995</v>
      </c>
      <c r="G65" s="208">
        <v>0.93237679367000004</v>
      </c>
      <c r="H65" s="208">
        <v>0.97004973035999997</v>
      </c>
      <c r="I65" s="208">
        <v>0.95103593586000001</v>
      </c>
      <c r="J65" s="208">
        <v>0.96601832636999996</v>
      </c>
      <c r="K65" s="208">
        <v>0.93450005664000002</v>
      </c>
      <c r="L65" s="208">
        <v>0.89955340117000004</v>
      </c>
      <c r="M65" s="208">
        <v>0.94066900433</v>
      </c>
      <c r="N65" s="208">
        <v>0.95408008504999997</v>
      </c>
      <c r="O65" s="208">
        <v>0.90974623885999994</v>
      </c>
      <c r="P65" s="208">
        <v>0.85921178450000002</v>
      </c>
      <c r="Q65" s="208">
        <v>0.86787757727000003</v>
      </c>
      <c r="R65" s="208">
        <v>0.88743693986000005</v>
      </c>
      <c r="S65" s="208">
        <v>0.90614631148000002</v>
      </c>
      <c r="T65" s="208">
        <v>0.94100333174999995</v>
      </c>
      <c r="U65" s="208">
        <v>0.94036053504999995</v>
      </c>
      <c r="V65" s="208">
        <v>0.94814698830999999</v>
      </c>
      <c r="W65" s="208">
        <v>0.88937224175999996</v>
      </c>
      <c r="X65" s="208">
        <v>0.85747389402999996</v>
      </c>
      <c r="Y65" s="208">
        <v>0.90600664010999998</v>
      </c>
      <c r="Z65" s="208">
        <v>0.92486987886000005</v>
      </c>
      <c r="AA65" s="208">
        <v>0.88849696868000005</v>
      </c>
      <c r="AB65" s="208">
        <v>0.86980807684999994</v>
      </c>
      <c r="AC65" s="208">
        <v>0.83029976941999994</v>
      </c>
      <c r="AD65" s="208">
        <v>0.70164983978999995</v>
      </c>
      <c r="AE65" s="208">
        <v>0.72037550389000005</v>
      </c>
      <c r="AF65" s="208">
        <v>0.76345194428999996</v>
      </c>
      <c r="AG65" s="208">
        <v>0.79604233360999999</v>
      </c>
      <c r="AH65" s="208">
        <v>0.78900074831</v>
      </c>
      <c r="AI65" s="208">
        <v>0.76892932888999999</v>
      </c>
      <c r="AJ65" s="208">
        <v>0.75305721691000005</v>
      </c>
      <c r="AK65" s="208">
        <v>0.79300188158999996</v>
      </c>
      <c r="AL65" s="208">
        <v>0.79076633226000004</v>
      </c>
      <c r="AM65" s="208">
        <v>0.82608207329000005</v>
      </c>
      <c r="AN65" s="208">
        <v>0.70628491203999999</v>
      </c>
      <c r="AO65" s="208">
        <v>0.81853522509999999</v>
      </c>
      <c r="AP65" s="208">
        <v>0.86250324089999997</v>
      </c>
      <c r="AQ65" s="208">
        <v>0.88982871516999995</v>
      </c>
      <c r="AR65" s="208">
        <v>0.92360862105999997</v>
      </c>
      <c r="AS65" s="208">
        <v>0.90912004323999995</v>
      </c>
      <c r="AT65" s="208">
        <v>0.90348343113999996</v>
      </c>
      <c r="AU65" s="208">
        <v>0.87160057142000003</v>
      </c>
      <c r="AV65" s="208">
        <v>0.86059634570999999</v>
      </c>
      <c r="AW65" s="208">
        <v>0.89121872260000001</v>
      </c>
      <c r="AX65" s="208">
        <v>0.91230425419000005</v>
      </c>
      <c r="AY65" s="208">
        <v>0.88725626099999999</v>
      </c>
      <c r="AZ65" s="208">
        <v>0.88544140425999995</v>
      </c>
      <c r="BA65" s="208">
        <v>0.91275615378999997</v>
      </c>
      <c r="BB65" s="208">
        <v>0.89629794341000002</v>
      </c>
      <c r="BC65" s="208">
        <v>0.92929879439999996</v>
      </c>
      <c r="BD65" s="208">
        <v>0.95210548930000005</v>
      </c>
      <c r="BE65" s="208">
        <v>0.94012006584999996</v>
      </c>
      <c r="BF65" s="208">
        <v>0.94107548181</v>
      </c>
      <c r="BG65" s="208">
        <v>0.92448538742999997</v>
      </c>
      <c r="BH65" s="208">
        <v>0.89732376212999998</v>
      </c>
      <c r="BI65" s="208">
        <v>0.92679637439999996</v>
      </c>
      <c r="BJ65" s="349">
        <v>0.94152150000000001</v>
      </c>
      <c r="BK65" s="349">
        <v>0.89777399999999996</v>
      </c>
      <c r="BL65" s="349">
        <v>0.87037160000000002</v>
      </c>
      <c r="BM65" s="349">
        <v>0.90152860000000001</v>
      </c>
      <c r="BN65" s="349">
        <v>0.91599339999999996</v>
      </c>
      <c r="BO65" s="349">
        <v>0.92626739999999996</v>
      </c>
      <c r="BP65" s="349">
        <v>0.96040099999999995</v>
      </c>
      <c r="BQ65" s="349">
        <v>0.94881720000000003</v>
      </c>
      <c r="BR65" s="349">
        <v>0.94673819999999997</v>
      </c>
      <c r="BS65" s="349">
        <v>0.92421160000000002</v>
      </c>
      <c r="BT65" s="349">
        <v>0.89468099999999995</v>
      </c>
      <c r="BU65" s="349">
        <v>0.91505190000000003</v>
      </c>
      <c r="BV65" s="349">
        <v>0.92807609999999996</v>
      </c>
    </row>
    <row r="66" spans="1:74" s="399" customFormat="1" ht="22.4" customHeight="1" x14ac:dyDescent="0.25">
      <c r="A66" s="398"/>
      <c r="B66" s="786" t="s">
        <v>969</v>
      </c>
      <c r="C66" s="754"/>
      <c r="D66" s="754"/>
      <c r="E66" s="754"/>
      <c r="F66" s="754"/>
      <c r="G66" s="754"/>
      <c r="H66" s="754"/>
      <c r="I66" s="754"/>
      <c r="J66" s="754"/>
      <c r="K66" s="754"/>
      <c r="L66" s="754"/>
      <c r="M66" s="754"/>
      <c r="N66" s="754"/>
      <c r="O66" s="754"/>
      <c r="P66" s="754"/>
      <c r="Q66" s="751"/>
      <c r="AY66" s="480"/>
      <c r="AZ66" s="480"/>
      <c r="BA66" s="480"/>
      <c r="BB66" s="480"/>
      <c r="BC66" s="480"/>
      <c r="BD66" s="480"/>
      <c r="BE66" s="480"/>
      <c r="BF66" s="480"/>
      <c r="BG66" s="480"/>
      <c r="BH66" s="480"/>
      <c r="BI66" s="480"/>
      <c r="BJ66" s="480"/>
    </row>
    <row r="67" spans="1:74" ht="12" customHeight="1" x14ac:dyDescent="0.25">
      <c r="A67" s="60"/>
      <c r="B67" s="744" t="s">
        <v>806</v>
      </c>
      <c r="C67" s="736"/>
      <c r="D67" s="736"/>
      <c r="E67" s="736"/>
      <c r="F67" s="736"/>
      <c r="G67" s="736"/>
      <c r="H67" s="736"/>
      <c r="I67" s="736"/>
      <c r="J67" s="736"/>
      <c r="K67" s="736"/>
      <c r="L67" s="736"/>
      <c r="M67" s="736"/>
      <c r="N67" s="736"/>
      <c r="O67" s="736"/>
      <c r="P67" s="736"/>
      <c r="Q67" s="736"/>
      <c r="BD67" s="364"/>
      <c r="BE67" s="364"/>
      <c r="BF67" s="364"/>
      <c r="BH67" s="364"/>
    </row>
    <row r="68" spans="1:74" s="399" customFormat="1" ht="12" customHeight="1" x14ac:dyDescent="0.25">
      <c r="A68" s="398"/>
      <c r="B68" s="762" t="str">
        <f>"Notes: "&amp;"EIA completed modeling and analysis for this report on " &amp;Dates!D2&amp;"."</f>
        <v>Notes: EIA completed modeling and analysis for this report on Thursday December 1, 2022.</v>
      </c>
      <c r="C68" s="761"/>
      <c r="D68" s="761"/>
      <c r="E68" s="761"/>
      <c r="F68" s="761"/>
      <c r="G68" s="761"/>
      <c r="H68" s="761"/>
      <c r="I68" s="761"/>
      <c r="J68" s="761"/>
      <c r="K68" s="761"/>
      <c r="L68" s="761"/>
      <c r="M68" s="761"/>
      <c r="N68" s="761"/>
      <c r="O68" s="761"/>
      <c r="P68" s="761"/>
      <c r="Q68" s="761"/>
      <c r="AY68" s="480"/>
      <c r="AZ68" s="480"/>
      <c r="BA68" s="480"/>
      <c r="BB68" s="480"/>
      <c r="BC68" s="480"/>
      <c r="BD68" s="480"/>
      <c r="BE68" s="480"/>
      <c r="BF68" s="480"/>
      <c r="BG68" s="480"/>
      <c r="BH68" s="480"/>
      <c r="BI68" s="480"/>
      <c r="BJ68" s="480"/>
    </row>
    <row r="69" spans="1:74" s="399" customFormat="1" ht="12" customHeight="1" x14ac:dyDescent="0.25">
      <c r="A69" s="398"/>
      <c r="B69" s="762" t="s">
        <v>350</v>
      </c>
      <c r="C69" s="761"/>
      <c r="D69" s="761"/>
      <c r="E69" s="761"/>
      <c r="F69" s="761"/>
      <c r="G69" s="761"/>
      <c r="H69" s="761"/>
      <c r="I69" s="761"/>
      <c r="J69" s="761"/>
      <c r="K69" s="761"/>
      <c r="L69" s="761"/>
      <c r="M69" s="761"/>
      <c r="N69" s="761"/>
      <c r="O69" s="761"/>
      <c r="P69" s="761"/>
      <c r="Q69" s="761"/>
      <c r="AY69" s="480"/>
      <c r="AZ69" s="480"/>
      <c r="BA69" s="480"/>
      <c r="BB69" s="480"/>
      <c r="BC69" s="480"/>
      <c r="BD69" s="480"/>
      <c r="BE69" s="480"/>
      <c r="BF69" s="480"/>
      <c r="BG69" s="480"/>
      <c r="BH69" s="480"/>
      <c r="BI69" s="480"/>
      <c r="BJ69" s="480"/>
    </row>
    <row r="70" spans="1:74" s="399" customFormat="1" ht="12" customHeight="1" x14ac:dyDescent="0.25">
      <c r="A70" s="398"/>
      <c r="B70" s="755" t="s">
        <v>840</v>
      </c>
      <c r="C70" s="754"/>
      <c r="D70" s="754"/>
      <c r="E70" s="754"/>
      <c r="F70" s="754"/>
      <c r="G70" s="754"/>
      <c r="H70" s="754"/>
      <c r="I70" s="754"/>
      <c r="J70" s="754"/>
      <c r="K70" s="754"/>
      <c r="L70" s="754"/>
      <c r="M70" s="754"/>
      <c r="N70" s="754"/>
      <c r="O70" s="754"/>
      <c r="P70" s="754"/>
      <c r="Q70" s="751"/>
      <c r="AY70" s="480"/>
      <c r="AZ70" s="480"/>
      <c r="BA70" s="480"/>
      <c r="BB70" s="480"/>
      <c r="BC70" s="480"/>
      <c r="BD70" s="480"/>
      <c r="BE70" s="480"/>
      <c r="BF70" s="480"/>
      <c r="BG70" s="480"/>
      <c r="BH70" s="480"/>
      <c r="BI70" s="480"/>
      <c r="BJ70" s="480"/>
    </row>
    <row r="71" spans="1:74" s="399" customFormat="1" ht="12" customHeight="1" x14ac:dyDescent="0.25">
      <c r="A71" s="398"/>
      <c r="B71" s="756" t="s">
        <v>842</v>
      </c>
      <c r="C71" s="758"/>
      <c r="D71" s="758"/>
      <c r="E71" s="758"/>
      <c r="F71" s="758"/>
      <c r="G71" s="758"/>
      <c r="H71" s="758"/>
      <c r="I71" s="758"/>
      <c r="J71" s="758"/>
      <c r="K71" s="758"/>
      <c r="L71" s="758"/>
      <c r="M71" s="758"/>
      <c r="N71" s="758"/>
      <c r="O71" s="758"/>
      <c r="P71" s="758"/>
      <c r="Q71" s="751"/>
      <c r="AY71" s="480"/>
      <c r="AZ71" s="480"/>
      <c r="BA71" s="480"/>
      <c r="BB71" s="480"/>
      <c r="BC71" s="480"/>
      <c r="BD71" s="480"/>
      <c r="BE71" s="480"/>
      <c r="BF71" s="480"/>
      <c r="BG71" s="480"/>
      <c r="BH71" s="480"/>
      <c r="BI71" s="480"/>
      <c r="BJ71" s="480"/>
    </row>
    <row r="72" spans="1:74" s="399" customFormat="1" ht="12" customHeight="1" x14ac:dyDescent="0.25">
      <c r="A72" s="398"/>
      <c r="B72" s="757" t="s">
        <v>829</v>
      </c>
      <c r="C72" s="758"/>
      <c r="D72" s="758"/>
      <c r="E72" s="758"/>
      <c r="F72" s="758"/>
      <c r="G72" s="758"/>
      <c r="H72" s="758"/>
      <c r="I72" s="758"/>
      <c r="J72" s="758"/>
      <c r="K72" s="758"/>
      <c r="L72" s="758"/>
      <c r="M72" s="758"/>
      <c r="N72" s="758"/>
      <c r="O72" s="758"/>
      <c r="P72" s="758"/>
      <c r="Q72" s="751"/>
      <c r="AY72" s="480"/>
      <c r="AZ72" s="480"/>
      <c r="BA72" s="480"/>
      <c r="BB72" s="480"/>
      <c r="BC72" s="480"/>
      <c r="BD72" s="480"/>
      <c r="BE72" s="480"/>
      <c r="BF72" s="480"/>
      <c r="BG72" s="480"/>
      <c r="BH72" s="480"/>
      <c r="BI72" s="480"/>
      <c r="BJ72" s="480"/>
    </row>
    <row r="73" spans="1:74" s="399" customFormat="1" ht="12" customHeight="1" x14ac:dyDescent="0.25">
      <c r="A73" s="392"/>
      <c r="B73" s="763" t="s">
        <v>1355</v>
      </c>
      <c r="C73" s="751"/>
      <c r="D73" s="751"/>
      <c r="E73" s="751"/>
      <c r="F73" s="751"/>
      <c r="G73" s="751"/>
      <c r="H73" s="751"/>
      <c r="I73" s="751"/>
      <c r="J73" s="751"/>
      <c r="K73" s="751"/>
      <c r="L73" s="751"/>
      <c r="M73" s="751"/>
      <c r="N73" s="751"/>
      <c r="O73" s="751"/>
      <c r="P73" s="751"/>
      <c r="Q73" s="751"/>
      <c r="AY73" s="480"/>
      <c r="AZ73" s="480"/>
      <c r="BA73" s="480"/>
      <c r="BB73" s="480"/>
      <c r="BC73" s="480"/>
      <c r="BD73" s="480"/>
      <c r="BE73" s="480"/>
      <c r="BF73" s="480"/>
      <c r="BG73" s="480"/>
      <c r="BH73" s="480"/>
      <c r="BI73" s="480"/>
      <c r="BJ73" s="480"/>
    </row>
    <row r="74" spans="1:74" ht="10" x14ac:dyDescent="0.2">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363"/>
      <c r="AZ74" s="363"/>
      <c r="BA74" s="363"/>
      <c r="BB74" s="363"/>
      <c r="BC74" s="363"/>
      <c r="BD74" s="363"/>
      <c r="BE74" s="363"/>
      <c r="BF74" s="363"/>
      <c r="BG74" s="363"/>
      <c r="BH74" s="363"/>
      <c r="BI74" s="363"/>
      <c r="BJ74" s="363"/>
      <c r="BK74" s="363"/>
      <c r="BL74" s="363"/>
      <c r="BM74" s="363"/>
      <c r="BN74" s="363"/>
      <c r="BO74" s="363"/>
      <c r="BP74" s="363"/>
      <c r="BQ74" s="363"/>
      <c r="BR74" s="363"/>
      <c r="BS74" s="363"/>
      <c r="BT74" s="363"/>
      <c r="BU74" s="363"/>
      <c r="BV74" s="363"/>
    </row>
    <row r="75" spans="1:74" ht="10" x14ac:dyDescent="0.2">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363"/>
      <c r="AZ75" s="363"/>
      <c r="BA75" s="363"/>
      <c r="BB75" s="363"/>
      <c r="BC75" s="363"/>
      <c r="BD75" s="363"/>
      <c r="BE75" s="363"/>
      <c r="BF75" s="363"/>
      <c r="BG75" s="363"/>
      <c r="BH75" s="363"/>
      <c r="BI75" s="363"/>
      <c r="BJ75" s="363"/>
      <c r="BK75" s="363"/>
      <c r="BL75" s="363"/>
      <c r="BM75" s="363"/>
      <c r="BN75" s="363"/>
      <c r="BO75" s="363"/>
      <c r="BP75" s="363"/>
      <c r="BQ75" s="363"/>
      <c r="BR75" s="363"/>
      <c r="BS75" s="363"/>
      <c r="BT75" s="363"/>
      <c r="BU75" s="363"/>
      <c r="BV75" s="363"/>
    </row>
    <row r="76" spans="1:74" ht="10" x14ac:dyDescent="0.2">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363"/>
      <c r="AZ76" s="363"/>
      <c r="BA76" s="363"/>
      <c r="BB76" s="363"/>
      <c r="BC76" s="363"/>
      <c r="BD76" s="363"/>
      <c r="BE76" s="363"/>
      <c r="BF76" s="363"/>
      <c r="BG76" s="363"/>
      <c r="BH76" s="363"/>
      <c r="BI76" s="363"/>
      <c r="BJ76" s="363"/>
      <c r="BK76" s="363"/>
      <c r="BL76" s="363"/>
      <c r="BM76" s="363"/>
      <c r="BN76" s="363"/>
      <c r="BO76" s="363"/>
      <c r="BP76" s="363"/>
      <c r="BQ76" s="363"/>
      <c r="BR76" s="363"/>
      <c r="BS76" s="363"/>
      <c r="BT76" s="363"/>
      <c r="BU76" s="363"/>
      <c r="BV76" s="363"/>
    </row>
    <row r="77" spans="1:74" ht="10" x14ac:dyDescent="0.2">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363"/>
      <c r="AZ77" s="363"/>
      <c r="BA77" s="363"/>
      <c r="BB77" s="363"/>
      <c r="BC77" s="363"/>
      <c r="BD77" s="363"/>
      <c r="BE77" s="363"/>
      <c r="BF77" s="363"/>
      <c r="BG77" s="363"/>
      <c r="BH77" s="363"/>
      <c r="BI77" s="363"/>
      <c r="BJ77" s="363"/>
      <c r="BK77" s="363"/>
      <c r="BL77" s="363"/>
      <c r="BM77" s="363"/>
      <c r="BN77" s="363"/>
      <c r="BO77" s="363"/>
      <c r="BP77" s="363"/>
      <c r="BQ77" s="363"/>
      <c r="BR77" s="363"/>
      <c r="BS77" s="363"/>
      <c r="BT77" s="363"/>
      <c r="BU77" s="363"/>
      <c r="BV77" s="363"/>
    </row>
    <row r="78" spans="1:74" ht="10" x14ac:dyDescent="0.2">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363"/>
      <c r="AZ78" s="363"/>
      <c r="BA78" s="363"/>
      <c r="BB78" s="363"/>
      <c r="BC78" s="363"/>
      <c r="BD78" s="363"/>
      <c r="BE78" s="363"/>
      <c r="BF78" s="363"/>
      <c r="BG78" s="363"/>
      <c r="BH78" s="363"/>
      <c r="BI78" s="363"/>
      <c r="BJ78" s="363"/>
      <c r="BK78" s="363"/>
      <c r="BL78" s="363"/>
      <c r="BM78" s="363"/>
      <c r="BN78" s="363"/>
      <c r="BO78" s="363"/>
      <c r="BP78" s="363"/>
      <c r="BQ78" s="363"/>
      <c r="BR78" s="363"/>
      <c r="BS78" s="363"/>
      <c r="BT78" s="363"/>
      <c r="BU78" s="363"/>
      <c r="BV78" s="363"/>
    </row>
    <row r="79" spans="1:74" ht="10" x14ac:dyDescent="0.2">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363"/>
      <c r="AZ79" s="363"/>
      <c r="BA79" s="363"/>
      <c r="BB79" s="363"/>
      <c r="BC79" s="363"/>
      <c r="BD79" s="363"/>
      <c r="BE79" s="363"/>
      <c r="BF79" s="363"/>
      <c r="BG79" s="363"/>
      <c r="BH79" s="363"/>
      <c r="BI79" s="363"/>
      <c r="BJ79" s="363"/>
      <c r="BK79" s="363"/>
      <c r="BL79" s="363"/>
      <c r="BM79" s="363"/>
      <c r="BN79" s="363"/>
      <c r="BO79" s="363"/>
      <c r="BP79" s="363"/>
      <c r="BQ79" s="363"/>
      <c r="BR79" s="363"/>
      <c r="BS79" s="363"/>
      <c r="BT79" s="363"/>
      <c r="BU79" s="363"/>
      <c r="BV79" s="363"/>
    </row>
    <row r="80" spans="1:74" ht="10" x14ac:dyDescent="0.2">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363"/>
      <c r="AZ80" s="363"/>
      <c r="BA80" s="363"/>
      <c r="BB80" s="363"/>
      <c r="BC80" s="363"/>
      <c r="BD80" s="363"/>
      <c r="BE80" s="363"/>
      <c r="BF80" s="363"/>
      <c r="BG80" s="363"/>
      <c r="BH80" s="363"/>
      <c r="BI80" s="363"/>
      <c r="BJ80" s="363"/>
      <c r="BK80" s="363"/>
      <c r="BL80" s="363"/>
      <c r="BM80" s="363"/>
      <c r="BN80" s="363"/>
      <c r="BO80" s="363"/>
      <c r="BP80" s="363"/>
      <c r="BQ80" s="363"/>
      <c r="BR80" s="363"/>
      <c r="BS80" s="363"/>
      <c r="BT80" s="363"/>
      <c r="BU80" s="363"/>
      <c r="BV80" s="363"/>
    </row>
    <row r="81" spans="3:74" ht="10" x14ac:dyDescent="0.2">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363"/>
      <c r="AZ81" s="363"/>
      <c r="BA81" s="363"/>
      <c r="BB81" s="363"/>
      <c r="BC81" s="363"/>
      <c r="BD81" s="363"/>
      <c r="BE81" s="363"/>
      <c r="BF81" s="363"/>
      <c r="BG81" s="363"/>
      <c r="BH81" s="363"/>
      <c r="BI81" s="363"/>
      <c r="BJ81" s="363"/>
      <c r="BK81" s="363"/>
      <c r="BL81" s="363"/>
      <c r="BM81" s="363"/>
      <c r="BN81" s="363"/>
      <c r="BO81" s="363"/>
      <c r="BP81" s="363"/>
      <c r="BQ81" s="363"/>
      <c r="BR81" s="363"/>
      <c r="BS81" s="363"/>
      <c r="BT81" s="363"/>
      <c r="BU81" s="363"/>
      <c r="BV81" s="363"/>
    </row>
    <row r="82" spans="3:74" ht="10" x14ac:dyDescent="0.2">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363"/>
      <c r="AZ82" s="363"/>
      <c r="BA82" s="363"/>
      <c r="BB82" s="363"/>
      <c r="BC82" s="363"/>
      <c r="BD82" s="363"/>
      <c r="BE82" s="363"/>
      <c r="BF82" s="363"/>
      <c r="BG82" s="363"/>
      <c r="BH82" s="363"/>
      <c r="BI82" s="363"/>
      <c r="BJ82" s="363"/>
      <c r="BK82" s="363"/>
      <c r="BL82" s="363"/>
      <c r="BM82" s="363"/>
      <c r="BN82" s="363"/>
      <c r="BO82" s="363"/>
      <c r="BP82" s="363"/>
      <c r="BQ82" s="363"/>
      <c r="BR82" s="363"/>
      <c r="BS82" s="363"/>
      <c r="BT82" s="363"/>
      <c r="BU82" s="363"/>
      <c r="BV82" s="363"/>
    </row>
    <row r="83" spans="3:74" ht="10" x14ac:dyDescent="0.2">
      <c r="BD83" s="364"/>
      <c r="BE83" s="364"/>
      <c r="BF83" s="364"/>
      <c r="BH83" s="364"/>
      <c r="BK83" s="364"/>
      <c r="BL83" s="364"/>
      <c r="BM83" s="364"/>
      <c r="BN83" s="364"/>
      <c r="BO83" s="364"/>
      <c r="BP83" s="364"/>
      <c r="BQ83" s="364"/>
      <c r="BR83" s="364"/>
      <c r="BS83" s="364"/>
      <c r="BT83" s="364"/>
      <c r="BU83" s="364"/>
      <c r="BV83" s="364"/>
    </row>
    <row r="84" spans="3:74" ht="10" x14ac:dyDescent="0.2">
      <c r="BD84" s="364"/>
      <c r="BE84" s="364"/>
      <c r="BF84" s="364"/>
      <c r="BH84" s="364"/>
      <c r="BK84" s="364"/>
      <c r="BL84" s="364"/>
      <c r="BM84" s="364"/>
      <c r="BN84" s="364"/>
      <c r="BO84" s="364"/>
      <c r="BP84" s="364"/>
      <c r="BQ84" s="364"/>
      <c r="BR84" s="364"/>
      <c r="BS84" s="364"/>
      <c r="BT84" s="364"/>
      <c r="BU84" s="364"/>
      <c r="BV84" s="364"/>
    </row>
    <row r="85" spans="3:74" ht="10" x14ac:dyDescent="0.2">
      <c r="BD85" s="364"/>
      <c r="BE85" s="364"/>
      <c r="BF85" s="364"/>
      <c r="BH85" s="364"/>
      <c r="BK85" s="364"/>
      <c r="BL85" s="364"/>
      <c r="BM85" s="364"/>
      <c r="BN85" s="364"/>
      <c r="BO85" s="364"/>
      <c r="BP85" s="364"/>
      <c r="BQ85" s="364"/>
      <c r="BR85" s="364"/>
      <c r="BS85" s="364"/>
      <c r="BT85" s="364"/>
      <c r="BU85" s="364"/>
      <c r="BV85" s="364"/>
    </row>
    <row r="86" spans="3:74" ht="10" x14ac:dyDescent="0.2">
      <c r="BD86" s="364"/>
      <c r="BE86" s="364"/>
      <c r="BF86" s="364"/>
      <c r="BH86" s="364"/>
      <c r="BK86" s="364"/>
      <c r="BL86" s="364"/>
      <c r="BM86" s="364"/>
      <c r="BN86" s="364"/>
      <c r="BO86" s="364"/>
      <c r="BP86" s="364"/>
      <c r="BQ86" s="364"/>
      <c r="BR86" s="364"/>
      <c r="BS86" s="364"/>
      <c r="BT86" s="364"/>
      <c r="BU86" s="364"/>
      <c r="BV86" s="364"/>
    </row>
    <row r="87" spans="3:74" ht="10" x14ac:dyDescent="0.2">
      <c r="BD87" s="364"/>
      <c r="BE87" s="364"/>
      <c r="BF87" s="364"/>
      <c r="BH87" s="364"/>
      <c r="BK87" s="364"/>
      <c r="BL87" s="364"/>
      <c r="BM87" s="364"/>
      <c r="BN87" s="364"/>
      <c r="BO87" s="364"/>
      <c r="BP87" s="364"/>
      <c r="BQ87" s="364"/>
      <c r="BR87" s="364"/>
      <c r="BS87" s="364"/>
      <c r="BT87" s="364"/>
      <c r="BU87" s="364"/>
      <c r="BV87" s="364"/>
    </row>
    <row r="88" spans="3:74" ht="10" x14ac:dyDescent="0.2">
      <c r="BD88" s="364"/>
      <c r="BE88" s="364"/>
      <c r="BF88" s="364"/>
      <c r="BH88" s="364"/>
      <c r="BK88" s="364"/>
      <c r="BL88" s="364"/>
      <c r="BM88" s="364"/>
      <c r="BN88" s="364"/>
      <c r="BO88" s="364"/>
      <c r="BP88" s="364"/>
      <c r="BQ88" s="364"/>
      <c r="BR88" s="364"/>
      <c r="BS88" s="364"/>
      <c r="BT88" s="364"/>
      <c r="BU88" s="364"/>
      <c r="BV88" s="364"/>
    </row>
    <row r="89" spans="3:74" ht="10" x14ac:dyDescent="0.2">
      <c r="BD89" s="364"/>
      <c r="BE89" s="364"/>
      <c r="BF89" s="364"/>
      <c r="BH89" s="364"/>
      <c r="BK89" s="364"/>
      <c r="BL89" s="364"/>
      <c r="BM89" s="364"/>
      <c r="BN89" s="364"/>
      <c r="BO89" s="364"/>
      <c r="BP89" s="364"/>
      <c r="BQ89" s="364"/>
      <c r="BR89" s="364"/>
      <c r="BS89" s="364"/>
      <c r="BT89" s="364"/>
      <c r="BU89" s="364"/>
      <c r="BV89" s="364"/>
    </row>
    <row r="90" spans="3:74" ht="10" x14ac:dyDescent="0.2">
      <c r="BD90" s="364"/>
      <c r="BE90" s="364"/>
      <c r="BF90" s="364"/>
      <c r="BH90" s="364"/>
      <c r="BK90" s="364"/>
      <c r="BL90" s="364"/>
      <c r="BM90" s="364"/>
      <c r="BN90" s="364"/>
      <c r="BO90" s="364"/>
      <c r="BP90" s="364"/>
      <c r="BQ90" s="364"/>
      <c r="BR90" s="364"/>
      <c r="BS90" s="364"/>
      <c r="BT90" s="364"/>
      <c r="BU90" s="364"/>
      <c r="BV90" s="364"/>
    </row>
    <row r="91" spans="3:74" ht="10" x14ac:dyDescent="0.2">
      <c r="BD91" s="364"/>
      <c r="BE91" s="364"/>
      <c r="BF91" s="364"/>
      <c r="BH91" s="364"/>
      <c r="BK91" s="364"/>
      <c r="BL91" s="364"/>
      <c r="BM91" s="364"/>
      <c r="BN91" s="364"/>
      <c r="BO91" s="364"/>
      <c r="BP91" s="364"/>
      <c r="BQ91" s="364"/>
      <c r="BR91" s="364"/>
      <c r="BS91" s="364"/>
      <c r="BT91" s="364"/>
      <c r="BU91" s="364"/>
      <c r="BV91" s="364"/>
    </row>
    <row r="92" spans="3:74" ht="10" x14ac:dyDescent="0.2">
      <c r="BD92" s="364"/>
      <c r="BE92" s="364"/>
      <c r="BF92" s="364"/>
      <c r="BH92" s="364"/>
      <c r="BK92" s="364"/>
      <c r="BL92" s="364"/>
      <c r="BM92" s="364"/>
      <c r="BN92" s="364"/>
      <c r="BO92" s="364"/>
      <c r="BP92" s="364"/>
      <c r="BQ92" s="364"/>
      <c r="BR92" s="364"/>
      <c r="BS92" s="364"/>
      <c r="BT92" s="364"/>
      <c r="BU92" s="364"/>
      <c r="BV92" s="364"/>
    </row>
    <row r="93" spans="3:74" ht="10" x14ac:dyDescent="0.2">
      <c r="BD93" s="364"/>
      <c r="BE93" s="364"/>
      <c r="BF93" s="364"/>
      <c r="BH93" s="364"/>
      <c r="BK93" s="364"/>
      <c r="BL93" s="364"/>
      <c r="BM93" s="364"/>
      <c r="BN93" s="364"/>
      <c r="BO93" s="364"/>
      <c r="BP93" s="364"/>
      <c r="BQ93" s="364"/>
      <c r="BR93" s="364"/>
      <c r="BS93" s="364"/>
      <c r="BT93" s="364"/>
      <c r="BU93" s="364"/>
      <c r="BV93" s="364"/>
    </row>
    <row r="94" spans="3:74" ht="10" x14ac:dyDescent="0.2">
      <c r="BD94" s="364"/>
      <c r="BE94" s="364"/>
      <c r="BF94" s="364"/>
      <c r="BH94" s="364"/>
      <c r="BK94" s="364"/>
      <c r="BL94" s="364"/>
      <c r="BM94" s="364"/>
      <c r="BN94" s="364"/>
      <c r="BO94" s="364"/>
      <c r="BP94" s="364"/>
      <c r="BQ94" s="364"/>
      <c r="BR94" s="364"/>
      <c r="BS94" s="364"/>
      <c r="BT94" s="364"/>
      <c r="BU94" s="364"/>
      <c r="BV94" s="364"/>
    </row>
    <row r="95" spans="3:74" ht="10" x14ac:dyDescent="0.2">
      <c r="BD95" s="364"/>
      <c r="BE95" s="364"/>
      <c r="BF95" s="364"/>
      <c r="BH95" s="364"/>
      <c r="BK95" s="364"/>
      <c r="BL95" s="364"/>
      <c r="BM95" s="364"/>
      <c r="BN95" s="364"/>
      <c r="BO95" s="364"/>
      <c r="BP95" s="364"/>
      <c r="BQ95" s="364"/>
      <c r="BR95" s="364"/>
      <c r="BS95" s="364"/>
      <c r="BT95" s="364"/>
      <c r="BU95" s="364"/>
      <c r="BV95" s="364"/>
    </row>
    <row r="96" spans="3:74" ht="10" x14ac:dyDescent="0.2">
      <c r="BD96" s="364"/>
      <c r="BE96" s="364"/>
      <c r="BF96" s="364"/>
      <c r="BH96" s="364"/>
      <c r="BK96" s="364"/>
      <c r="BL96" s="364"/>
      <c r="BM96" s="364"/>
      <c r="BN96" s="364"/>
      <c r="BO96" s="364"/>
      <c r="BP96" s="364"/>
      <c r="BQ96" s="364"/>
      <c r="BR96" s="364"/>
      <c r="BS96" s="364"/>
      <c r="BT96" s="364"/>
      <c r="BU96" s="364"/>
      <c r="BV96" s="364"/>
    </row>
    <row r="97" spans="56:74" ht="10" x14ac:dyDescent="0.2">
      <c r="BD97" s="364"/>
      <c r="BE97" s="364"/>
      <c r="BF97" s="364"/>
      <c r="BH97" s="364"/>
      <c r="BK97" s="364"/>
      <c r="BL97" s="364"/>
      <c r="BM97" s="364"/>
      <c r="BN97" s="364"/>
      <c r="BO97" s="364"/>
      <c r="BP97" s="364"/>
      <c r="BQ97" s="364"/>
      <c r="BR97" s="364"/>
      <c r="BS97" s="364"/>
      <c r="BT97" s="364"/>
      <c r="BU97" s="364"/>
      <c r="BV97" s="364"/>
    </row>
    <row r="98" spans="56:74" ht="10" x14ac:dyDescent="0.2">
      <c r="BD98" s="364"/>
      <c r="BE98" s="364"/>
      <c r="BF98" s="364"/>
      <c r="BH98" s="364"/>
      <c r="BK98" s="364"/>
      <c r="BL98" s="364"/>
      <c r="BM98" s="364"/>
      <c r="BN98" s="364"/>
      <c r="BO98" s="364"/>
      <c r="BP98" s="364"/>
      <c r="BQ98" s="364"/>
      <c r="BR98" s="364"/>
      <c r="BS98" s="364"/>
      <c r="BT98" s="364"/>
      <c r="BU98" s="364"/>
      <c r="BV98" s="364"/>
    </row>
    <row r="99" spans="56:74" ht="10" x14ac:dyDescent="0.2">
      <c r="BD99" s="364"/>
      <c r="BE99" s="364"/>
      <c r="BF99" s="364"/>
      <c r="BH99" s="364"/>
      <c r="BK99" s="364"/>
      <c r="BL99" s="364"/>
      <c r="BM99" s="364"/>
      <c r="BN99" s="364"/>
      <c r="BO99" s="364"/>
      <c r="BP99" s="364"/>
      <c r="BQ99" s="364"/>
      <c r="BR99" s="364"/>
      <c r="BS99" s="364"/>
      <c r="BT99" s="364"/>
      <c r="BU99" s="364"/>
      <c r="BV99" s="364"/>
    </row>
    <row r="100" spans="56:74" ht="10" x14ac:dyDescent="0.2">
      <c r="BD100" s="364"/>
      <c r="BE100" s="364"/>
      <c r="BF100" s="364"/>
      <c r="BH100" s="364"/>
      <c r="BK100" s="364"/>
      <c r="BL100" s="364"/>
      <c r="BM100" s="364"/>
      <c r="BN100" s="364"/>
      <c r="BO100" s="364"/>
      <c r="BP100" s="364"/>
      <c r="BQ100" s="364"/>
      <c r="BR100" s="364"/>
      <c r="BS100" s="364"/>
      <c r="BT100" s="364"/>
      <c r="BU100" s="364"/>
      <c r="BV100" s="364"/>
    </row>
    <row r="101" spans="56:74" ht="10" x14ac:dyDescent="0.2">
      <c r="BD101" s="364"/>
      <c r="BE101" s="364"/>
      <c r="BF101" s="364"/>
      <c r="BH101" s="364"/>
      <c r="BK101" s="364"/>
      <c r="BL101" s="364"/>
      <c r="BM101" s="364"/>
      <c r="BN101" s="364"/>
      <c r="BO101" s="364"/>
      <c r="BP101" s="364"/>
      <c r="BQ101" s="364"/>
      <c r="BR101" s="364"/>
      <c r="BS101" s="364"/>
      <c r="BT101" s="364"/>
      <c r="BU101" s="364"/>
      <c r="BV101" s="364"/>
    </row>
    <row r="102" spans="56:74" ht="10" x14ac:dyDescent="0.2">
      <c r="BD102" s="364"/>
      <c r="BE102" s="364"/>
      <c r="BF102" s="364"/>
      <c r="BH102" s="364"/>
      <c r="BK102" s="364"/>
      <c r="BL102" s="364"/>
      <c r="BM102" s="364"/>
      <c r="BN102" s="364"/>
      <c r="BO102" s="364"/>
      <c r="BP102" s="364"/>
      <c r="BQ102" s="364"/>
      <c r="BR102" s="364"/>
      <c r="BS102" s="364"/>
      <c r="BT102" s="364"/>
      <c r="BU102" s="364"/>
      <c r="BV102" s="364"/>
    </row>
    <row r="103" spans="56:74" ht="10" x14ac:dyDescent="0.2">
      <c r="BD103" s="364"/>
      <c r="BE103" s="364"/>
      <c r="BF103" s="364"/>
      <c r="BH103" s="364"/>
      <c r="BK103" s="364"/>
      <c r="BL103" s="364"/>
      <c r="BM103" s="364"/>
      <c r="BN103" s="364"/>
      <c r="BO103" s="364"/>
      <c r="BP103" s="364"/>
      <c r="BQ103" s="364"/>
      <c r="BR103" s="364"/>
      <c r="BS103" s="364"/>
      <c r="BT103" s="364"/>
      <c r="BU103" s="364"/>
      <c r="BV103" s="364"/>
    </row>
    <row r="104" spans="56:74" ht="10" x14ac:dyDescent="0.2">
      <c r="BD104" s="364"/>
      <c r="BE104" s="364"/>
      <c r="BF104" s="364"/>
      <c r="BH104" s="364"/>
      <c r="BK104" s="364"/>
      <c r="BL104" s="364"/>
      <c r="BM104" s="364"/>
      <c r="BN104" s="364"/>
      <c r="BO104" s="364"/>
      <c r="BP104" s="364"/>
      <c r="BQ104" s="364"/>
      <c r="BR104" s="364"/>
      <c r="BS104" s="364"/>
      <c r="BT104" s="364"/>
      <c r="BU104" s="364"/>
      <c r="BV104" s="364"/>
    </row>
    <row r="105" spans="56:74" ht="10" x14ac:dyDescent="0.2">
      <c r="BD105" s="364"/>
      <c r="BE105" s="364"/>
      <c r="BF105" s="364"/>
      <c r="BH105" s="364"/>
      <c r="BK105" s="364"/>
      <c r="BL105" s="364"/>
      <c r="BM105" s="364"/>
      <c r="BN105" s="364"/>
      <c r="BO105" s="364"/>
      <c r="BP105" s="364"/>
      <c r="BQ105" s="364"/>
      <c r="BR105" s="364"/>
      <c r="BS105" s="364"/>
      <c r="BT105" s="364"/>
      <c r="BU105" s="364"/>
      <c r="BV105" s="364"/>
    </row>
    <row r="106" spans="56:74" ht="10" x14ac:dyDescent="0.2">
      <c r="BD106" s="364"/>
      <c r="BE106" s="364"/>
      <c r="BF106" s="364"/>
      <c r="BH106" s="364"/>
      <c r="BK106" s="364"/>
      <c r="BL106" s="364"/>
      <c r="BM106" s="364"/>
      <c r="BN106" s="364"/>
      <c r="BO106" s="364"/>
      <c r="BP106" s="364"/>
      <c r="BQ106" s="364"/>
      <c r="BR106" s="364"/>
      <c r="BS106" s="364"/>
      <c r="BT106" s="364"/>
      <c r="BU106" s="364"/>
      <c r="BV106" s="364"/>
    </row>
    <row r="107" spans="56:74" ht="10" x14ac:dyDescent="0.2">
      <c r="BD107" s="364"/>
      <c r="BE107" s="364"/>
      <c r="BF107" s="364"/>
      <c r="BK107" s="364"/>
      <c r="BL107" s="364"/>
      <c r="BM107" s="364"/>
      <c r="BN107" s="364"/>
      <c r="BO107" s="364"/>
      <c r="BP107" s="364"/>
      <c r="BQ107" s="364"/>
      <c r="BR107" s="364"/>
      <c r="BS107" s="364"/>
      <c r="BT107" s="364"/>
      <c r="BU107" s="364"/>
      <c r="BV107" s="364"/>
    </row>
    <row r="108" spans="56:74" ht="10" x14ac:dyDescent="0.2">
      <c r="BD108" s="364"/>
      <c r="BE108" s="364"/>
      <c r="BF108" s="364"/>
      <c r="BK108" s="364"/>
      <c r="BL108" s="364"/>
      <c r="BM108" s="364"/>
      <c r="BN108" s="364"/>
      <c r="BO108" s="364"/>
      <c r="BP108" s="364"/>
      <c r="BQ108" s="364"/>
      <c r="BR108" s="364"/>
      <c r="BS108" s="364"/>
      <c r="BT108" s="364"/>
      <c r="BU108" s="364"/>
      <c r="BV108" s="364"/>
    </row>
    <row r="109" spans="56:74" ht="10" x14ac:dyDescent="0.2">
      <c r="BD109" s="364"/>
      <c r="BE109" s="364"/>
      <c r="BF109" s="364"/>
      <c r="BK109" s="364"/>
      <c r="BL109" s="364"/>
      <c r="BM109" s="364"/>
      <c r="BN109" s="364"/>
      <c r="BO109" s="364"/>
      <c r="BP109" s="364"/>
      <c r="BQ109" s="364"/>
      <c r="BR109" s="364"/>
      <c r="BS109" s="364"/>
      <c r="BT109" s="364"/>
      <c r="BU109" s="364"/>
      <c r="BV109" s="364"/>
    </row>
    <row r="110" spans="56:74" ht="10" x14ac:dyDescent="0.2">
      <c r="BD110" s="364"/>
      <c r="BE110" s="364"/>
      <c r="BF110" s="364"/>
      <c r="BK110" s="364"/>
      <c r="BL110" s="364"/>
      <c r="BM110" s="364"/>
      <c r="BN110" s="364"/>
      <c r="BO110" s="364"/>
      <c r="BP110" s="364"/>
      <c r="BQ110" s="364"/>
      <c r="BR110" s="364"/>
      <c r="BS110" s="364"/>
      <c r="BT110" s="364"/>
      <c r="BU110" s="364"/>
      <c r="BV110" s="364"/>
    </row>
    <row r="111" spans="56:74" ht="10" x14ac:dyDescent="0.2">
      <c r="BD111" s="364"/>
      <c r="BE111" s="364"/>
      <c r="BF111" s="364"/>
      <c r="BK111" s="364"/>
      <c r="BL111" s="364"/>
      <c r="BM111" s="364"/>
      <c r="BN111" s="364"/>
      <c r="BO111" s="364"/>
      <c r="BP111" s="364"/>
      <c r="BQ111" s="364"/>
      <c r="BR111" s="364"/>
      <c r="BS111" s="364"/>
      <c r="BT111" s="364"/>
      <c r="BU111" s="364"/>
      <c r="BV111" s="364"/>
    </row>
    <row r="112" spans="56:74" ht="10" x14ac:dyDescent="0.2">
      <c r="BD112" s="364"/>
      <c r="BE112" s="364"/>
      <c r="BF112" s="364"/>
      <c r="BK112" s="364"/>
      <c r="BL112" s="364"/>
      <c r="BM112" s="364"/>
      <c r="BN112" s="364"/>
      <c r="BO112" s="364"/>
      <c r="BP112" s="364"/>
      <c r="BQ112" s="364"/>
      <c r="BR112" s="364"/>
      <c r="BS112" s="364"/>
      <c r="BT112" s="364"/>
      <c r="BU112" s="364"/>
      <c r="BV112" s="364"/>
    </row>
    <row r="113" spans="63:74" x14ac:dyDescent="0.25">
      <c r="BK113" s="364"/>
      <c r="BL113" s="364"/>
      <c r="BM113" s="364"/>
      <c r="BN113" s="364"/>
      <c r="BO113" s="364"/>
      <c r="BP113" s="364"/>
      <c r="BQ113" s="364"/>
      <c r="BR113" s="364"/>
      <c r="BS113" s="364"/>
      <c r="BT113" s="364"/>
      <c r="BU113" s="364"/>
      <c r="BV113" s="364"/>
    </row>
    <row r="114" spans="63:74" x14ac:dyDescent="0.25">
      <c r="BK114" s="364"/>
      <c r="BL114" s="364"/>
      <c r="BM114" s="364"/>
      <c r="BN114" s="364"/>
      <c r="BO114" s="364"/>
      <c r="BP114" s="364"/>
      <c r="BQ114" s="364"/>
      <c r="BR114" s="364"/>
      <c r="BS114" s="364"/>
      <c r="BT114" s="364"/>
      <c r="BU114" s="364"/>
      <c r="BV114" s="364"/>
    </row>
    <row r="115" spans="63:74" x14ac:dyDescent="0.25">
      <c r="BK115" s="364"/>
      <c r="BL115" s="364"/>
      <c r="BM115" s="364"/>
      <c r="BN115" s="364"/>
      <c r="BO115" s="364"/>
      <c r="BP115" s="364"/>
      <c r="BQ115" s="364"/>
      <c r="BR115" s="364"/>
      <c r="BS115" s="364"/>
      <c r="BT115" s="364"/>
      <c r="BU115" s="364"/>
      <c r="BV115" s="364"/>
    </row>
    <row r="116" spans="63:74" x14ac:dyDescent="0.25">
      <c r="BK116" s="364"/>
      <c r="BL116" s="364"/>
      <c r="BM116" s="364"/>
      <c r="BN116" s="364"/>
      <c r="BO116" s="364"/>
      <c r="BP116" s="364"/>
      <c r="BQ116" s="364"/>
      <c r="BR116" s="364"/>
      <c r="BS116" s="364"/>
      <c r="BT116" s="364"/>
      <c r="BU116" s="364"/>
      <c r="BV116" s="364"/>
    </row>
    <row r="117" spans="63:74" x14ac:dyDescent="0.25">
      <c r="BK117" s="364"/>
      <c r="BL117" s="364"/>
      <c r="BM117" s="364"/>
      <c r="BN117" s="364"/>
      <c r="BO117" s="364"/>
      <c r="BP117" s="364"/>
      <c r="BQ117" s="364"/>
      <c r="BR117" s="364"/>
      <c r="BS117" s="364"/>
      <c r="BT117" s="364"/>
      <c r="BU117" s="364"/>
      <c r="BV117" s="364"/>
    </row>
    <row r="118" spans="63:74" x14ac:dyDescent="0.25">
      <c r="BK118" s="364"/>
      <c r="BL118" s="364"/>
      <c r="BM118" s="364"/>
      <c r="BN118" s="364"/>
      <c r="BO118" s="364"/>
      <c r="BP118" s="364"/>
      <c r="BQ118" s="364"/>
      <c r="BR118" s="364"/>
      <c r="BS118" s="364"/>
      <c r="BT118" s="364"/>
      <c r="BU118" s="364"/>
      <c r="BV118" s="364"/>
    </row>
    <row r="119" spans="63:74" x14ac:dyDescent="0.25">
      <c r="BK119" s="364"/>
      <c r="BL119" s="364"/>
      <c r="BM119" s="364"/>
      <c r="BN119" s="364"/>
      <c r="BO119" s="364"/>
      <c r="BP119" s="364"/>
      <c r="BQ119" s="364"/>
      <c r="BR119" s="364"/>
      <c r="BS119" s="364"/>
      <c r="BT119" s="364"/>
      <c r="BU119" s="364"/>
      <c r="BV119" s="364"/>
    </row>
    <row r="120" spans="63:74" x14ac:dyDescent="0.25">
      <c r="BK120" s="364"/>
      <c r="BL120" s="364"/>
      <c r="BM120" s="364"/>
      <c r="BN120" s="364"/>
      <c r="BO120" s="364"/>
      <c r="BP120" s="364"/>
      <c r="BQ120" s="364"/>
      <c r="BR120" s="364"/>
      <c r="BS120" s="364"/>
      <c r="BT120" s="364"/>
      <c r="BU120" s="364"/>
      <c r="BV120" s="364"/>
    </row>
    <row r="121" spans="63:74" x14ac:dyDescent="0.25">
      <c r="BK121" s="364"/>
      <c r="BL121" s="364"/>
      <c r="BM121" s="364"/>
      <c r="BN121" s="364"/>
      <c r="BO121" s="364"/>
      <c r="BP121" s="364"/>
      <c r="BQ121" s="364"/>
      <c r="BR121" s="364"/>
      <c r="BS121" s="364"/>
      <c r="BT121" s="364"/>
      <c r="BU121" s="364"/>
      <c r="BV121" s="364"/>
    </row>
    <row r="122" spans="63:74" x14ac:dyDescent="0.25">
      <c r="BK122" s="364"/>
      <c r="BL122" s="364"/>
      <c r="BM122" s="364"/>
      <c r="BN122" s="364"/>
      <c r="BO122" s="364"/>
      <c r="BP122" s="364"/>
      <c r="BQ122" s="364"/>
      <c r="BR122" s="364"/>
      <c r="BS122" s="364"/>
      <c r="BT122" s="364"/>
      <c r="BU122" s="364"/>
      <c r="BV122" s="364"/>
    </row>
    <row r="123" spans="63:74" x14ac:dyDescent="0.25">
      <c r="BK123" s="364"/>
      <c r="BL123" s="364"/>
      <c r="BM123" s="364"/>
      <c r="BN123" s="364"/>
      <c r="BO123" s="364"/>
      <c r="BP123" s="364"/>
      <c r="BQ123" s="364"/>
      <c r="BR123" s="364"/>
      <c r="BS123" s="364"/>
      <c r="BT123" s="364"/>
      <c r="BU123" s="364"/>
      <c r="BV123" s="364"/>
    </row>
    <row r="124" spans="63:74" x14ac:dyDescent="0.25">
      <c r="BK124" s="364"/>
      <c r="BL124" s="364"/>
      <c r="BM124" s="364"/>
      <c r="BN124" s="364"/>
      <c r="BO124" s="364"/>
      <c r="BP124" s="364"/>
      <c r="BQ124" s="364"/>
      <c r="BR124" s="364"/>
      <c r="BS124" s="364"/>
      <c r="BT124" s="364"/>
      <c r="BU124" s="364"/>
      <c r="BV124" s="364"/>
    </row>
    <row r="125" spans="63:74" x14ac:dyDescent="0.25">
      <c r="BK125" s="364"/>
      <c r="BL125" s="364"/>
      <c r="BM125" s="364"/>
      <c r="BN125" s="364"/>
      <c r="BO125" s="364"/>
      <c r="BP125" s="364"/>
      <c r="BQ125" s="364"/>
      <c r="BR125" s="364"/>
      <c r="BS125" s="364"/>
      <c r="BT125" s="364"/>
      <c r="BU125" s="364"/>
      <c r="BV125" s="364"/>
    </row>
    <row r="126" spans="63:74" x14ac:dyDescent="0.25">
      <c r="BK126" s="364"/>
      <c r="BL126" s="364"/>
      <c r="BM126" s="364"/>
      <c r="BN126" s="364"/>
      <c r="BO126" s="364"/>
      <c r="BP126" s="364"/>
      <c r="BQ126" s="364"/>
      <c r="BR126" s="364"/>
      <c r="BS126" s="364"/>
      <c r="BT126" s="364"/>
      <c r="BU126" s="364"/>
      <c r="BV126" s="364"/>
    </row>
    <row r="127" spans="63:74" x14ac:dyDescent="0.25">
      <c r="BK127" s="364"/>
      <c r="BL127" s="364"/>
      <c r="BM127" s="364"/>
      <c r="BN127" s="364"/>
      <c r="BO127" s="364"/>
      <c r="BP127" s="364"/>
      <c r="BQ127" s="364"/>
      <c r="BR127" s="364"/>
      <c r="BS127" s="364"/>
      <c r="BT127" s="364"/>
      <c r="BU127" s="364"/>
      <c r="BV127" s="364"/>
    </row>
    <row r="128" spans="63:74" x14ac:dyDescent="0.25">
      <c r="BK128" s="364"/>
      <c r="BL128" s="364"/>
      <c r="BM128" s="364"/>
      <c r="BN128" s="364"/>
      <c r="BO128" s="364"/>
      <c r="BP128" s="364"/>
      <c r="BQ128" s="364"/>
      <c r="BR128" s="364"/>
      <c r="BS128" s="364"/>
      <c r="BT128" s="364"/>
      <c r="BU128" s="364"/>
      <c r="BV128" s="364"/>
    </row>
    <row r="129" spans="63:74" x14ac:dyDescent="0.25">
      <c r="BK129" s="364"/>
      <c r="BL129" s="364"/>
      <c r="BM129" s="364"/>
      <c r="BN129" s="364"/>
      <c r="BO129" s="364"/>
      <c r="BP129" s="364"/>
      <c r="BQ129" s="364"/>
      <c r="BR129" s="364"/>
      <c r="BS129" s="364"/>
      <c r="BT129" s="364"/>
      <c r="BU129" s="364"/>
      <c r="BV129" s="364"/>
    </row>
    <row r="130" spans="63:74" x14ac:dyDescent="0.25">
      <c r="BK130" s="364"/>
      <c r="BL130" s="364"/>
      <c r="BM130" s="364"/>
      <c r="BN130" s="364"/>
      <c r="BO130" s="364"/>
      <c r="BP130" s="364"/>
      <c r="BQ130" s="364"/>
      <c r="BR130" s="364"/>
      <c r="BS130" s="364"/>
      <c r="BT130" s="364"/>
      <c r="BU130" s="364"/>
      <c r="BV130" s="364"/>
    </row>
    <row r="131" spans="63:74" x14ac:dyDescent="0.25">
      <c r="BK131" s="364"/>
      <c r="BL131" s="364"/>
      <c r="BM131" s="364"/>
      <c r="BN131" s="364"/>
      <c r="BO131" s="364"/>
      <c r="BP131" s="364"/>
      <c r="BQ131" s="364"/>
      <c r="BR131" s="364"/>
      <c r="BS131" s="364"/>
      <c r="BT131" s="364"/>
      <c r="BU131" s="364"/>
      <c r="BV131" s="364"/>
    </row>
    <row r="132" spans="63:74" x14ac:dyDescent="0.25">
      <c r="BK132" s="364"/>
      <c r="BL132" s="364"/>
      <c r="BM132" s="364"/>
      <c r="BN132" s="364"/>
      <c r="BO132" s="364"/>
      <c r="BP132" s="364"/>
      <c r="BQ132" s="364"/>
      <c r="BR132" s="364"/>
      <c r="BS132" s="364"/>
      <c r="BT132" s="364"/>
      <c r="BU132" s="364"/>
      <c r="BV132" s="364"/>
    </row>
    <row r="133" spans="63:74" x14ac:dyDescent="0.25">
      <c r="BK133" s="364"/>
      <c r="BL133" s="364"/>
      <c r="BM133" s="364"/>
      <c r="BN133" s="364"/>
      <c r="BO133" s="364"/>
      <c r="BP133" s="364"/>
      <c r="BQ133" s="364"/>
      <c r="BR133" s="364"/>
      <c r="BS133" s="364"/>
      <c r="BT133" s="364"/>
      <c r="BU133" s="364"/>
      <c r="BV133" s="364"/>
    </row>
    <row r="134" spans="63:74" x14ac:dyDescent="0.25">
      <c r="BK134" s="364"/>
      <c r="BL134" s="364"/>
      <c r="BM134" s="364"/>
      <c r="BN134" s="364"/>
      <c r="BO134" s="364"/>
      <c r="BP134" s="364"/>
      <c r="BQ134" s="364"/>
      <c r="BR134" s="364"/>
      <c r="BS134" s="364"/>
      <c r="BT134" s="364"/>
      <c r="BU134" s="364"/>
      <c r="BV134" s="364"/>
    </row>
    <row r="135" spans="63:74" x14ac:dyDescent="0.25">
      <c r="BK135" s="364"/>
      <c r="BL135" s="364"/>
      <c r="BM135" s="364"/>
      <c r="BN135" s="364"/>
      <c r="BO135" s="364"/>
      <c r="BP135" s="364"/>
      <c r="BQ135" s="364"/>
      <c r="BR135" s="364"/>
      <c r="BS135" s="364"/>
      <c r="BT135" s="364"/>
      <c r="BU135" s="364"/>
      <c r="BV135" s="364"/>
    </row>
    <row r="136" spans="63:74" x14ac:dyDescent="0.25">
      <c r="BK136" s="364"/>
      <c r="BL136" s="364"/>
      <c r="BM136" s="364"/>
      <c r="BN136" s="364"/>
      <c r="BO136" s="364"/>
      <c r="BP136" s="364"/>
      <c r="BQ136" s="364"/>
      <c r="BR136" s="364"/>
      <c r="BS136" s="364"/>
      <c r="BT136" s="364"/>
      <c r="BU136" s="364"/>
      <c r="BV136" s="364"/>
    </row>
    <row r="137" spans="63:74" x14ac:dyDescent="0.25">
      <c r="BK137" s="364"/>
      <c r="BL137" s="364"/>
      <c r="BM137" s="364"/>
      <c r="BN137" s="364"/>
      <c r="BO137" s="364"/>
      <c r="BP137" s="364"/>
      <c r="BQ137" s="364"/>
      <c r="BR137" s="364"/>
      <c r="BS137" s="364"/>
      <c r="BT137" s="364"/>
      <c r="BU137" s="364"/>
      <c r="BV137" s="364"/>
    </row>
    <row r="138" spans="63:74" x14ac:dyDescent="0.25">
      <c r="BK138" s="364"/>
      <c r="BL138" s="364"/>
      <c r="BM138" s="364"/>
      <c r="BN138" s="364"/>
      <c r="BO138" s="364"/>
      <c r="BP138" s="364"/>
      <c r="BQ138" s="364"/>
      <c r="BR138" s="364"/>
      <c r="BS138" s="364"/>
      <c r="BT138" s="364"/>
      <c r="BU138" s="364"/>
      <c r="BV138" s="364"/>
    </row>
    <row r="139" spans="63:74" x14ac:dyDescent="0.25">
      <c r="BK139" s="364"/>
      <c r="BL139" s="364"/>
      <c r="BM139" s="364"/>
      <c r="BN139" s="364"/>
      <c r="BO139" s="364"/>
      <c r="BP139" s="364"/>
      <c r="BQ139" s="364"/>
      <c r="BR139" s="364"/>
      <c r="BS139" s="364"/>
      <c r="BT139" s="364"/>
      <c r="BU139" s="364"/>
      <c r="BV139" s="364"/>
    </row>
    <row r="140" spans="63:74" x14ac:dyDescent="0.25">
      <c r="BK140" s="364"/>
      <c r="BL140" s="364"/>
      <c r="BM140" s="364"/>
      <c r="BN140" s="364"/>
      <c r="BO140" s="364"/>
      <c r="BP140" s="364"/>
      <c r="BQ140" s="364"/>
      <c r="BR140" s="364"/>
      <c r="BS140" s="364"/>
      <c r="BT140" s="364"/>
      <c r="BU140" s="364"/>
      <c r="BV140" s="364"/>
    </row>
    <row r="141" spans="63:74" x14ac:dyDescent="0.25">
      <c r="BK141" s="364"/>
      <c r="BL141" s="364"/>
      <c r="BM141" s="364"/>
      <c r="BN141" s="364"/>
      <c r="BO141" s="364"/>
      <c r="BP141" s="364"/>
      <c r="BQ141" s="364"/>
      <c r="BR141" s="364"/>
      <c r="BS141" s="364"/>
      <c r="BT141" s="364"/>
      <c r="BU141" s="364"/>
      <c r="BV141" s="364"/>
    </row>
    <row r="142" spans="63:74" x14ac:dyDescent="0.25">
      <c r="BK142" s="364"/>
      <c r="BL142" s="364"/>
      <c r="BM142" s="364"/>
      <c r="BN142" s="364"/>
      <c r="BO142" s="364"/>
      <c r="BP142" s="364"/>
      <c r="BQ142" s="364"/>
      <c r="BR142" s="364"/>
      <c r="BS142" s="364"/>
      <c r="BT142" s="364"/>
      <c r="BU142" s="364"/>
      <c r="BV142" s="364"/>
    </row>
    <row r="143" spans="63:74" x14ac:dyDescent="0.25">
      <c r="BK143" s="364"/>
      <c r="BL143" s="364"/>
      <c r="BM143" s="364"/>
      <c r="BN143" s="364"/>
      <c r="BO143" s="364"/>
      <c r="BP143" s="364"/>
      <c r="BQ143" s="364"/>
      <c r="BR143" s="364"/>
      <c r="BS143" s="364"/>
      <c r="BT143" s="364"/>
      <c r="BU143" s="364"/>
      <c r="BV143" s="364"/>
    </row>
    <row r="144" spans="63:74" x14ac:dyDescent="0.25">
      <c r="BK144" s="364"/>
      <c r="BL144" s="364"/>
      <c r="BM144" s="364"/>
      <c r="BN144" s="364"/>
      <c r="BO144" s="364"/>
      <c r="BP144" s="364"/>
      <c r="BQ144" s="364"/>
      <c r="BR144" s="364"/>
      <c r="BS144" s="364"/>
      <c r="BT144" s="364"/>
      <c r="BU144" s="364"/>
      <c r="BV144" s="364"/>
    </row>
    <row r="145" spans="63:74" x14ac:dyDescent="0.25">
      <c r="BK145" s="364"/>
      <c r="BL145" s="364"/>
      <c r="BM145" s="364"/>
      <c r="BN145" s="364"/>
      <c r="BO145" s="364"/>
      <c r="BP145" s="364"/>
      <c r="BQ145" s="364"/>
      <c r="BR145" s="364"/>
      <c r="BS145" s="364"/>
      <c r="BT145" s="364"/>
      <c r="BU145" s="364"/>
      <c r="BV145" s="364"/>
    </row>
    <row r="146" spans="63:74" x14ac:dyDescent="0.25">
      <c r="BK146" s="364"/>
      <c r="BL146" s="364"/>
      <c r="BM146" s="364"/>
      <c r="BN146" s="364"/>
      <c r="BO146" s="364"/>
      <c r="BP146" s="364"/>
      <c r="BQ146" s="364"/>
      <c r="BR146" s="364"/>
      <c r="BS146" s="364"/>
      <c r="BT146" s="364"/>
      <c r="BU146" s="364"/>
      <c r="BV146" s="364"/>
    </row>
    <row r="147" spans="63:74" x14ac:dyDescent="0.25">
      <c r="BK147" s="364"/>
      <c r="BL147" s="364"/>
      <c r="BM147" s="364"/>
      <c r="BN147" s="364"/>
      <c r="BO147" s="364"/>
      <c r="BP147" s="364"/>
      <c r="BQ147" s="364"/>
      <c r="BR147" s="364"/>
      <c r="BS147" s="364"/>
      <c r="BT147" s="364"/>
      <c r="BU147" s="364"/>
      <c r="BV147" s="364"/>
    </row>
    <row r="148" spans="63:74" x14ac:dyDescent="0.25">
      <c r="BK148" s="364"/>
      <c r="BL148" s="364"/>
      <c r="BM148" s="364"/>
      <c r="BN148" s="364"/>
      <c r="BO148" s="364"/>
      <c r="BP148" s="364"/>
      <c r="BQ148" s="364"/>
      <c r="BR148" s="364"/>
      <c r="BS148" s="364"/>
      <c r="BT148" s="364"/>
      <c r="BU148" s="364"/>
      <c r="BV148" s="364"/>
    </row>
    <row r="149" spans="63:74" x14ac:dyDescent="0.25">
      <c r="BK149" s="364"/>
      <c r="BL149" s="364"/>
      <c r="BM149" s="364"/>
      <c r="BN149" s="364"/>
      <c r="BO149" s="364"/>
      <c r="BP149" s="364"/>
      <c r="BQ149" s="364"/>
      <c r="BR149" s="364"/>
      <c r="BS149" s="364"/>
      <c r="BT149" s="364"/>
      <c r="BU149" s="364"/>
      <c r="BV149" s="364"/>
    </row>
    <row r="150" spans="63:74" x14ac:dyDescent="0.25">
      <c r="BK150" s="364"/>
      <c r="BL150" s="364"/>
      <c r="BM150" s="364"/>
      <c r="BN150" s="364"/>
      <c r="BO150" s="364"/>
      <c r="BP150" s="364"/>
      <c r="BQ150" s="364"/>
      <c r="BR150" s="364"/>
      <c r="BS150" s="364"/>
      <c r="BT150" s="364"/>
      <c r="BU150" s="364"/>
      <c r="BV150" s="364"/>
    </row>
    <row r="151" spans="63:74" x14ac:dyDescent="0.25">
      <c r="BK151" s="364"/>
      <c r="BL151" s="364"/>
      <c r="BM151" s="364"/>
      <c r="BN151" s="364"/>
      <c r="BO151" s="364"/>
      <c r="BP151" s="364"/>
      <c r="BQ151" s="364"/>
      <c r="BR151" s="364"/>
      <c r="BS151" s="364"/>
      <c r="BT151" s="364"/>
      <c r="BU151" s="364"/>
      <c r="BV151" s="364"/>
    </row>
    <row r="152" spans="63:74" x14ac:dyDescent="0.25">
      <c r="BK152" s="364"/>
      <c r="BL152" s="364"/>
      <c r="BM152" s="364"/>
      <c r="BN152" s="364"/>
      <c r="BO152" s="364"/>
      <c r="BP152" s="364"/>
      <c r="BQ152" s="364"/>
      <c r="BR152" s="364"/>
      <c r="BS152" s="364"/>
      <c r="BT152" s="364"/>
      <c r="BU152" s="364"/>
      <c r="BV152" s="364"/>
    </row>
    <row r="153" spans="63:74" x14ac:dyDescent="0.25">
      <c r="BK153" s="364"/>
      <c r="BL153" s="364"/>
      <c r="BM153" s="364"/>
      <c r="BN153" s="364"/>
      <c r="BO153" s="364"/>
      <c r="BP153" s="364"/>
      <c r="BQ153" s="364"/>
      <c r="BR153" s="364"/>
      <c r="BS153" s="364"/>
      <c r="BT153" s="364"/>
      <c r="BU153" s="364"/>
      <c r="BV153" s="364"/>
    </row>
    <row r="154" spans="63:74" x14ac:dyDescent="0.25">
      <c r="BK154" s="364"/>
      <c r="BL154" s="364"/>
      <c r="BM154" s="364"/>
      <c r="BN154" s="364"/>
      <c r="BO154" s="364"/>
      <c r="BP154" s="364"/>
      <c r="BQ154" s="364"/>
      <c r="BR154" s="364"/>
      <c r="BS154" s="364"/>
      <c r="BT154" s="364"/>
      <c r="BU154" s="364"/>
      <c r="BV154" s="364"/>
    </row>
    <row r="155" spans="63:74" x14ac:dyDescent="0.25">
      <c r="BK155" s="364"/>
      <c r="BL155" s="364"/>
      <c r="BM155" s="364"/>
      <c r="BN155" s="364"/>
      <c r="BO155" s="364"/>
      <c r="BP155" s="364"/>
      <c r="BQ155" s="364"/>
      <c r="BR155" s="364"/>
      <c r="BS155" s="364"/>
      <c r="BT155" s="364"/>
      <c r="BU155" s="364"/>
      <c r="BV155" s="364"/>
    </row>
    <row r="156" spans="63:74" x14ac:dyDescent="0.25">
      <c r="BK156" s="364"/>
      <c r="BL156" s="364"/>
      <c r="BM156" s="364"/>
      <c r="BN156" s="364"/>
      <c r="BO156" s="364"/>
      <c r="BP156" s="364"/>
      <c r="BQ156" s="364"/>
      <c r="BR156" s="364"/>
      <c r="BS156" s="364"/>
      <c r="BT156" s="364"/>
      <c r="BU156" s="364"/>
      <c r="BV156" s="364"/>
    </row>
    <row r="157" spans="63:74" x14ac:dyDescent="0.25">
      <c r="BK157" s="364"/>
      <c r="BL157" s="364"/>
      <c r="BM157" s="364"/>
      <c r="BN157" s="364"/>
      <c r="BO157" s="364"/>
      <c r="BP157" s="364"/>
      <c r="BQ157" s="364"/>
      <c r="BR157" s="364"/>
      <c r="BS157" s="364"/>
      <c r="BT157" s="364"/>
      <c r="BU157" s="364"/>
      <c r="BV157" s="364"/>
    </row>
    <row r="158" spans="63:74" x14ac:dyDescent="0.25">
      <c r="BK158" s="364"/>
      <c r="BL158" s="364"/>
      <c r="BM158" s="364"/>
      <c r="BN158" s="364"/>
      <c r="BO158" s="364"/>
      <c r="BP158" s="364"/>
      <c r="BQ158" s="364"/>
      <c r="BR158" s="364"/>
      <c r="BS158" s="364"/>
      <c r="BT158" s="364"/>
      <c r="BU158" s="364"/>
      <c r="BV158" s="364"/>
    </row>
    <row r="159" spans="63:74" x14ac:dyDescent="0.25">
      <c r="BK159" s="364"/>
      <c r="BL159" s="364"/>
      <c r="BM159" s="364"/>
      <c r="BN159" s="364"/>
      <c r="BO159" s="364"/>
      <c r="BP159" s="364"/>
      <c r="BQ159" s="364"/>
      <c r="BR159" s="364"/>
      <c r="BS159" s="364"/>
      <c r="BT159" s="364"/>
      <c r="BU159" s="364"/>
      <c r="BV159" s="364"/>
    </row>
    <row r="160" spans="63:74" x14ac:dyDescent="0.25">
      <c r="BK160" s="364"/>
      <c r="BL160" s="364"/>
      <c r="BM160" s="364"/>
      <c r="BN160" s="364"/>
      <c r="BO160" s="364"/>
      <c r="BP160" s="364"/>
      <c r="BQ160" s="364"/>
      <c r="BR160" s="364"/>
      <c r="BS160" s="364"/>
      <c r="BT160" s="364"/>
      <c r="BU160" s="364"/>
      <c r="BV160" s="364"/>
    </row>
    <row r="161" spans="63:74" x14ac:dyDescent="0.25">
      <c r="BK161" s="364"/>
      <c r="BL161" s="364"/>
      <c r="BM161" s="364"/>
      <c r="BN161" s="364"/>
      <c r="BO161" s="364"/>
      <c r="BP161" s="364"/>
      <c r="BQ161" s="364"/>
      <c r="BR161" s="364"/>
      <c r="BS161" s="364"/>
      <c r="BT161" s="364"/>
      <c r="BU161" s="364"/>
      <c r="BV161" s="364"/>
    </row>
    <row r="162" spans="63:74" x14ac:dyDescent="0.25">
      <c r="BK162" s="364"/>
      <c r="BL162" s="364"/>
      <c r="BM162" s="364"/>
      <c r="BN162" s="364"/>
      <c r="BO162" s="364"/>
      <c r="BP162" s="364"/>
      <c r="BQ162" s="364"/>
      <c r="BR162" s="364"/>
      <c r="BS162" s="364"/>
      <c r="BT162" s="364"/>
      <c r="BU162" s="364"/>
      <c r="BV162" s="364"/>
    </row>
    <row r="163" spans="63:74" x14ac:dyDescent="0.25">
      <c r="BK163" s="364"/>
      <c r="BL163" s="364"/>
      <c r="BM163" s="364"/>
      <c r="BN163" s="364"/>
      <c r="BO163" s="364"/>
      <c r="BP163" s="364"/>
      <c r="BQ163" s="364"/>
      <c r="BR163" s="364"/>
      <c r="BS163" s="364"/>
      <c r="BT163" s="364"/>
      <c r="BU163" s="364"/>
      <c r="BV163" s="364"/>
    </row>
    <row r="164" spans="63:74" x14ac:dyDescent="0.25">
      <c r="BK164" s="364"/>
      <c r="BL164" s="364"/>
      <c r="BM164" s="364"/>
      <c r="BN164" s="364"/>
      <c r="BO164" s="364"/>
      <c r="BP164" s="364"/>
      <c r="BQ164" s="364"/>
      <c r="BR164" s="364"/>
      <c r="BS164" s="364"/>
      <c r="BT164" s="364"/>
      <c r="BU164" s="364"/>
      <c r="BV164" s="364"/>
    </row>
    <row r="165" spans="63:74" x14ac:dyDescent="0.25">
      <c r="BK165" s="364"/>
      <c r="BL165" s="364"/>
      <c r="BM165" s="364"/>
      <c r="BN165" s="364"/>
      <c r="BO165" s="364"/>
      <c r="BP165" s="364"/>
      <c r="BQ165" s="364"/>
      <c r="BR165" s="364"/>
      <c r="BS165" s="364"/>
      <c r="BT165" s="364"/>
      <c r="BU165" s="364"/>
      <c r="BV165" s="364"/>
    </row>
    <row r="166" spans="63:74" x14ac:dyDescent="0.25">
      <c r="BK166" s="364"/>
      <c r="BL166" s="364"/>
      <c r="BM166" s="364"/>
      <c r="BN166" s="364"/>
      <c r="BO166" s="364"/>
      <c r="BP166" s="364"/>
      <c r="BQ166" s="364"/>
      <c r="BR166" s="364"/>
      <c r="BS166" s="364"/>
      <c r="BT166" s="364"/>
      <c r="BU166" s="364"/>
      <c r="BV166" s="364"/>
    </row>
    <row r="167" spans="63:74" x14ac:dyDescent="0.25">
      <c r="BK167" s="364"/>
      <c r="BL167" s="364"/>
      <c r="BM167" s="364"/>
      <c r="BN167" s="364"/>
      <c r="BO167" s="364"/>
      <c r="BP167" s="364"/>
      <c r="BQ167" s="364"/>
      <c r="BR167" s="364"/>
      <c r="BS167" s="364"/>
      <c r="BT167" s="364"/>
      <c r="BU167" s="364"/>
      <c r="BV167" s="364"/>
    </row>
    <row r="168" spans="63:74" x14ac:dyDescent="0.25">
      <c r="BK168" s="364"/>
      <c r="BL168" s="364"/>
      <c r="BM168" s="364"/>
      <c r="BN168" s="364"/>
      <c r="BO168" s="364"/>
      <c r="BP168" s="364"/>
      <c r="BQ168" s="364"/>
      <c r="BR168" s="364"/>
      <c r="BS168" s="364"/>
      <c r="BT168" s="364"/>
      <c r="BU168" s="364"/>
      <c r="BV168" s="364"/>
    </row>
    <row r="169" spans="63:74" x14ac:dyDescent="0.25">
      <c r="BK169" s="364"/>
      <c r="BL169" s="364"/>
      <c r="BM169" s="364"/>
      <c r="BN169" s="364"/>
      <c r="BO169" s="364"/>
      <c r="BP169" s="364"/>
      <c r="BQ169" s="364"/>
      <c r="BR169" s="364"/>
      <c r="BS169" s="364"/>
      <c r="BT169" s="364"/>
      <c r="BU169" s="364"/>
      <c r="BV169" s="364"/>
    </row>
    <row r="170" spans="63:74" x14ac:dyDescent="0.25">
      <c r="BK170" s="364"/>
      <c r="BL170" s="364"/>
      <c r="BM170" s="364"/>
      <c r="BN170" s="364"/>
      <c r="BO170" s="364"/>
      <c r="BP170" s="364"/>
      <c r="BQ170" s="364"/>
      <c r="BR170" s="364"/>
      <c r="BS170" s="364"/>
      <c r="BT170" s="364"/>
      <c r="BU170" s="364"/>
      <c r="BV170" s="364"/>
    </row>
    <row r="171" spans="63:74" x14ac:dyDescent="0.25">
      <c r="BK171" s="364"/>
      <c r="BL171" s="364"/>
      <c r="BM171" s="364"/>
      <c r="BN171" s="364"/>
      <c r="BO171" s="364"/>
      <c r="BP171" s="364"/>
      <c r="BQ171" s="364"/>
      <c r="BR171" s="364"/>
      <c r="BS171" s="364"/>
      <c r="BT171" s="364"/>
      <c r="BU171" s="364"/>
      <c r="BV171" s="364"/>
    </row>
    <row r="172" spans="63:74" x14ac:dyDescent="0.25">
      <c r="BK172" s="364"/>
      <c r="BL172" s="364"/>
      <c r="BM172" s="364"/>
      <c r="BN172" s="364"/>
      <c r="BO172" s="364"/>
      <c r="BP172" s="364"/>
      <c r="BQ172" s="364"/>
      <c r="BR172" s="364"/>
      <c r="BS172" s="364"/>
      <c r="BT172" s="364"/>
      <c r="BU172" s="364"/>
      <c r="BV172" s="364"/>
    </row>
    <row r="173" spans="63:74" x14ac:dyDescent="0.25">
      <c r="BK173" s="364"/>
      <c r="BL173" s="364"/>
      <c r="BM173" s="364"/>
      <c r="BN173" s="364"/>
      <c r="BO173" s="364"/>
      <c r="BP173" s="364"/>
      <c r="BQ173" s="364"/>
      <c r="BR173" s="364"/>
      <c r="BS173" s="364"/>
      <c r="BT173" s="364"/>
      <c r="BU173" s="364"/>
      <c r="BV173" s="364"/>
    </row>
    <row r="174" spans="63:74" x14ac:dyDescent="0.25">
      <c r="BK174" s="364"/>
      <c r="BL174" s="364"/>
      <c r="BM174" s="364"/>
      <c r="BN174" s="364"/>
      <c r="BO174" s="364"/>
      <c r="BP174" s="364"/>
      <c r="BQ174" s="364"/>
      <c r="BR174" s="364"/>
      <c r="BS174" s="364"/>
      <c r="BT174" s="364"/>
      <c r="BU174" s="364"/>
      <c r="BV174" s="364"/>
    </row>
    <row r="175" spans="63:74" x14ac:dyDescent="0.25">
      <c r="BK175" s="364"/>
      <c r="BL175" s="364"/>
      <c r="BM175" s="364"/>
      <c r="BN175" s="364"/>
      <c r="BO175" s="364"/>
      <c r="BP175" s="364"/>
      <c r="BQ175" s="364"/>
      <c r="BR175" s="364"/>
      <c r="BS175" s="364"/>
      <c r="BT175" s="364"/>
      <c r="BU175" s="364"/>
      <c r="BV175" s="364"/>
    </row>
    <row r="176" spans="63:74" x14ac:dyDescent="0.25">
      <c r="BK176" s="364"/>
      <c r="BL176" s="364"/>
      <c r="BM176" s="364"/>
      <c r="BN176" s="364"/>
      <c r="BO176" s="364"/>
      <c r="BP176" s="364"/>
      <c r="BQ176" s="364"/>
      <c r="BR176" s="364"/>
      <c r="BS176" s="364"/>
      <c r="BT176" s="364"/>
      <c r="BU176" s="364"/>
      <c r="BV176" s="364"/>
    </row>
    <row r="177" spans="63:74" x14ac:dyDescent="0.25">
      <c r="BK177" s="364"/>
      <c r="BL177" s="364"/>
      <c r="BM177" s="364"/>
      <c r="BN177" s="364"/>
      <c r="BO177" s="364"/>
      <c r="BP177" s="364"/>
      <c r="BQ177" s="364"/>
      <c r="BR177" s="364"/>
      <c r="BS177" s="364"/>
      <c r="BT177" s="364"/>
      <c r="BU177" s="364"/>
      <c r="BV177" s="364"/>
    </row>
    <row r="178" spans="63:74" x14ac:dyDescent="0.25">
      <c r="BK178" s="364"/>
      <c r="BL178" s="364"/>
      <c r="BM178" s="364"/>
      <c r="BN178" s="364"/>
      <c r="BO178" s="364"/>
      <c r="BP178" s="364"/>
      <c r="BQ178" s="364"/>
      <c r="BR178" s="364"/>
      <c r="BS178" s="364"/>
      <c r="BT178" s="364"/>
      <c r="BU178" s="364"/>
      <c r="BV178" s="364"/>
    </row>
    <row r="179" spans="63:74" x14ac:dyDescent="0.25">
      <c r="BK179" s="364"/>
      <c r="BL179" s="364"/>
      <c r="BM179" s="364"/>
      <c r="BN179" s="364"/>
      <c r="BO179" s="364"/>
      <c r="BP179" s="364"/>
      <c r="BQ179" s="364"/>
      <c r="BR179" s="364"/>
      <c r="BS179" s="364"/>
      <c r="BT179" s="364"/>
      <c r="BU179" s="364"/>
      <c r="BV179" s="364"/>
    </row>
    <row r="180" spans="63:74" x14ac:dyDescent="0.25">
      <c r="BK180" s="364"/>
      <c r="BL180" s="364"/>
      <c r="BM180" s="364"/>
      <c r="BN180" s="364"/>
      <c r="BO180" s="364"/>
      <c r="BP180" s="364"/>
      <c r="BQ180" s="364"/>
      <c r="BR180" s="364"/>
      <c r="BS180" s="364"/>
      <c r="BT180" s="364"/>
      <c r="BU180" s="364"/>
      <c r="BV180" s="364"/>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BG5" activePane="bottomRight" state="frozen"/>
      <selection activeCell="BF63" sqref="BF63"/>
      <selection pane="topRight" activeCell="BF63" sqref="BF63"/>
      <selection pane="bottomLeft" activeCell="BF63" sqref="BF63"/>
      <selection pane="bottomRight" activeCell="BI6" sqref="BI6:BI27"/>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62" customWidth="1"/>
    <col min="56" max="58" width="6.54296875" style="585" customWidth="1"/>
    <col min="59" max="62" width="6.54296875" style="362" customWidth="1"/>
    <col min="63" max="74" width="6.54296875" style="2" customWidth="1"/>
    <col min="75" max="16384" width="9.54296875" style="2"/>
  </cols>
  <sheetData>
    <row r="1" spans="1:74" ht="15.75" customHeight="1" x14ac:dyDescent="0.3">
      <c r="A1" s="733" t="s">
        <v>790</v>
      </c>
      <c r="B1" s="793" t="s">
        <v>1356</v>
      </c>
      <c r="C1" s="736"/>
      <c r="D1" s="736"/>
      <c r="E1" s="736"/>
      <c r="F1" s="736"/>
      <c r="G1" s="736"/>
      <c r="H1" s="736"/>
      <c r="I1" s="736"/>
      <c r="J1" s="736"/>
      <c r="K1" s="736"/>
      <c r="L1" s="736"/>
      <c r="M1" s="736"/>
      <c r="N1" s="736"/>
      <c r="O1" s="736"/>
      <c r="P1" s="736"/>
      <c r="Q1" s="736"/>
      <c r="R1" s="736"/>
      <c r="S1" s="736"/>
      <c r="T1" s="736"/>
      <c r="U1" s="736"/>
      <c r="V1" s="736"/>
      <c r="W1" s="736"/>
      <c r="X1" s="736"/>
      <c r="Y1" s="736"/>
      <c r="Z1" s="736"/>
      <c r="AA1" s="736"/>
      <c r="AB1" s="736"/>
      <c r="AC1" s="736"/>
      <c r="AD1" s="736"/>
      <c r="AE1" s="736"/>
      <c r="AF1" s="736"/>
      <c r="AG1" s="736"/>
      <c r="AH1" s="736"/>
      <c r="AI1" s="736"/>
      <c r="AJ1" s="736"/>
      <c r="AK1" s="736"/>
      <c r="AL1" s="736"/>
      <c r="AM1" s="278"/>
    </row>
    <row r="2" spans="1:74" s="5" customFormat="1" ht="12.5" x14ac:dyDescent="0.25">
      <c r="A2" s="734"/>
      <c r="B2" s="485" t="str">
        <f>"U.S. Energy Information Administration  |  Short-Term Energy Outlook  - "&amp;Dates!D1</f>
        <v>U.S. Energy Information Administration  |  Short-Term Energy Outlook  - December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9"/>
      <c r="AY2" s="476"/>
      <c r="AZ2" s="476"/>
      <c r="BA2" s="476"/>
      <c r="BB2" s="476"/>
      <c r="BC2" s="476"/>
      <c r="BD2" s="586"/>
      <c r="BE2" s="586"/>
      <c r="BF2" s="586"/>
      <c r="BG2" s="476"/>
      <c r="BH2" s="476"/>
      <c r="BI2" s="476"/>
      <c r="BJ2" s="476"/>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ht="10.5"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3"/>
      <c r="B5" s="7" t="s">
        <v>125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4"/>
      <c r="AZ5" s="384"/>
      <c r="BA5" s="384"/>
      <c r="BB5" s="384"/>
      <c r="BC5" s="384"/>
      <c r="BD5" s="587"/>
      <c r="BE5" s="587"/>
      <c r="BF5" s="587"/>
      <c r="BG5" s="587"/>
      <c r="BH5" s="384"/>
      <c r="BI5" s="384"/>
      <c r="BJ5" s="384"/>
      <c r="BK5" s="384"/>
      <c r="BL5" s="384"/>
      <c r="BM5" s="384"/>
      <c r="BN5" s="384"/>
      <c r="BO5" s="384"/>
      <c r="BP5" s="384"/>
      <c r="BQ5" s="384"/>
      <c r="BR5" s="384"/>
      <c r="BS5" s="384"/>
      <c r="BT5" s="384"/>
      <c r="BU5" s="384"/>
      <c r="BV5" s="384"/>
    </row>
    <row r="6" spans="1:74" ht="11.15" customHeight="1" x14ac:dyDescent="0.25">
      <c r="A6" s="3" t="s">
        <v>763</v>
      </c>
      <c r="B6" s="178" t="s">
        <v>11</v>
      </c>
      <c r="C6" s="231">
        <v>184.9</v>
      </c>
      <c r="D6" s="231">
        <v>182.3</v>
      </c>
      <c r="E6" s="231">
        <v>188.9</v>
      </c>
      <c r="F6" s="231">
        <v>205.4</v>
      </c>
      <c r="G6" s="231">
        <v>220.5</v>
      </c>
      <c r="H6" s="231">
        <v>213.5</v>
      </c>
      <c r="I6" s="231">
        <v>214.8</v>
      </c>
      <c r="J6" s="231">
        <v>211.8</v>
      </c>
      <c r="K6" s="231">
        <v>213.6</v>
      </c>
      <c r="L6" s="231">
        <v>209</v>
      </c>
      <c r="M6" s="231">
        <v>173.2</v>
      </c>
      <c r="N6" s="231">
        <v>151.4</v>
      </c>
      <c r="O6" s="231">
        <v>148.30000000000001</v>
      </c>
      <c r="P6" s="231">
        <v>162.4</v>
      </c>
      <c r="Q6" s="231">
        <v>188.1</v>
      </c>
      <c r="R6" s="231">
        <v>213.8</v>
      </c>
      <c r="S6" s="231">
        <v>211</v>
      </c>
      <c r="T6" s="231">
        <v>190.9</v>
      </c>
      <c r="U6" s="231">
        <v>198.4</v>
      </c>
      <c r="V6" s="231">
        <v>182</v>
      </c>
      <c r="W6" s="231">
        <v>185.4</v>
      </c>
      <c r="X6" s="231">
        <v>187.1</v>
      </c>
      <c r="Y6" s="231">
        <v>181.9</v>
      </c>
      <c r="Z6" s="231">
        <v>175.7</v>
      </c>
      <c r="AA6" s="231">
        <v>174.3</v>
      </c>
      <c r="AB6" s="231">
        <v>166.9</v>
      </c>
      <c r="AC6" s="231">
        <v>112.7</v>
      </c>
      <c r="AD6" s="231">
        <v>64.5</v>
      </c>
      <c r="AE6" s="231">
        <v>104.9</v>
      </c>
      <c r="AF6" s="231">
        <v>131.1</v>
      </c>
      <c r="AG6" s="231">
        <v>138</v>
      </c>
      <c r="AH6" s="231">
        <v>138.9</v>
      </c>
      <c r="AI6" s="231">
        <v>135.4</v>
      </c>
      <c r="AJ6" s="231">
        <v>131.19999999999999</v>
      </c>
      <c r="AK6" s="231">
        <v>128.69999999999999</v>
      </c>
      <c r="AL6" s="231">
        <v>139.4</v>
      </c>
      <c r="AM6" s="231">
        <v>157.5</v>
      </c>
      <c r="AN6" s="231">
        <v>178.4</v>
      </c>
      <c r="AO6" s="231">
        <v>201.1</v>
      </c>
      <c r="AP6" s="231">
        <v>205.5</v>
      </c>
      <c r="AQ6" s="231">
        <v>218.1</v>
      </c>
      <c r="AR6" s="231">
        <v>225.2</v>
      </c>
      <c r="AS6" s="231">
        <v>233.7</v>
      </c>
      <c r="AT6" s="231">
        <v>230.2</v>
      </c>
      <c r="AU6" s="231">
        <v>231</v>
      </c>
      <c r="AV6" s="231">
        <v>249.4</v>
      </c>
      <c r="AW6" s="231">
        <v>248.4</v>
      </c>
      <c r="AX6" s="231">
        <v>230.4</v>
      </c>
      <c r="AY6" s="231">
        <v>242.3</v>
      </c>
      <c r="AZ6" s="231">
        <v>263.89999999999998</v>
      </c>
      <c r="BA6" s="231">
        <v>323.2</v>
      </c>
      <c r="BB6" s="231">
        <v>325.95240000000001</v>
      </c>
      <c r="BC6" s="231">
        <v>386.60239999999999</v>
      </c>
      <c r="BD6" s="231">
        <v>412.33839999999998</v>
      </c>
      <c r="BE6" s="231">
        <v>337.64400000000001</v>
      </c>
      <c r="BF6" s="231">
        <v>305.18360000000001</v>
      </c>
      <c r="BG6" s="231">
        <v>290.3245</v>
      </c>
      <c r="BH6" s="231">
        <v>300.2869</v>
      </c>
      <c r="BI6" s="231">
        <v>270.8184</v>
      </c>
      <c r="BJ6" s="304">
        <v>235.0866</v>
      </c>
      <c r="BK6" s="304">
        <v>237.38589999999999</v>
      </c>
      <c r="BL6" s="304">
        <v>242.49080000000001</v>
      </c>
      <c r="BM6" s="304">
        <v>250.80709999999999</v>
      </c>
      <c r="BN6" s="304">
        <v>262.98489999999998</v>
      </c>
      <c r="BO6" s="304">
        <v>280.60039999999998</v>
      </c>
      <c r="BP6" s="304">
        <v>287.017</v>
      </c>
      <c r="BQ6" s="304">
        <v>277.37520000000001</v>
      </c>
      <c r="BR6" s="304">
        <v>279.10430000000002</v>
      </c>
      <c r="BS6" s="304">
        <v>271.5779</v>
      </c>
      <c r="BT6" s="304">
        <v>263.2278</v>
      </c>
      <c r="BU6" s="304">
        <v>260.24540000000002</v>
      </c>
      <c r="BV6" s="304">
        <v>262.51659999999998</v>
      </c>
    </row>
    <row r="7" spans="1:74" ht="11.15" customHeight="1" x14ac:dyDescent="0.25">
      <c r="A7" s="1"/>
      <c r="B7" s="7" t="s">
        <v>12</v>
      </c>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218"/>
      <c r="BJ7" s="357"/>
      <c r="BK7" s="357"/>
      <c r="BL7" s="357"/>
      <c r="BM7" s="357"/>
      <c r="BN7" s="357"/>
      <c r="BO7" s="357"/>
      <c r="BP7" s="357"/>
      <c r="BQ7" s="357"/>
      <c r="BR7" s="357"/>
      <c r="BS7" s="357"/>
      <c r="BT7" s="357"/>
      <c r="BU7" s="357"/>
      <c r="BV7" s="357"/>
    </row>
    <row r="8" spans="1:74" ht="11.15" customHeight="1" x14ac:dyDescent="0.25">
      <c r="A8" s="1" t="s">
        <v>489</v>
      </c>
      <c r="B8" s="179" t="s">
        <v>413</v>
      </c>
      <c r="C8" s="231">
        <v>253.04</v>
      </c>
      <c r="D8" s="231">
        <v>257.72500000000002</v>
      </c>
      <c r="E8" s="231">
        <v>254.27500000000001</v>
      </c>
      <c r="F8" s="231">
        <v>270.26</v>
      </c>
      <c r="G8" s="231">
        <v>284.55</v>
      </c>
      <c r="H8" s="231">
        <v>281.97500000000002</v>
      </c>
      <c r="I8" s="231">
        <v>278.33999999999997</v>
      </c>
      <c r="J8" s="231">
        <v>278.64999999999998</v>
      </c>
      <c r="K8" s="231">
        <v>278.02499999999998</v>
      </c>
      <c r="L8" s="231">
        <v>278.82</v>
      </c>
      <c r="M8" s="231">
        <v>258.82499999999999</v>
      </c>
      <c r="N8" s="231">
        <v>234.12</v>
      </c>
      <c r="O8" s="231">
        <v>223.1</v>
      </c>
      <c r="P8" s="231">
        <v>227.4</v>
      </c>
      <c r="Q8" s="231">
        <v>247.5</v>
      </c>
      <c r="R8" s="231">
        <v>270.04000000000002</v>
      </c>
      <c r="S8" s="231">
        <v>274.125</v>
      </c>
      <c r="T8" s="231">
        <v>259.55</v>
      </c>
      <c r="U8" s="231">
        <v>265.36</v>
      </c>
      <c r="V8" s="231">
        <v>253.77500000000001</v>
      </c>
      <c r="W8" s="231">
        <v>248.82</v>
      </c>
      <c r="X8" s="231">
        <v>247.1</v>
      </c>
      <c r="Y8" s="231">
        <v>246.625</v>
      </c>
      <c r="Z8" s="231">
        <v>247.56</v>
      </c>
      <c r="AA8" s="231">
        <v>250.1</v>
      </c>
      <c r="AB8" s="231">
        <v>238.15</v>
      </c>
      <c r="AC8" s="231">
        <v>218.2</v>
      </c>
      <c r="AD8" s="231">
        <v>186.32499999999999</v>
      </c>
      <c r="AE8" s="231">
        <v>183.7</v>
      </c>
      <c r="AF8" s="231">
        <v>200.42</v>
      </c>
      <c r="AG8" s="231">
        <v>210.27500000000001</v>
      </c>
      <c r="AH8" s="231">
        <v>210.72</v>
      </c>
      <c r="AI8" s="231">
        <v>213.2</v>
      </c>
      <c r="AJ8" s="231">
        <v>211.82499999999999</v>
      </c>
      <c r="AK8" s="231">
        <v>207.38</v>
      </c>
      <c r="AL8" s="231">
        <v>216.67500000000001</v>
      </c>
      <c r="AM8" s="231">
        <v>230.9</v>
      </c>
      <c r="AN8" s="231">
        <v>247.25</v>
      </c>
      <c r="AO8" s="231">
        <v>274.56</v>
      </c>
      <c r="AP8" s="231">
        <v>275.67500000000001</v>
      </c>
      <c r="AQ8" s="231">
        <v>288.82</v>
      </c>
      <c r="AR8" s="231">
        <v>295.8</v>
      </c>
      <c r="AS8" s="231">
        <v>301.32499999999999</v>
      </c>
      <c r="AT8" s="231">
        <v>302.94</v>
      </c>
      <c r="AU8" s="231">
        <v>307.07499999999999</v>
      </c>
      <c r="AV8" s="231">
        <v>321.125</v>
      </c>
      <c r="AW8" s="231">
        <v>334.16</v>
      </c>
      <c r="AX8" s="231">
        <v>326.875</v>
      </c>
      <c r="AY8" s="231">
        <v>325.27999999999997</v>
      </c>
      <c r="AZ8" s="231">
        <v>347.75</v>
      </c>
      <c r="BA8" s="231">
        <v>414.625</v>
      </c>
      <c r="BB8" s="231">
        <v>397.95</v>
      </c>
      <c r="BC8" s="231">
        <v>436.74</v>
      </c>
      <c r="BD8" s="231">
        <v>476.07499999999999</v>
      </c>
      <c r="BE8" s="231">
        <v>440.35</v>
      </c>
      <c r="BF8" s="231">
        <v>388.1</v>
      </c>
      <c r="BG8" s="231">
        <v>350.125</v>
      </c>
      <c r="BH8" s="231">
        <v>346.84</v>
      </c>
      <c r="BI8" s="231">
        <v>355.17500000000001</v>
      </c>
      <c r="BJ8" s="304">
        <v>340.81270000000001</v>
      </c>
      <c r="BK8" s="304">
        <v>325.58390000000003</v>
      </c>
      <c r="BL8" s="304">
        <v>322.98250000000002</v>
      </c>
      <c r="BM8" s="304">
        <v>329.01780000000002</v>
      </c>
      <c r="BN8" s="304">
        <v>342.58969999999999</v>
      </c>
      <c r="BO8" s="304">
        <v>351.63200000000001</v>
      </c>
      <c r="BP8" s="304">
        <v>358.4776</v>
      </c>
      <c r="BQ8" s="304">
        <v>353.17619999999999</v>
      </c>
      <c r="BR8" s="304">
        <v>352.39319999999998</v>
      </c>
      <c r="BS8" s="304">
        <v>346.44150000000002</v>
      </c>
      <c r="BT8" s="304">
        <v>336.8596</v>
      </c>
      <c r="BU8" s="304">
        <v>341.6628</v>
      </c>
      <c r="BV8" s="304">
        <v>343.1345</v>
      </c>
    </row>
    <row r="9" spans="1:74" ht="11.15" customHeight="1" x14ac:dyDescent="0.25">
      <c r="A9" s="1" t="s">
        <v>490</v>
      </c>
      <c r="B9" s="179" t="s">
        <v>414</v>
      </c>
      <c r="C9" s="231">
        <v>247.34</v>
      </c>
      <c r="D9" s="231">
        <v>244.82499999999999</v>
      </c>
      <c r="E9" s="231">
        <v>246.92500000000001</v>
      </c>
      <c r="F9" s="231">
        <v>261.95999999999998</v>
      </c>
      <c r="G9" s="231">
        <v>280.27499999999998</v>
      </c>
      <c r="H9" s="231">
        <v>279.32499999999999</v>
      </c>
      <c r="I9" s="231">
        <v>276.89999999999998</v>
      </c>
      <c r="J9" s="231">
        <v>275.27499999999998</v>
      </c>
      <c r="K9" s="231">
        <v>275.52499999999998</v>
      </c>
      <c r="L9" s="231">
        <v>274.77999999999997</v>
      </c>
      <c r="M9" s="231">
        <v>246.17500000000001</v>
      </c>
      <c r="N9" s="231">
        <v>212.58</v>
      </c>
      <c r="O9" s="231">
        <v>203.52500000000001</v>
      </c>
      <c r="P9" s="231">
        <v>218.57499999999999</v>
      </c>
      <c r="Q9" s="231">
        <v>244.15</v>
      </c>
      <c r="R9" s="231">
        <v>270.38</v>
      </c>
      <c r="S9" s="231">
        <v>273.97500000000002</v>
      </c>
      <c r="T9" s="231">
        <v>261.72500000000002</v>
      </c>
      <c r="U9" s="231">
        <v>268.16000000000003</v>
      </c>
      <c r="V9" s="231">
        <v>254.17500000000001</v>
      </c>
      <c r="W9" s="231">
        <v>248.62</v>
      </c>
      <c r="X9" s="231">
        <v>246.57499999999999</v>
      </c>
      <c r="Y9" s="231">
        <v>242.25</v>
      </c>
      <c r="Z9" s="231">
        <v>241.88</v>
      </c>
      <c r="AA9" s="231">
        <v>240.9</v>
      </c>
      <c r="AB9" s="231">
        <v>230.875</v>
      </c>
      <c r="AC9" s="231">
        <v>203.56</v>
      </c>
      <c r="AD9" s="231">
        <v>154.19999999999999</v>
      </c>
      <c r="AE9" s="231">
        <v>174.8</v>
      </c>
      <c r="AF9" s="231">
        <v>201.44</v>
      </c>
      <c r="AG9" s="231">
        <v>209.82499999999999</v>
      </c>
      <c r="AH9" s="231">
        <v>207.18</v>
      </c>
      <c r="AI9" s="231">
        <v>204.65</v>
      </c>
      <c r="AJ9" s="231">
        <v>202.3</v>
      </c>
      <c r="AK9" s="231">
        <v>195.72</v>
      </c>
      <c r="AL9" s="231">
        <v>207.55</v>
      </c>
      <c r="AM9" s="231">
        <v>223.05</v>
      </c>
      <c r="AN9" s="231">
        <v>240.92500000000001</v>
      </c>
      <c r="AO9" s="231">
        <v>272.44</v>
      </c>
      <c r="AP9" s="231">
        <v>277.57499999999999</v>
      </c>
      <c r="AQ9" s="231">
        <v>288.24</v>
      </c>
      <c r="AR9" s="231">
        <v>297.3</v>
      </c>
      <c r="AS9" s="231">
        <v>303.47500000000002</v>
      </c>
      <c r="AT9" s="231">
        <v>303.38</v>
      </c>
      <c r="AU9" s="231">
        <v>304.42500000000001</v>
      </c>
      <c r="AV9" s="231">
        <v>315.82499999999999</v>
      </c>
      <c r="AW9" s="231">
        <v>321.14</v>
      </c>
      <c r="AX9" s="231">
        <v>306.85000000000002</v>
      </c>
      <c r="AY9" s="231">
        <v>311.18</v>
      </c>
      <c r="AZ9" s="231">
        <v>335.67500000000001</v>
      </c>
      <c r="BA9" s="231">
        <v>402.375</v>
      </c>
      <c r="BB9" s="231">
        <v>391.47500000000002</v>
      </c>
      <c r="BC9" s="231">
        <v>425.96</v>
      </c>
      <c r="BD9" s="231">
        <v>487.9</v>
      </c>
      <c r="BE9" s="231">
        <v>449.57499999999999</v>
      </c>
      <c r="BF9" s="231">
        <v>380.94</v>
      </c>
      <c r="BG9" s="231">
        <v>358.95</v>
      </c>
      <c r="BH9" s="231">
        <v>374.4</v>
      </c>
      <c r="BI9" s="231">
        <v>358.65</v>
      </c>
      <c r="BJ9" s="304">
        <v>327.99860000000001</v>
      </c>
      <c r="BK9" s="304">
        <v>306.32339999999999</v>
      </c>
      <c r="BL9" s="304">
        <v>319.42939999999999</v>
      </c>
      <c r="BM9" s="304">
        <v>329.77140000000003</v>
      </c>
      <c r="BN9" s="304">
        <v>337.27659999999997</v>
      </c>
      <c r="BO9" s="304">
        <v>349.10629999999998</v>
      </c>
      <c r="BP9" s="304">
        <v>361.50189999999998</v>
      </c>
      <c r="BQ9" s="304">
        <v>351.81279999999998</v>
      </c>
      <c r="BR9" s="304">
        <v>354.03739999999999</v>
      </c>
      <c r="BS9" s="304">
        <v>344.59120000000001</v>
      </c>
      <c r="BT9" s="304">
        <v>333.79809999999998</v>
      </c>
      <c r="BU9" s="304">
        <v>335.5197</v>
      </c>
      <c r="BV9" s="304">
        <v>334.4907</v>
      </c>
    </row>
    <row r="10" spans="1:74" ht="11.15" customHeight="1" x14ac:dyDescent="0.25">
      <c r="A10" s="1" t="s">
        <v>491</v>
      </c>
      <c r="B10" s="179" t="s">
        <v>415</v>
      </c>
      <c r="C10" s="231">
        <v>228.24</v>
      </c>
      <c r="D10" s="231">
        <v>230.625</v>
      </c>
      <c r="E10" s="231">
        <v>230.92500000000001</v>
      </c>
      <c r="F10" s="231">
        <v>249.64</v>
      </c>
      <c r="G10" s="231">
        <v>264.97500000000002</v>
      </c>
      <c r="H10" s="231">
        <v>267.25</v>
      </c>
      <c r="I10" s="231">
        <v>259.82</v>
      </c>
      <c r="J10" s="231">
        <v>257.82499999999999</v>
      </c>
      <c r="K10" s="231">
        <v>256.02499999999998</v>
      </c>
      <c r="L10" s="231">
        <v>259.02</v>
      </c>
      <c r="M10" s="231">
        <v>234.15</v>
      </c>
      <c r="N10" s="231">
        <v>202.7</v>
      </c>
      <c r="O10" s="231">
        <v>191.72499999999999</v>
      </c>
      <c r="P10" s="231">
        <v>201.27500000000001</v>
      </c>
      <c r="Q10" s="231">
        <v>226.95</v>
      </c>
      <c r="R10" s="231">
        <v>251.04</v>
      </c>
      <c r="S10" s="231">
        <v>251.625</v>
      </c>
      <c r="T10" s="231">
        <v>235.52500000000001</v>
      </c>
      <c r="U10" s="231">
        <v>242.52</v>
      </c>
      <c r="V10" s="231">
        <v>230.97499999999999</v>
      </c>
      <c r="W10" s="231">
        <v>227.48</v>
      </c>
      <c r="X10" s="231">
        <v>226.57499999999999</v>
      </c>
      <c r="Y10" s="231">
        <v>223.75</v>
      </c>
      <c r="Z10" s="231">
        <v>223.06</v>
      </c>
      <c r="AA10" s="231">
        <v>224.42500000000001</v>
      </c>
      <c r="AB10" s="231">
        <v>211.42500000000001</v>
      </c>
      <c r="AC10" s="231">
        <v>195.2</v>
      </c>
      <c r="AD10" s="231">
        <v>157.15</v>
      </c>
      <c r="AE10" s="231">
        <v>153.19999999999999</v>
      </c>
      <c r="AF10" s="231">
        <v>175.2</v>
      </c>
      <c r="AG10" s="231">
        <v>186.5</v>
      </c>
      <c r="AH10" s="231">
        <v>185.3</v>
      </c>
      <c r="AI10" s="231">
        <v>185.52500000000001</v>
      </c>
      <c r="AJ10" s="231">
        <v>183.2</v>
      </c>
      <c r="AK10" s="231">
        <v>177.52</v>
      </c>
      <c r="AL10" s="231">
        <v>188.45</v>
      </c>
      <c r="AM10" s="231">
        <v>204.05</v>
      </c>
      <c r="AN10" s="231">
        <v>220.7</v>
      </c>
      <c r="AO10" s="231">
        <v>254.72</v>
      </c>
      <c r="AP10" s="231">
        <v>257.875</v>
      </c>
      <c r="AQ10" s="231">
        <v>269.89999999999998</v>
      </c>
      <c r="AR10" s="231">
        <v>274.02499999999998</v>
      </c>
      <c r="AS10" s="231">
        <v>281.52499999999998</v>
      </c>
      <c r="AT10" s="231">
        <v>281.76</v>
      </c>
      <c r="AU10" s="231">
        <v>282.14999999999998</v>
      </c>
      <c r="AV10" s="231">
        <v>295.39999999999998</v>
      </c>
      <c r="AW10" s="231">
        <v>305.42</v>
      </c>
      <c r="AX10" s="231">
        <v>294.3</v>
      </c>
      <c r="AY10" s="231">
        <v>297.14</v>
      </c>
      <c r="AZ10" s="231">
        <v>321.32499999999999</v>
      </c>
      <c r="BA10" s="231">
        <v>391.8</v>
      </c>
      <c r="BB10" s="231">
        <v>376.8</v>
      </c>
      <c r="BC10" s="231">
        <v>410.04</v>
      </c>
      <c r="BD10" s="231">
        <v>457.4</v>
      </c>
      <c r="BE10" s="231">
        <v>409.3</v>
      </c>
      <c r="BF10" s="231">
        <v>348.3</v>
      </c>
      <c r="BG10" s="231">
        <v>315.75</v>
      </c>
      <c r="BH10" s="231">
        <v>321.77999999999997</v>
      </c>
      <c r="BI10" s="231">
        <v>306.47500000000002</v>
      </c>
      <c r="BJ10" s="304">
        <v>283.97190000000001</v>
      </c>
      <c r="BK10" s="304">
        <v>282.78309999999999</v>
      </c>
      <c r="BL10" s="304">
        <v>287.7251</v>
      </c>
      <c r="BM10" s="304">
        <v>292.98970000000003</v>
      </c>
      <c r="BN10" s="304">
        <v>306.83190000000002</v>
      </c>
      <c r="BO10" s="304">
        <v>324.83679999999998</v>
      </c>
      <c r="BP10" s="304">
        <v>332.62009999999998</v>
      </c>
      <c r="BQ10" s="304">
        <v>326.51139999999998</v>
      </c>
      <c r="BR10" s="304">
        <v>327.8623</v>
      </c>
      <c r="BS10" s="304">
        <v>317.3725</v>
      </c>
      <c r="BT10" s="304">
        <v>310.57010000000002</v>
      </c>
      <c r="BU10" s="304">
        <v>312.5831</v>
      </c>
      <c r="BV10" s="304">
        <v>312.41269999999997</v>
      </c>
    </row>
    <row r="11" spans="1:74" ht="11.15" customHeight="1" x14ac:dyDescent="0.25">
      <c r="A11" s="1" t="s">
        <v>492</v>
      </c>
      <c r="B11" s="179" t="s">
        <v>416</v>
      </c>
      <c r="C11" s="231">
        <v>245.76</v>
      </c>
      <c r="D11" s="231">
        <v>248.65</v>
      </c>
      <c r="E11" s="231">
        <v>245.77500000000001</v>
      </c>
      <c r="F11" s="231">
        <v>270.94</v>
      </c>
      <c r="G11" s="231">
        <v>292.55</v>
      </c>
      <c r="H11" s="231">
        <v>298.05</v>
      </c>
      <c r="I11" s="231">
        <v>294.72000000000003</v>
      </c>
      <c r="J11" s="231">
        <v>295.625</v>
      </c>
      <c r="K11" s="231">
        <v>301.07499999999999</v>
      </c>
      <c r="L11" s="231">
        <v>298.04000000000002</v>
      </c>
      <c r="M11" s="231">
        <v>286.25</v>
      </c>
      <c r="N11" s="231">
        <v>257.22000000000003</v>
      </c>
      <c r="O11" s="231">
        <v>229.55</v>
      </c>
      <c r="P11" s="231">
        <v>217.9</v>
      </c>
      <c r="Q11" s="231">
        <v>229.65</v>
      </c>
      <c r="R11" s="231">
        <v>265</v>
      </c>
      <c r="S11" s="231">
        <v>296.10000000000002</v>
      </c>
      <c r="T11" s="231">
        <v>292.64999999999998</v>
      </c>
      <c r="U11" s="231">
        <v>276.66000000000003</v>
      </c>
      <c r="V11" s="231">
        <v>267.7</v>
      </c>
      <c r="W11" s="231">
        <v>266.44</v>
      </c>
      <c r="X11" s="231">
        <v>272.07499999999999</v>
      </c>
      <c r="Y11" s="231">
        <v>281.75</v>
      </c>
      <c r="Z11" s="231">
        <v>273.82</v>
      </c>
      <c r="AA11" s="231">
        <v>259.375</v>
      </c>
      <c r="AB11" s="231">
        <v>248.65</v>
      </c>
      <c r="AC11" s="231">
        <v>229.26</v>
      </c>
      <c r="AD11" s="231">
        <v>190.1</v>
      </c>
      <c r="AE11" s="231">
        <v>183.67500000000001</v>
      </c>
      <c r="AF11" s="231">
        <v>221.82</v>
      </c>
      <c r="AG11" s="231">
        <v>232.32499999999999</v>
      </c>
      <c r="AH11" s="231">
        <v>235.54</v>
      </c>
      <c r="AI11" s="231">
        <v>232.1</v>
      </c>
      <c r="AJ11" s="231">
        <v>225.8</v>
      </c>
      <c r="AK11" s="231">
        <v>219.36</v>
      </c>
      <c r="AL11" s="231">
        <v>217.95</v>
      </c>
      <c r="AM11" s="231">
        <v>222.6</v>
      </c>
      <c r="AN11" s="231">
        <v>236.05</v>
      </c>
      <c r="AO11" s="231">
        <v>280.02</v>
      </c>
      <c r="AP11" s="231">
        <v>296.7</v>
      </c>
      <c r="AQ11" s="231">
        <v>310.22000000000003</v>
      </c>
      <c r="AR11" s="231">
        <v>325.82499999999999</v>
      </c>
      <c r="AS11" s="231">
        <v>351.92500000000001</v>
      </c>
      <c r="AT11" s="231">
        <v>365.96</v>
      </c>
      <c r="AU11" s="231">
        <v>361.25</v>
      </c>
      <c r="AV11" s="231">
        <v>356.375</v>
      </c>
      <c r="AW11" s="231">
        <v>353.52</v>
      </c>
      <c r="AX11" s="231">
        <v>342.45</v>
      </c>
      <c r="AY11" s="231">
        <v>334.08</v>
      </c>
      <c r="AZ11" s="231">
        <v>334.4</v>
      </c>
      <c r="BA11" s="231">
        <v>405.97500000000002</v>
      </c>
      <c r="BB11" s="231">
        <v>415.6</v>
      </c>
      <c r="BC11" s="231">
        <v>429.6</v>
      </c>
      <c r="BD11" s="231">
        <v>490.17500000000001</v>
      </c>
      <c r="BE11" s="231">
        <v>486.35</v>
      </c>
      <c r="BF11" s="231">
        <v>424.98</v>
      </c>
      <c r="BG11" s="231">
        <v>390.625</v>
      </c>
      <c r="BH11" s="231">
        <v>387.44</v>
      </c>
      <c r="BI11" s="231">
        <v>366.2</v>
      </c>
      <c r="BJ11" s="304">
        <v>349.33859999999999</v>
      </c>
      <c r="BK11" s="304">
        <v>333.9391</v>
      </c>
      <c r="BL11" s="304">
        <v>323.39609999999999</v>
      </c>
      <c r="BM11" s="304">
        <v>331.34879999999998</v>
      </c>
      <c r="BN11" s="304">
        <v>342.25670000000002</v>
      </c>
      <c r="BO11" s="304">
        <v>359.64609999999999</v>
      </c>
      <c r="BP11" s="304">
        <v>366.48860000000002</v>
      </c>
      <c r="BQ11" s="304">
        <v>367.89870000000002</v>
      </c>
      <c r="BR11" s="304">
        <v>370.5659</v>
      </c>
      <c r="BS11" s="304">
        <v>367.95519999999999</v>
      </c>
      <c r="BT11" s="304">
        <v>359.2595</v>
      </c>
      <c r="BU11" s="304">
        <v>354.42720000000003</v>
      </c>
      <c r="BV11" s="304">
        <v>348.09410000000003</v>
      </c>
    </row>
    <row r="12" spans="1:74" ht="11.15" customHeight="1" x14ac:dyDescent="0.25">
      <c r="A12" s="1" t="s">
        <v>493</v>
      </c>
      <c r="B12" s="179" t="s">
        <v>417</v>
      </c>
      <c r="C12" s="231">
        <v>302.18</v>
      </c>
      <c r="D12" s="231">
        <v>313.82499999999999</v>
      </c>
      <c r="E12" s="231">
        <v>320</v>
      </c>
      <c r="F12" s="231">
        <v>336.94</v>
      </c>
      <c r="G12" s="231">
        <v>344.17500000000001</v>
      </c>
      <c r="H12" s="231">
        <v>343.875</v>
      </c>
      <c r="I12" s="231">
        <v>337.44</v>
      </c>
      <c r="J12" s="231">
        <v>332.2</v>
      </c>
      <c r="K12" s="231">
        <v>333.97500000000002</v>
      </c>
      <c r="L12" s="231">
        <v>347.24</v>
      </c>
      <c r="M12" s="231">
        <v>337.67500000000001</v>
      </c>
      <c r="N12" s="231">
        <v>313.26</v>
      </c>
      <c r="O12" s="231">
        <v>296.92500000000001</v>
      </c>
      <c r="P12" s="231">
        <v>292.22500000000002</v>
      </c>
      <c r="Q12" s="231">
        <v>302.35000000000002</v>
      </c>
      <c r="R12" s="231">
        <v>351.24</v>
      </c>
      <c r="S12" s="231">
        <v>367.4</v>
      </c>
      <c r="T12" s="231">
        <v>348.95</v>
      </c>
      <c r="U12" s="231">
        <v>335.1</v>
      </c>
      <c r="V12" s="231">
        <v>325.5</v>
      </c>
      <c r="W12" s="231">
        <v>332.82</v>
      </c>
      <c r="X12" s="231">
        <v>363.95</v>
      </c>
      <c r="Y12" s="231">
        <v>355.1</v>
      </c>
      <c r="Z12" s="231">
        <v>329.3</v>
      </c>
      <c r="AA12" s="231">
        <v>319.02499999999998</v>
      </c>
      <c r="AB12" s="231">
        <v>314.375</v>
      </c>
      <c r="AC12" s="231">
        <v>298.06</v>
      </c>
      <c r="AD12" s="231">
        <v>255.77500000000001</v>
      </c>
      <c r="AE12" s="231">
        <v>248.1</v>
      </c>
      <c r="AF12" s="231">
        <v>267.27999999999997</v>
      </c>
      <c r="AG12" s="231">
        <v>280.2</v>
      </c>
      <c r="AH12" s="231">
        <v>284.04000000000002</v>
      </c>
      <c r="AI12" s="231">
        <v>284.14999999999998</v>
      </c>
      <c r="AJ12" s="231">
        <v>279.52499999999998</v>
      </c>
      <c r="AK12" s="231">
        <v>276.74</v>
      </c>
      <c r="AL12" s="231">
        <v>277.75</v>
      </c>
      <c r="AM12" s="231">
        <v>287.52499999999998</v>
      </c>
      <c r="AN12" s="231">
        <v>303.8</v>
      </c>
      <c r="AO12" s="231">
        <v>339.86</v>
      </c>
      <c r="AP12" s="231">
        <v>351.82499999999999</v>
      </c>
      <c r="AQ12" s="231">
        <v>366.84</v>
      </c>
      <c r="AR12" s="231">
        <v>376.95</v>
      </c>
      <c r="AS12" s="231">
        <v>386.82499999999999</v>
      </c>
      <c r="AT12" s="231">
        <v>393.74</v>
      </c>
      <c r="AU12" s="231">
        <v>392.95</v>
      </c>
      <c r="AV12" s="231">
        <v>399.77499999999998</v>
      </c>
      <c r="AW12" s="231">
        <v>415.82</v>
      </c>
      <c r="AX12" s="231">
        <v>415.45</v>
      </c>
      <c r="AY12" s="231">
        <v>415.46</v>
      </c>
      <c r="AZ12" s="231">
        <v>422.82499999999999</v>
      </c>
      <c r="BA12" s="231">
        <v>510.52499999999998</v>
      </c>
      <c r="BB12" s="231">
        <v>513.375</v>
      </c>
      <c r="BC12" s="231">
        <v>534.74</v>
      </c>
      <c r="BD12" s="231">
        <v>581.5</v>
      </c>
      <c r="BE12" s="231">
        <v>548.125</v>
      </c>
      <c r="BF12" s="231">
        <v>494.08</v>
      </c>
      <c r="BG12" s="231">
        <v>489.57499999999999</v>
      </c>
      <c r="BH12" s="231">
        <v>540.17999999999995</v>
      </c>
      <c r="BI12" s="231">
        <v>481</v>
      </c>
      <c r="BJ12" s="304">
        <v>452.74250000000001</v>
      </c>
      <c r="BK12" s="304">
        <v>440.49419999999998</v>
      </c>
      <c r="BL12" s="304">
        <v>428.96159999999998</v>
      </c>
      <c r="BM12" s="304">
        <v>431.95370000000003</v>
      </c>
      <c r="BN12" s="304">
        <v>429.56909999999999</v>
      </c>
      <c r="BO12" s="304">
        <v>430.51659999999998</v>
      </c>
      <c r="BP12" s="304">
        <v>433.40179999999998</v>
      </c>
      <c r="BQ12" s="304">
        <v>429.47519999999997</v>
      </c>
      <c r="BR12" s="304">
        <v>428.32209999999998</v>
      </c>
      <c r="BS12" s="304">
        <v>423.30309999999997</v>
      </c>
      <c r="BT12" s="304">
        <v>410.69549999999998</v>
      </c>
      <c r="BU12" s="304">
        <v>419.07060000000001</v>
      </c>
      <c r="BV12" s="304">
        <v>419.75990000000002</v>
      </c>
    </row>
    <row r="13" spans="1:74" ht="11.15" customHeight="1" x14ac:dyDescent="0.25">
      <c r="A13" s="1" t="s">
        <v>494</v>
      </c>
      <c r="B13" s="179" t="s">
        <v>454</v>
      </c>
      <c r="C13" s="231">
        <v>255.46</v>
      </c>
      <c r="D13" s="231">
        <v>258.72500000000002</v>
      </c>
      <c r="E13" s="231">
        <v>259.125</v>
      </c>
      <c r="F13" s="231">
        <v>275.7</v>
      </c>
      <c r="G13" s="231">
        <v>290.07499999999999</v>
      </c>
      <c r="H13" s="231">
        <v>289.07499999999999</v>
      </c>
      <c r="I13" s="231">
        <v>284.86</v>
      </c>
      <c r="J13" s="231">
        <v>283.57499999999999</v>
      </c>
      <c r="K13" s="231">
        <v>283.55</v>
      </c>
      <c r="L13" s="231">
        <v>286</v>
      </c>
      <c r="M13" s="231">
        <v>264.72500000000002</v>
      </c>
      <c r="N13" s="231">
        <v>236.56</v>
      </c>
      <c r="O13" s="231">
        <v>224.77500000000001</v>
      </c>
      <c r="P13" s="231">
        <v>230.92500000000001</v>
      </c>
      <c r="Q13" s="231">
        <v>251.6</v>
      </c>
      <c r="R13" s="231">
        <v>279.83999999999997</v>
      </c>
      <c r="S13" s="231">
        <v>285.92500000000001</v>
      </c>
      <c r="T13" s="231">
        <v>271.57499999999999</v>
      </c>
      <c r="U13" s="231">
        <v>274</v>
      </c>
      <c r="V13" s="231">
        <v>262.10000000000002</v>
      </c>
      <c r="W13" s="231">
        <v>259.22000000000003</v>
      </c>
      <c r="X13" s="231">
        <v>262.7</v>
      </c>
      <c r="Y13" s="231">
        <v>259.77499999999998</v>
      </c>
      <c r="Z13" s="231">
        <v>255.5</v>
      </c>
      <c r="AA13" s="231">
        <v>254.77500000000001</v>
      </c>
      <c r="AB13" s="231">
        <v>244.2</v>
      </c>
      <c r="AC13" s="231">
        <v>223.42</v>
      </c>
      <c r="AD13" s="231">
        <v>184.05</v>
      </c>
      <c r="AE13" s="231">
        <v>186.95</v>
      </c>
      <c r="AF13" s="231">
        <v>208.22</v>
      </c>
      <c r="AG13" s="231">
        <v>218.32499999999999</v>
      </c>
      <c r="AH13" s="231">
        <v>218.24</v>
      </c>
      <c r="AI13" s="231">
        <v>218.27500000000001</v>
      </c>
      <c r="AJ13" s="231">
        <v>215.8</v>
      </c>
      <c r="AK13" s="231">
        <v>210.82</v>
      </c>
      <c r="AL13" s="231">
        <v>219.52500000000001</v>
      </c>
      <c r="AM13" s="231">
        <v>233.42500000000001</v>
      </c>
      <c r="AN13" s="231">
        <v>250.1</v>
      </c>
      <c r="AO13" s="231">
        <v>281.04000000000002</v>
      </c>
      <c r="AP13" s="231">
        <v>285.82499999999999</v>
      </c>
      <c r="AQ13" s="231">
        <v>298.52</v>
      </c>
      <c r="AR13" s="231">
        <v>306.375</v>
      </c>
      <c r="AS13" s="231">
        <v>313.60000000000002</v>
      </c>
      <c r="AT13" s="231">
        <v>315.77999999999997</v>
      </c>
      <c r="AU13" s="231">
        <v>317.5</v>
      </c>
      <c r="AV13" s="231">
        <v>329.05</v>
      </c>
      <c r="AW13" s="231">
        <v>339.48</v>
      </c>
      <c r="AX13" s="231">
        <v>330.65</v>
      </c>
      <c r="AY13" s="231">
        <v>331.46</v>
      </c>
      <c r="AZ13" s="231">
        <v>351.72500000000002</v>
      </c>
      <c r="BA13" s="231">
        <v>422.17500000000001</v>
      </c>
      <c r="BB13" s="231">
        <v>410.85</v>
      </c>
      <c r="BC13" s="231">
        <v>444.36</v>
      </c>
      <c r="BD13" s="231">
        <v>492.9</v>
      </c>
      <c r="BE13" s="231">
        <v>455.92500000000001</v>
      </c>
      <c r="BF13" s="231">
        <v>397.5</v>
      </c>
      <c r="BG13" s="231">
        <v>370.02499999999998</v>
      </c>
      <c r="BH13" s="231">
        <v>381.52</v>
      </c>
      <c r="BI13" s="231">
        <v>368.5</v>
      </c>
      <c r="BJ13" s="304">
        <v>347.18259999999998</v>
      </c>
      <c r="BK13" s="304">
        <v>333.11529999999999</v>
      </c>
      <c r="BL13" s="304">
        <v>334.47140000000002</v>
      </c>
      <c r="BM13" s="304">
        <v>341.339</v>
      </c>
      <c r="BN13" s="304">
        <v>350.21620000000001</v>
      </c>
      <c r="BO13" s="304">
        <v>360.42689999999999</v>
      </c>
      <c r="BP13" s="304">
        <v>368.39830000000001</v>
      </c>
      <c r="BQ13" s="304">
        <v>362.14210000000003</v>
      </c>
      <c r="BR13" s="304">
        <v>362.25779999999997</v>
      </c>
      <c r="BS13" s="304">
        <v>355.24279999999999</v>
      </c>
      <c r="BT13" s="304">
        <v>345.12790000000001</v>
      </c>
      <c r="BU13" s="304">
        <v>348.5804</v>
      </c>
      <c r="BV13" s="304">
        <v>348.83940000000001</v>
      </c>
    </row>
    <row r="14" spans="1:74" ht="11.15" customHeight="1" x14ac:dyDescent="0.25">
      <c r="A14" s="1" t="s">
        <v>517</v>
      </c>
      <c r="B14" s="10" t="s">
        <v>13</v>
      </c>
      <c r="C14" s="231">
        <v>267.12</v>
      </c>
      <c r="D14" s="231">
        <v>270.47500000000002</v>
      </c>
      <c r="E14" s="231">
        <v>270.89999999999998</v>
      </c>
      <c r="F14" s="231">
        <v>287.32</v>
      </c>
      <c r="G14" s="231">
        <v>298.67500000000001</v>
      </c>
      <c r="H14" s="231">
        <v>296.95</v>
      </c>
      <c r="I14" s="231">
        <v>292.77999999999997</v>
      </c>
      <c r="J14" s="231">
        <v>291.42500000000001</v>
      </c>
      <c r="K14" s="231">
        <v>291.47500000000002</v>
      </c>
      <c r="L14" s="231">
        <v>294.26</v>
      </c>
      <c r="M14" s="231">
        <v>273.57499999999999</v>
      </c>
      <c r="N14" s="231">
        <v>245.72</v>
      </c>
      <c r="O14" s="231">
        <v>233.75</v>
      </c>
      <c r="P14" s="231">
        <v>239.32499999999999</v>
      </c>
      <c r="Q14" s="231">
        <v>259.42500000000001</v>
      </c>
      <c r="R14" s="231">
        <v>288.12</v>
      </c>
      <c r="S14" s="231">
        <v>294.625</v>
      </c>
      <c r="T14" s="231">
        <v>280.35000000000002</v>
      </c>
      <c r="U14" s="231">
        <v>282.32</v>
      </c>
      <c r="V14" s="231">
        <v>270.67500000000001</v>
      </c>
      <c r="W14" s="231">
        <v>268.14</v>
      </c>
      <c r="X14" s="231">
        <v>272.39999999999998</v>
      </c>
      <c r="Y14" s="231">
        <v>269.32499999999999</v>
      </c>
      <c r="Z14" s="231">
        <v>264.5</v>
      </c>
      <c r="AA14" s="231">
        <v>263.55</v>
      </c>
      <c r="AB14" s="231">
        <v>253.25</v>
      </c>
      <c r="AC14" s="231">
        <v>232.9</v>
      </c>
      <c r="AD14" s="231">
        <v>193.82499999999999</v>
      </c>
      <c r="AE14" s="231">
        <v>196.05</v>
      </c>
      <c r="AF14" s="231">
        <v>216.96</v>
      </c>
      <c r="AG14" s="231">
        <v>227.2</v>
      </c>
      <c r="AH14" s="231">
        <v>227.22</v>
      </c>
      <c r="AI14" s="231">
        <v>227.35</v>
      </c>
      <c r="AJ14" s="231">
        <v>224.82499999999999</v>
      </c>
      <c r="AK14" s="231">
        <v>219.98</v>
      </c>
      <c r="AL14" s="231">
        <v>228.35</v>
      </c>
      <c r="AM14" s="231">
        <v>242.02500000000001</v>
      </c>
      <c r="AN14" s="231">
        <v>258.7</v>
      </c>
      <c r="AO14" s="231">
        <v>289.76</v>
      </c>
      <c r="AP14" s="231">
        <v>294.77499999999998</v>
      </c>
      <c r="AQ14" s="231">
        <v>307.62</v>
      </c>
      <c r="AR14" s="231">
        <v>315.67500000000001</v>
      </c>
      <c r="AS14" s="231">
        <v>323.05</v>
      </c>
      <c r="AT14" s="231">
        <v>325.54000000000002</v>
      </c>
      <c r="AU14" s="231">
        <v>327.14999999999998</v>
      </c>
      <c r="AV14" s="231">
        <v>338.42500000000001</v>
      </c>
      <c r="AW14" s="231">
        <v>349.1</v>
      </c>
      <c r="AX14" s="231">
        <v>340.6</v>
      </c>
      <c r="AY14" s="231">
        <v>341.28</v>
      </c>
      <c r="AZ14" s="231">
        <v>361.1</v>
      </c>
      <c r="BA14" s="231">
        <v>432.17500000000001</v>
      </c>
      <c r="BB14" s="231">
        <v>421.27499999999998</v>
      </c>
      <c r="BC14" s="231">
        <v>454.5</v>
      </c>
      <c r="BD14" s="231">
        <v>503.22500000000002</v>
      </c>
      <c r="BE14" s="231">
        <v>466.8</v>
      </c>
      <c r="BF14" s="231">
        <v>408.74</v>
      </c>
      <c r="BG14" s="231">
        <v>381.67500000000001</v>
      </c>
      <c r="BH14" s="231">
        <v>393.54</v>
      </c>
      <c r="BI14" s="231">
        <v>379.92500000000001</v>
      </c>
      <c r="BJ14" s="304">
        <v>359.43810000000002</v>
      </c>
      <c r="BK14" s="304">
        <v>345.71719999999999</v>
      </c>
      <c r="BL14" s="304">
        <v>347.39389999999997</v>
      </c>
      <c r="BM14" s="304">
        <v>354.25400000000002</v>
      </c>
      <c r="BN14" s="304">
        <v>363.30610000000001</v>
      </c>
      <c r="BO14" s="304">
        <v>373.64049999999997</v>
      </c>
      <c r="BP14" s="304">
        <v>381.54199999999997</v>
      </c>
      <c r="BQ14" s="304">
        <v>375.52600000000001</v>
      </c>
      <c r="BR14" s="304">
        <v>375.73039999999997</v>
      </c>
      <c r="BS14" s="304">
        <v>368.83879999999999</v>
      </c>
      <c r="BT14" s="304">
        <v>358.94549999999998</v>
      </c>
      <c r="BU14" s="304">
        <v>362.55399999999997</v>
      </c>
      <c r="BV14" s="304">
        <v>362.96969999999999</v>
      </c>
    </row>
    <row r="15" spans="1:74" ht="11.15" customHeight="1" x14ac:dyDescent="0.25">
      <c r="A15" s="1"/>
      <c r="B15" s="10"/>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7"/>
      <c r="BJ15" s="358"/>
      <c r="BK15" s="358"/>
      <c r="BL15" s="358"/>
      <c r="BM15" s="358"/>
      <c r="BN15" s="358"/>
      <c r="BO15" s="358"/>
      <c r="BP15" s="358"/>
      <c r="BQ15" s="358"/>
      <c r="BR15" s="358"/>
      <c r="BS15" s="358"/>
      <c r="BT15" s="358"/>
      <c r="BU15" s="358"/>
      <c r="BV15" s="358"/>
    </row>
    <row r="16" spans="1:74" ht="11.15" customHeight="1" x14ac:dyDescent="0.25">
      <c r="A16" s="1"/>
      <c r="B16" s="7" t="s">
        <v>741</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19"/>
      <c r="BE16" s="219"/>
      <c r="BF16" s="219"/>
      <c r="BG16" s="219"/>
      <c r="BH16" s="219"/>
      <c r="BI16" s="219"/>
      <c r="BJ16" s="359"/>
      <c r="BK16" s="359"/>
      <c r="BL16" s="359"/>
      <c r="BM16" s="359"/>
      <c r="BN16" s="359"/>
      <c r="BO16" s="359"/>
      <c r="BP16" s="359"/>
      <c r="BQ16" s="359"/>
      <c r="BR16" s="359"/>
      <c r="BS16" s="359"/>
      <c r="BT16" s="359"/>
      <c r="BU16" s="359"/>
      <c r="BV16" s="359"/>
    </row>
    <row r="17" spans="1:74" ht="11.15" customHeight="1" x14ac:dyDescent="0.25">
      <c r="A17" s="1"/>
      <c r="B17" s="7" t="s">
        <v>111</v>
      </c>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220"/>
      <c r="BF17" s="220"/>
      <c r="BG17" s="220"/>
      <c r="BH17" s="220"/>
      <c r="BI17" s="220"/>
      <c r="BJ17" s="360"/>
      <c r="BK17" s="360"/>
      <c r="BL17" s="360"/>
      <c r="BM17" s="360"/>
      <c r="BN17" s="360"/>
      <c r="BO17" s="360"/>
      <c r="BP17" s="360"/>
      <c r="BQ17" s="360"/>
      <c r="BR17" s="360"/>
      <c r="BS17" s="360"/>
      <c r="BT17" s="360"/>
      <c r="BU17" s="360"/>
      <c r="BV17" s="360"/>
    </row>
    <row r="18" spans="1:74" ht="11.15" customHeight="1" x14ac:dyDescent="0.25">
      <c r="A18" s="1" t="s">
        <v>481</v>
      </c>
      <c r="B18" s="179" t="s">
        <v>413</v>
      </c>
      <c r="C18" s="67">
        <v>65.037000000000006</v>
      </c>
      <c r="D18" s="67">
        <v>63.106000000000002</v>
      </c>
      <c r="E18" s="67">
        <v>58.372</v>
      </c>
      <c r="F18" s="67">
        <v>64.718000000000004</v>
      </c>
      <c r="G18" s="67">
        <v>68.311000000000007</v>
      </c>
      <c r="H18" s="67">
        <v>66.777000000000001</v>
      </c>
      <c r="I18" s="67">
        <v>64.870999999999995</v>
      </c>
      <c r="J18" s="67">
        <v>66.650999999999996</v>
      </c>
      <c r="K18" s="67">
        <v>70.203999999999994</v>
      </c>
      <c r="L18" s="67">
        <v>66.430000000000007</v>
      </c>
      <c r="M18" s="67">
        <v>60.886000000000003</v>
      </c>
      <c r="N18" s="67">
        <v>62.893999999999998</v>
      </c>
      <c r="O18" s="67">
        <v>72.680000000000007</v>
      </c>
      <c r="P18" s="67">
        <v>65.840999999999994</v>
      </c>
      <c r="Q18" s="67">
        <v>62.460999999999999</v>
      </c>
      <c r="R18" s="67">
        <v>60.741999999999997</v>
      </c>
      <c r="S18" s="67">
        <v>65.733999999999995</v>
      </c>
      <c r="T18" s="67">
        <v>59.764000000000003</v>
      </c>
      <c r="U18" s="67">
        <v>61.113999999999997</v>
      </c>
      <c r="V18" s="67">
        <v>65.254000000000005</v>
      </c>
      <c r="W18" s="67">
        <v>64.953999999999994</v>
      </c>
      <c r="X18" s="67">
        <v>60.265000000000001</v>
      </c>
      <c r="Y18" s="67">
        <v>61.238999999999997</v>
      </c>
      <c r="Z18" s="67">
        <v>65.614000000000004</v>
      </c>
      <c r="AA18" s="67">
        <v>68.129000000000005</v>
      </c>
      <c r="AB18" s="67">
        <v>63.762999999999998</v>
      </c>
      <c r="AC18" s="67">
        <v>70.994</v>
      </c>
      <c r="AD18" s="67">
        <v>70.212000000000003</v>
      </c>
      <c r="AE18" s="67">
        <v>74.366</v>
      </c>
      <c r="AF18" s="67">
        <v>73.144999999999996</v>
      </c>
      <c r="AG18" s="67">
        <v>69.203999999999994</v>
      </c>
      <c r="AH18" s="67">
        <v>62.131</v>
      </c>
      <c r="AI18" s="67">
        <v>61.838999999999999</v>
      </c>
      <c r="AJ18" s="67">
        <v>61.701000000000001</v>
      </c>
      <c r="AK18" s="67">
        <v>67.299000000000007</v>
      </c>
      <c r="AL18" s="67">
        <v>68.522000000000006</v>
      </c>
      <c r="AM18" s="67">
        <v>67.084000000000003</v>
      </c>
      <c r="AN18" s="67">
        <v>68.408000000000001</v>
      </c>
      <c r="AO18" s="67">
        <v>65.099000000000004</v>
      </c>
      <c r="AP18" s="67">
        <v>63.466000000000001</v>
      </c>
      <c r="AQ18" s="67">
        <v>66.423000000000002</v>
      </c>
      <c r="AR18" s="67">
        <v>69.876999999999995</v>
      </c>
      <c r="AS18" s="67">
        <v>62.682000000000002</v>
      </c>
      <c r="AT18" s="67">
        <v>55.204999999999998</v>
      </c>
      <c r="AU18" s="67">
        <v>59.037999999999997</v>
      </c>
      <c r="AV18" s="67">
        <v>53.113</v>
      </c>
      <c r="AW18" s="67">
        <v>56.872</v>
      </c>
      <c r="AX18" s="67">
        <v>61.83</v>
      </c>
      <c r="AY18" s="67">
        <v>65.540000000000006</v>
      </c>
      <c r="AZ18" s="67">
        <v>62.13</v>
      </c>
      <c r="BA18" s="67">
        <v>56.850999999999999</v>
      </c>
      <c r="BB18" s="67">
        <v>52.817999999999998</v>
      </c>
      <c r="BC18" s="67">
        <v>54.006</v>
      </c>
      <c r="BD18" s="67">
        <v>53.631</v>
      </c>
      <c r="BE18" s="67">
        <v>52.945</v>
      </c>
      <c r="BF18" s="67">
        <v>54.12</v>
      </c>
      <c r="BG18" s="67">
        <v>54.402999999999999</v>
      </c>
      <c r="BH18" s="67">
        <v>49.140999999999998</v>
      </c>
      <c r="BI18" s="67">
        <v>49.849922116999998</v>
      </c>
      <c r="BJ18" s="300">
        <v>56.79213</v>
      </c>
      <c r="BK18" s="300">
        <v>65.05059</v>
      </c>
      <c r="BL18" s="300">
        <v>61.584330000000001</v>
      </c>
      <c r="BM18" s="300">
        <v>58.610900000000001</v>
      </c>
      <c r="BN18" s="300">
        <v>61.124169999999999</v>
      </c>
      <c r="BO18" s="300">
        <v>64.95608</v>
      </c>
      <c r="BP18" s="300">
        <v>66.06335</v>
      </c>
      <c r="BQ18" s="300">
        <v>63.342910000000003</v>
      </c>
      <c r="BR18" s="300">
        <v>61.913609999999998</v>
      </c>
      <c r="BS18" s="300">
        <v>61.18862</v>
      </c>
      <c r="BT18" s="300">
        <v>58.086559999999999</v>
      </c>
      <c r="BU18" s="300">
        <v>59.467779999999998</v>
      </c>
      <c r="BV18" s="300">
        <v>64.539010000000005</v>
      </c>
    </row>
    <row r="19" spans="1:74" ht="11.15" customHeight="1" x14ac:dyDescent="0.25">
      <c r="A19" s="1" t="s">
        <v>482</v>
      </c>
      <c r="B19" s="179" t="s">
        <v>414</v>
      </c>
      <c r="C19" s="67">
        <v>57.692</v>
      </c>
      <c r="D19" s="67">
        <v>60.232999999999997</v>
      </c>
      <c r="E19" s="67">
        <v>57.183</v>
      </c>
      <c r="F19" s="67">
        <v>57.2</v>
      </c>
      <c r="G19" s="67">
        <v>53.886000000000003</v>
      </c>
      <c r="H19" s="67">
        <v>53.488</v>
      </c>
      <c r="I19" s="67">
        <v>53.406999999999996</v>
      </c>
      <c r="J19" s="67">
        <v>53.040999999999997</v>
      </c>
      <c r="K19" s="67">
        <v>53.164000000000001</v>
      </c>
      <c r="L19" s="67">
        <v>47.779000000000003</v>
      </c>
      <c r="M19" s="67">
        <v>49.088000000000001</v>
      </c>
      <c r="N19" s="67">
        <v>56.136000000000003</v>
      </c>
      <c r="O19" s="67">
        <v>60.779000000000003</v>
      </c>
      <c r="P19" s="67">
        <v>59.04</v>
      </c>
      <c r="Q19" s="67">
        <v>54.545000000000002</v>
      </c>
      <c r="R19" s="67">
        <v>51.552</v>
      </c>
      <c r="S19" s="67">
        <v>47.444000000000003</v>
      </c>
      <c r="T19" s="67">
        <v>49.584000000000003</v>
      </c>
      <c r="U19" s="67">
        <v>50.218000000000004</v>
      </c>
      <c r="V19" s="67">
        <v>51.265000000000001</v>
      </c>
      <c r="W19" s="67">
        <v>51.040999999999997</v>
      </c>
      <c r="X19" s="67">
        <v>47.15</v>
      </c>
      <c r="Y19" s="67">
        <v>49.234999999999999</v>
      </c>
      <c r="Z19" s="67">
        <v>55.015999999999998</v>
      </c>
      <c r="AA19" s="67">
        <v>57.926000000000002</v>
      </c>
      <c r="AB19" s="67">
        <v>58.93</v>
      </c>
      <c r="AC19" s="67">
        <v>60.194000000000003</v>
      </c>
      <c r="AD19" s="67">
        <v>56.542999999999999</v>
      </c>
      <c r="AE19" s="67">
        <v>56.207000000000001</v>
      </c>
      <c r="AF19" s="67">
        <v>52.68</v>
      </c>
      <c r="AG19" s="67">
        <v>50.707999999999998</v>
      </c>
      <c r="AH19" s="67">
        <v>48.598999999999997</v>
      </c>
      <c r="AI19" s="67">
        <v>46.204999999999998</v>
      </c>
      <c r="AJ19" s="67">
        <v>47.627867000000002</v>
      </c>
      <c r="AK19" s="67">
        <v>52.601697000000001</v>
      </c>
      <c r="AL19" s="67">
        <v>50.861749000000003</v>
      </c>
      <c r="AM19" s="67">
        <v>55.101461</v>
      </c>
      <c r="AN19" s="67">
        <v>52.697609</v>
      </c>
      <c r="AO19" s="67">
        <v>50.642440999999998</v>
      </c>
      <c r="AP19" s="67">
        <v>49.224414000000003</v>
      </c>
      <c r="AQ19" s="67">
        <v>47.744827999999998</v>
      </c>
      <c r="AR19" s="67">
        <v>50.641513000000003</v>
      </c>
      <c r="AS19" s="67">
        <v>48.408410000000003</v>
      </c>
      <c r="AT19" s="67">
        <v>47.039307999999998</v>
      </c>
      <c r="AU19" s="67">
        <v>46.773895000000003</v>
      </c>
      <c r="AV19" s="67">
        <v>44.971989000000001</v>
      </c>
      <c r="AW19" s="67">
        <v>46.867713000000002</v>
      </c>
      <c r="AX19" s="67">
        <v>50.740837999999997</v>
      </c>
      <c r="AY19" s="67">
        <v>58.762146000000001</v>
      </c>
      <c r="AZ19" s="67">
        <v>60.749839999999999</v>
      </c>
      <c r="BA19" s="67">
        <v>56.523283999999997</v>
      </c>
      <c r="BB19" s="67">
        <v>50.308587000000003</v>
      </c>
      <c r="BC19" s="67">
        <v>45.56156</v>
      </c>
      <c r="BD19" s="67">
        <v>46.727573999999997</v>
      </c>
      <c r="BE19" s="67">
        <v>48.765656</v>
      </c>
      <c r="BF19" s="67">
        <v>43.997585999999998</v>
      </c>
      <c r="BG19" s="67">
        <v>44.081892000000003</v>
      </c>
      <c r="BH19" s="67">
        <v>44.923999999999999</v>
      </c>
      <c r="BI19" s="67">
        <v>45.294236132000002</v>
      </c>
      <c r="BJ19" s="300">
        <v>50.753740000000001</v>
      </c>
      <c r="BK19" s="300">
        <v>55.563609999999997</v>
      </c>
      <c r="BL19" s="300">
        <v>55.696480000000001</v>
      </c>
      <c r="BM19" s="300">
        <v>53.637180000000001</v>
      </c>
      <c r="BN19" s="300">
        <v>52.815840000000001</v>
      </c>
      <c r="BO19" s="300">
        <v>50.464919999999999</v>
      </c>
      <c r="BP19" s="300">
        <v>50.767339999999997</v>
      </c>
      <c r="BQ19" s="300">
        <v>49.518239999999999</v>
      </c>
      <c r="BR19" s="300">
        <v>48.954819999999998</v>
      </c>
      <c r="BS19" s="300">
        <v>47.97672</v>
      </c>
      <c r="BT19" s="300">
        <v>44.912570000000002</v>
      </c>
      <c r="BU19" s="300">
        <v>46.893210000000003</v>
      </c>
      <c r="BV19" s="300">
        <v>52.010959999999997</v>
      </c>
    </row>
    <row r="20" spans="1:74" ht="11.15" customHeight="1" x14ac:dyDescent="0.25">
      <c r="A20" s="1" t="s">
        <v>483</v>
      </c>
      <c r="B20" s="179" t="s">
        <v>415</v>
      </c>
      <c r="C20" s="67">
        <v>84.108000000000004</v>
      </c>
      <c r="D20" s="67">
        <v>87.947999999999993</v>
      </c>
      <c r="E20" s="67">
        <v>84.445999999999998</v>
      </c>
      <c r="F20" s="67">
        <v>80.048000000000002</v>
      </c>
      <c r="G20" s="67">
        <v>82.352999999999994</v>
      </c>
      <c r="H20" s="67">
        <v>82.534000000000006</v>
      </c>
      <c r="I20" s="67">
        <v>78.759</v>
      </c>
      <c r="J20" s="67">
        <v>80.692999999999998</v>
      </c>
      <c r="K20" s="67">
        <v>80.802999999999997</v>
      </c>
      <c r="L20" s="67">
        <v>84.022999999999996</v>
      </c>
      <c r="M20" s="67">
        <v>84.421999999999997</v>
      </c>
      <c r="N20" s="67">
        <v>90.756</v>
      </c>
      <c r="O20" s="67">
        <v>88.73</v>
      </c>
      <c r="P20" s="67">
        <v>88.257000000000005</v>
      </c>
      <c r="Q20" s="67">
        <v>82.307000000000002</v>
      </c>
      <c r="R20" s="67">
        <v>84.004000000000005</v>
      </c>
      <c r="S20" s="67">
        <v>84.486000000000004</v>
      </c>
      <c r="T20" s="67">
        <v>82.552000000000007</v>
      </c>
      <c r="U20" s="67">
        <v>84.76</v>
      </c>
      <c r="V20" s="67">
        <v>77.432000000000002</v>
      </c>
      <c r="W20" s="67">
        <v>81.572000000000003</v>
      </c>
      <c r="X20" s="67">
        <v>82.971000000000004</v>
      </c>
      <c r="Y20" s="67">
        <v>84.799000000000007</v>
      </c>
      <c r="Z20" s="67">
        <v>91.989000000000004</v>
      </c>
      <c r="AA20" s="67">
        <v>98.376999999999995</v>
      </c>
      <c r="AB20" s="67">
        <v>89.394000000000005</v>
      </c>
      <c r="AC20" s="67">
        <v>85.807000000000002</v>
      </c>
      <c r="AD20" s="67">
        <v>91.820999999999998</v>
      </c>
      <c r="AE20" s="67">
        <v>91.186000000000007</v>
      </c>
      <c r="AF20" s="67">
        <v>91.317999999999998</v>
      </c>
      <c r="AG20" s="67">
        <v>93.286000000000001</v>
      </c>
      <c r="AH20" s="67">
        <v>90.034000000000006</v>
      </c>
      <c r="AI20" s="67">
        <v>80.433999999999997</v>
      </c>
      <c r="AJ20" s="67">
        <v>81.731999999999999</v>
      </c>
      <c r="AK20" s="67">
        <v>82.158000000000001</v>
      </c>
      <c r="AL20" s="67">
        <v>83.95</v>
      </c>
      <c r="AM20" s="67">
        <v>91.149000000000001</v>
      </c>
      <c r="AN20" s="67">
        <v>79.072999999999993</v>
      </c>
      <c r="AO20" s="67">
        <v>82.076999999999998</v>
      </c>
      <c r="AP20" s="67">
        <v>87.052000000000007</v>
      </c>
      <c r="AQ20" s="67">
        <v>89.188000000000002</v>
      </c>
      <c r="AR20" s="67">
        <v>81.63</v>
      </c>
      <c r="AS20" s="67">
        <v>83.486999999999995</v>
      </c>
      <c r="AT20" s="67">
        <v>85.787999999999997</v>
      </c>
      <c r="AU20" s="67">
        <v>83.027000000000001</v>
      </c>
      <c r="AV20" s="67">
        <v>82.698999999999998</v>
      </c>
      <c r="AW20" s="67">
        <v>81.692999999999998</v>
      </c>
      <c r="AX20" s="67">
        <v>81.739000000000004</v>
      </c>
      <c r="AY20" s="67">
        <v>86.344999999999999</v>
      </c>
      <c r="AZ20" s="67">
        <v>89.061000000000007</v>
      </c>
      <c r="BA20" s="67">
        <v>87.085999999999999</v>
      </c>
      <c r="BB20" s="67">
        <v>88.388000000000005</v>
      </c>
      <c r="BC20" s="67">
        <v>83.74</v>
      </c>
      <c r="BD20" s="67">
        <v>83.89</v>
      </c>
      <c r="BE20" s="67">
        <v>87.286000000000001</v>
      </c>
      <c r="BF20" s="67">
        <v>84.504000000000005</v>
      </c>
      <c r="BG20" s="67">
        <v>80.238</v>
      </c>
      <c r="BH20" s="67">
        <v>77.620999999999995</v>
      </c>
      <c r="BI20" s="67">
        <v>83.998649807999996</v>
      </c>
      <c r="BJ20" s="300">
        <v>88.168120000000002</v>
      </c>
      <c r="BK20" s="300">
        <v>90.939400000000006</v>
      </c>
      <c r="BL20" s="300">
        <v>89.968029999999999</v>
      </c>
      <c r="BM20" s="300">
        <v>87.576409999999996</v>
      </c>
      <c r="BN20" s="300">
        <v>87.301829999999995</v>
      </c>
      <c r="BO20" s="300">
        <v>90.219719999999995</v>
      </c>
      <c r="BP20" s="300">
        <v>89.557130000000001</v>
      </c>
      <c r="BQ20" s="300">
        <v>89.93817</v>
      </c>
      <c r="BR20" s="300">
        <v>89.417519999999996</v>
      </c>
      <c r="BS20" s="300">
        <v>87.103909999999999</v>
      </c>
      <c r="BT20" s="300">
        <v>86.015000000000001</v>
      </c>
      <c r="BU20" s="300">
        <v>86.781989999999993</v>
      </c>
      <c r="BV20" s="300">
        <v>89.676310000000001</v>
      </c>
    </row>
    <row r="21" spans="1:74" ht="11.15" customHeight="1" x14ac:dyDescent="0.25">
      <c r="A21" s="1" t="s">
        <v>484</v>
      </c>
      <c r="B21" s="179" t="s">
        <v>416</v>
      </c>
      <c r="C21" s="67">
        <v>7.65</v>
      </c>
      <c r="D21" s="67">
        <v>8.4</v>
      </c>
      <c r="E21" s="67">
        <v>7.7110000000000003</v>
      </c>
      <c r="F21" s="67">
        <v>7.17</v>
      </c>
      <c r="G21" s="67">
        <v>6.7930000000000001</v>
      </c>
      <c r="H21" s="67">
        <v>7.2750000000000004</v>
      </c>
      <c r="I21" s="67">
        <v>6.9660000000000002</v>
      </c>
      <c r="J21" s="67">
        <v>6.4059999999999997</v>
      </c>
      <c r="K21" s="67">
        <v>6.9980000000000002</v>
      </c>
      <c r="L21" s="67">
        <v>6.8159999999999998</v>
      </c>
      <c r="M21" s="67">
        <v>6.9390000000000001</v>
      </c>
      <c r="N21" s="67">
        <v>7.3239999999999998</v>
      </c>
      <c r="O21" s="67">
        <v>7.4989999999999997</v>
      </c>
      <c r="P21" s="67">
        <v>7.3940000000000001</v>
      </c>
      <c r="Q21" s="67">
        <v>6.8609999999999998</v>
      </c>
      <c r="R21" s="67">
        <v>6.5670000000000002</v>
      </c>
      <c r="S21" s="67">
        <v>7.2229999999999999</v>
      </c>
      <c r="T21" s="67">
        <v>7.4569999999999999</v>
      </c>
      <c r="U21" s="67">
        <v>7.4349999999999996</v>
      </c>
      <c r="V21" s="67">
        <v>7.4370000000000003</v>
      </c>
      <c r="W21" s="67">
        <v>7.6509999999999998</v>
      </c>
      <c r="X21" s="67">
        <v>6.6660000000000004</v>
      </c>
      <c r="Y21" s="67">
        <v>7.3140000000000001</v>
      </c>
      <c r="Z21" s="67">
        <v>8.2789999999999999</v>
      </c>
      <c r="AA21" s="67">
        <v>8.8780000000000001</v>
      </c>
      <c r="AB21" s="67">
        <v>8.9659999999999993</v>
      </c>
      <c r="AC21" s="67">
        <v>9.2200000000000006</v>
      </c>
      <c r="AD21" s="67">
        <v>8.3729999999999993</v>
      </c>
      <c r="AE21" s="67">
        <v>7.4850000000000003</v>
      </c>
      <c r="AF21" s="67">
        <v>7.6550000000000002</v>
      </c>
      <c r="AG21" s="67">
        <v>7.3330000000000002</v>
      </c>
      <c r="AH21" s="67">
        <v>7.367</v>
      </c>
      <c r="AI21" s="67">
        <v>7.5919999999999996</v>
      </c>
      <c r="AJ21" s="67">
        <v>7.5880000000000001</v>
      </c>
      <c r="AK21" s="67">
        <v>8.44</v>
      </c>
      <c r="AL21" s="67">
        <v>8.657</v>
      </c>
      <c r="AM21" s="67">
        <v>8.8680000000000003</v>
      </c>
      <c r="AN21" s="67">
        <v>8.8439999999999994</v>
      </c>
      <c r="AO21" s="67">
        <v>8.5640000000000001</v>
      </c>
      <c r="AP21" s="67">
        <v>8.1189999999999998</v>
      </c>
      <c r="AQ21" s="67">
        <v>7.258</v>
      </c>
      <c r="AR21" s="67">
        <v>6.1619999999999999</v>
      </c>
      <c r="AS21" s="67">
        <v>6.234</v>
      </c>
      <c r="AT21" s="67">
        <v>6.718</v>
      </c>
      <c r="AU21" s="67">
        <v>7.6440000000000001</v>
      </c>
      <c r="AV21" s="67">
        <v>7.5940000000000003</v>
      </c>
      <c r="AW21" s="67">
        <v>7.7770000000000001</v>
      </c>
      <c r="AX21" s="67">
        <v>8.1470000000000002</v>
      </c>
      <c r="AY21" s="67">
        <v>8.91</v>
      </c>
      <c r="AZ21" s="67">
        <v>8.3019999999999996</v>
      </c>
      <c r="BA21" s="67">
        <v>8.0830000000000002</v>
      </c>
      <c r="BB21" s="67">
        <v>7.9509999999999996</v>
      </c>
      <c r="BC21" s="67">
        <v>6.14</v>
      </c>
      <c r="BD21" s="67">
        <v>6.4480000000000004</v>
      </c>
      <c r="BE21" s="67">
        <v>6.8179999999999996</v>
      </c>
      <c r="BF21" s="67">
        <v>6.3929999999999998</v>
      </c>
      <c r="BG21" s="67">
        <v>6.3860000000000001</v>
      </c>
      <c r="BH21" s="67">
        <v>6.859</v>
      </c>
      <c r="BI21" s="67">
        <v>7.0250174338000004</v>
      </c>
      <c r="BJ21" s="300">
        <v>7.6730960000000001</v>
      </c>
      <c r="BK21" s="300">
        <v>8.180714</v>
      </c>
      <c r="BL21" s="300">
        <v>8.1145770000000006</v>
      </c>
      <c r="BM21" s="300">
        <v>7.9747300000000001</v>
      </c>
      <c r="BN21" s="300">
        <v>7.8756830000000004</v>
      </c>
      <c r="BO21" s="300">
        <v>7.8750150000000003</v>
      </c>
      <c r="BP21" s="300">
        <v>7.6514139999999999</v>
      </c>
      <c r="BQ21" s="300">
        <v>7.3766730000000003</v>
      </c>
      <c r="BR21" s="300">
        <v>7.4209389999999997</v>
      </c>
      <c r="BS21" s="300">
        <v>7.7291129999999999</v>
      </c>
      <c r="BT21" s="300">
        <v>7.4540129999999998</v>
      </c>
      <c r="BU21" s="300">
        <v>7.9437420000000003</v>
      </c>
      <c r="BV21" s="300">
        <v>8.4211139999999993</v>
      </c>
    </row>
    <row r="22" spans="1:74" ht="11.15" customHeight="1" x14ac:dyDescent="0.25">
      <c r="A22" s="1" t="s">
        <v>485</v>
      </c>
      <c r="B22" s="179" t="s">
        <v>417</v>
      </c>
      <c r="C22" s="67">
        <v>34.4</v>
      </c>
      <c r="D22" s="67">
        <v>33.561999999999998</v>
      </c>
      <c r="E22" s="67">
        <v>31.957999999999998</v>
      </c>
      <c r="F22" s="67">
        <v>31.009</v>
      </c>
      <c r="G22" s="67">
        <v>31.544</v>
      </c>
      <c r="H22" s="67">
        <v>30.641999999999999</v>
      </c>
      <c r="I22" s="67">
        <v>30.29</v>
      </c>
      <c r="J22" s="67">
        <v>29.510999999999999</v>
      </c>
      <c r="K22" s="67">
        <v>28.800999999999998</v>
      </c>
      <c r="L22" s="67">
        <v>27.623999999999999</v>
      </c>
      <c r="M22" s="67">
        <v>28.901</v>
      </c>
      <c r="N22" s="67">
        <v>29.39</v>
      </c>
      <c r="O22" s="67">
        <v>32.677999999999997</v>
      </c>
      <c r="P22" s="67">
        <v>31.526</v>
      </c>
      <c r="Q22" s="67">
        <v>30.381</v>
      </c>
      <c r="R22" s="67">
        <v>28.004000000000001</v>
      </c>
      <c r="S22" s="67">
        <v>30.943000000000001</v>
      </c>
      <c r="T22" s="67">
        <v>30.556999999999999</v>
      </c>
      <c r="U22" s="67">
        <v>31.907</v>
      </c>
      <c r="V22" s="67">
        <v>28.974</v>
      </c>
      <c r="W22" s="67">
        <v>26.824999999999999</v>
      </c>
      <c r="X22" s="67">
        <v>27.420999999999999</v>
      </c>
      <c r="Y22" s="67">
        <v>31.103999999999999</v>
      </c>
      <c r="Z22" s="67">
        <v>33.201999999999998</v>
      </c>
      <c r="AA22" s="67">
        <v>32.401000000000003</v>
      </c>
      <c r="AB22" s="67">
        <v>32.037999999999997</v>
      </c>
      <c r="AC22" s="67">
        <v>35.607999999999997</v>
      </c>
      <c r="AD22" s="67">
        <v>31.513999999999999</v>
      </c>
      <c r="AE22" s="67">
        <v>29.707999999999998</v>
      </c>
      <c r="AF22" s="67">
        <v>29.681000000000001</v>
      </c>
      <c r="AG22" s="67">
        <v>29.829000000000001</v>
      </c>
      <c r="AH22" s="67">
        <v>29.402999999999999</v>
      </c>
      <c r="AI22" s="67">
        <v>31.507999999999999</v>
      </c>
      <c r="AJ22" s="67">
        <v>28.966999999999999</v>
      </c>
      <c r="AK22" s="67">
        <v>30.731000000000002</v>
      </c>
      <c r="AL22" s="67">
        <v>31.404</v>
      </c>
      <c r="AM22" s="67">
        <v>33.159143999999998</v>
      </c>
      <c r="AN22" s="67">
        <v>32.250419999999998</v>
      </c>
      <c r="AO22" s="67">
        <v>31.463653000000001</v>
      </c>
      <c r="AP22" s="67">
        <v>30.761037000000002</v>
      </c>
      <c r="AQ22" s="67">
        <v>29.561886999999999</v>
      </c>
      <c r="AR22" s="67">
        <v>28.975708999999998</v>
      </c>
      <c r="AS22" s="67">
        <v>29.953288000000001</v>
      </c>
      <c r="AT22" s="67">
        <v>30.800723999999999</v>
      </c>
      <c r="AU22" s="67">
        <v>30.564662999999999</v>
      </c>
      <c r="AV22" s="67">
        <v>28.318401000000001</v>
      </c>
      <c r="AW22" s="67">
        <v>27.387893999999999</v>
      </c>
      <c r="AX22" s="67">
        <v>29.720699</v>
      </c>
      <c r="AY22" s="67">
        <v>32.196291000000002</v>
      </c>
      <c r="AZ22" s="67">
        <v>30.188196000000001</v>
      </c>
      <c r="BA22" s="67">
        <v>29.928737000000002</v>
      </c>
      <c r="BB22" s="67">
        <v>30.589666000000001</v>
      </c>
      <c r="BC22" s="67">
        <v>31.256654999999999</v>
      </c>
      <c r="BD22" s="67">
        <v>30.270714999999999</v>
      </c>
      <c r="BE22" s="67">
        <v>29.799368999999999</v>
      </c>
      <c r="BF22" s="67">
        <v>26.598638999999999</v>
      </c>
      <c r="BG22" s="67">
        <v>24.469819000000001</v>
      </c>
      <c r="BH22" s="67">
        <v>27.189</v>
      </c>
      <c r="BI22" s="67">
        <v>30.497423767000001</v>
      </c>
      <c r="BJ22" s="300">
        <v>31.101749999999999</v>
      </c>
      <c r="BK22" s="300">
        <v>32.675449999999998</v>
      </c>
      <c r="BL22" s="300">
        <v>31.282050000000002</v>
      </c>
      <c r="BM22" s="300">
        <v>29.781490000000002</v>
      </c>
      <c r="BN22" s="300">
        <v>29.75975</v>
      </c>
      <c r="BO22" s="300">
        <v>29.844239999999999</v>
      </c>
      <c r="BP22" s="300">
        <v>29.826440000000002</v>
      </c>
      <c r="BQ22" s="300">
        <v>30.33588</v>
      </c>
      <c r="BR22" s="300">
        <v>29.778960000000001</v>
      </c>
      <c r="BS22" s="300">
        <v>30.205549999999999</v>
      </c>
      <c r="BT22" s="300">
        <v>28.651260000000001</v>
      </c>
      <c r="BU22" s="300">
        <v>30.024349999999998</v>
      </c>
      <c r="BV22" s="300">
        <v>31.016380000000002</v>
      </c>
    </row>
    <row r="23" spans="1:74" ht="11.15" customHeight="1" x14ac:dyDescent="0.25">
      <c r="A23" s="1" t="s">
        <v>486</v>
      </c>
      <c r="B23" s="179" t="s">
        <v>110</v>
      </c>
      <c r="C23" s="67">
        <v>248.887</v>
      </c>
      <c r="D23" s="67">
        <v>253.249</v>
      </c>
      <c r="E23" s="67">
        <v>239.67</v>
      </c>
      <c r="F23" s="67">
        <v>240.14500000000001</v>
      </c>
      <c r="G23" s="67">
        <v>242.887</v>
      </c>
      <c r="H23" s="67">
        <v>240.71600000000001</v>
      </c>
      <c r="I23" s="67">
        <v>234.29300000000001</v>
      </c>
      <c r="J23" s="67">
        <v>236.30199999999999</v>
      </c>
      <c r="K23" s="67">
        <v>239.97</v>
      </c>
      <c r="L23" s="67">
        <v>232.672</v>
      </c>
      <c r="M23" s="67">
        <v>230.23599999999999</v>
      </c>
      <c r="N23" s="67">
        <v>246.5</v>
      </c>
      <c r="O23" s="67">
        <v>262.36599999999999</v>
      </c>
      <c r="P23" s="67">
        <v>252.05799999999999</v>
      </c>
      <c r="Q23" s="67">
        <v>236.55500000000001</v>
      </c>
      <c r="R23" s="67">
        <v>230.869</v>
      </c>
      <c r="S23" s="67">
        <v>235.83</v>
      </c>
      <c r="T23" s="67">
        <v>229.91399999999999</v>
      </c>
      <c r="U23" s="67">
        <v>235.434</v>
      </c>
      <c r="V23" s="67">
        <v>230.36199999999999</v>
      </c>
      <c r="W23" s="67">
        <v>232.04300000000001</v>
      </c>
      <c r="X23" s="67">
        <v>224.47300000000001</v>
      </c>
      <c r="Y23" s="67">
        <v>233.691</v>
      </c>
      <c r="Z23" s="67">
        <v>254.1</v>
      </c>
      <c r="AA23" s="67">
        <v>265.71100000000001</v>
      </c>
      <c r="AB23" s="67">
        <v>253.09100000000001</v>
      </c>
      <c r="AC23" s="67">
        <v>261.82299999999998</v>
      </c>
      <c r="AD23" s="67">
        <v>258.46300000000002</v>
      </c>
      <c r="AE23" s="67">
        <v>258.952</v>
      </c>
      <c r="AF23" s="67">
        <v>254.47900000000001</v>
      </c>
      <c r="AG23" s="67">
        <v>250.36</v>
      </c>
      <c r="AH23" s="67">
        <v>237.53399999999999</v>
      </c>
      <c r="AI23" s="67">
        <v>227.578</v>
      </c>
      <c r="AJ23" s="67">
        <v>227.61586700000001</v>
      </c>
      <c r="AK23" s="67">
        <v>241.22969699999999</v>
      </c>
      <c r="AL23" s="67">
        <v>243.39474899999999</v>
      </c>
      <c r="AM23" s="67">
        <v>255.361605</v>
      </c>
      <c r="AN23" s="67">
        <v>241.27302900000001</v>
      </c>
      <c r="AO23" s="67">
        <v>237.84609399999999</v>
      </c>
      <c r="AP23" s="67">
        <v>238.62245100000001</v>
      </c>
      <c r="AQ23" s="67">
        <v>240.175715</v>
      </c>
      <c r="AR23" s="67">
        <v>237.28622200000001</v>
      </c>
      <c r="AS23" s="67">
        <v>230.76469800000001</v>
      </c>
      <c r="AT23" s="67">
        <v>225.55103199999999</v>
      </c>
      <c r="AU23" s="67">
        <v>227.04755800000001</v>
      </c>
      <c r="AV23" s="67">
        <v>216.69639000000001</v>
      </c>
      <c r="AW23" s="67">
        <v>220.59760700000001</v>
      </c>
      <c r="AX23" s="67">
        <v>232.177537</v>
      </c>
      <c r="AY23" s="67">
        <v>251.75343699999999</v>
      </c>
      <c r="AZ23" s="67">
        <v>250.43103600000001</v>
      </c>
      <c r="BA23" s="67">
        <v>238.47202100000001</v>
      </c>
      <c r="BB23" s="67">
        <v>230.05525299999999</v>
      </c>
      <c r="BC23" s="67">
        <v>220.704215</v>
      </c>
      <c r="BD23" s="67">
        <v>220.96728899999999</v>
      </c>
      <c r="BE23" s="67">
        <v>225.614025</v>
      </c>
      <c r="BF23" s="67">
        <v>215.613225</v>
      </c>
      <c r="BG23" s="67">
        <v>209.578711</v>
      </c>
      <c r="BH23" s="67">
        <v>205.73400000000001</v>
      </c>
      <c r="BI23" s="67">
        <v>216.66524926</v>
      </c>
      <c r="BJ23" s="300">
        <v>234.4888</v>
      </c>
      <c r="BK23" s="300">
        <v>252.40979999999999</v>
      </c>
      <c r="BL23" s="300">
        <v>246.6455</v>
      </c>
      <c r="BM23" s="300">
        <v>237.58070000000001</v>
      </c>
      <c r="BN23" s="300">
        <v>238.87729999999999</v>
      </c>
      <c r="BO23" s="300">
        <v>243.36</v>
      </c>
      <c r="BP23" s="300">
        <v>243.8657</v>
      </c>
      <c r="BQ23" s="300">
        <v>240.5119</v>
      </c>
      <c r="BR23" s="300">
        <v>237.48589999999999</v>
      </c>
      <c r="BS23" s="300">
        <v>234.2039</v>
      </c>
      <c r="BT23" s="300">
        <v>225.11940000000001</v>
      </c>
      <c r="BU23" s="300">
        <v>231.11109999999999</v>
      </c>
      <c r="BV23" s="300">
        <v>245.66380000000001</v>
      </c>
    </row>
    <row r="24" spans="1:74" ht="11.15" customHeight="1" x14ac:dyDescent="0.25">
      <c r="A24" s="1"/>
      <c r="B24" s="7" t="s">
        <v>112</v>
      </c>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c r="AA24" s="220"/>
      <c r="AB24" s="220"/>
      <c r="AC24" s="220"/>
      <c r="AD24" s="220"/>
      <c r="AE24" s="220"/>
      <c r="AF24" s="220"/>
      <c r="AG24" s="220"/>
      <c r="AH24" s="220"/>
      <c r="AI24" s="220"/>
      <c r="AJ24" s="220"/>
      <c r="AK24" s="220"/>
      <c r="AL24" s="220"/>
      <c r="AM24" s="220"/>
      <c r="AN24" s="220"/>
      <c r="AO24" s="220"/>
      <c r="AP24" s="220"/>
      <c r="AQ24" s="220"/>
      <c r="AR24" s="220"/>
      <c r="AS24" s="220"/>
      <c r="AT24" s="220"/>
      <c r="AU24" s="220"/>
      <c r="AV24" s="220"/>
      <c r="AW24" s="220"/>
      <c r="AX24" s="220"/>
      <c r="AY24" s="220"/>
      <c r="AZ24" s="220"/>
      <c r="BA24" s="220"/>
      <c r="BB24" s="220"/>
      <c r="BC24" s="220"/>
      <c r="BD24" s="220"/>
      <c r="BE24" s="220"/>
      <c r="BF24" s="220"/>
      <c r="BG24" s="220"/>
      <c r="BH24" s="220"/>
      <c r="BI24" s="220"/>
      <c r="BJ24" s="360"/>
      <c r="BK24" s="360"/>
      <c r="BL24" s="360"/>
      <c r="BM24" s="360"/>
      <c r="BN24" s="360"/>
      <c r="BO24" s="360"/>
      <c r="BP24" s="360"/>
      <c r="BQ24" s="360"/>
      <c r="BR24" s="360"/>
      <c r="BS24" s="360"/>
      <c r="BT24" s="360"/>
      <c r="BU24" s="360"/>
      <c r="BV24" s="360"/>
    </row>
    <row r="25" spans="1:74" ht="11.15" customHeight="1" x14ac:dyDescent="0.25">
      <c r="A25" s="1" t="s">
        <v>487</v>
      </c>
      <c r="B25" s="179" t="s">
        <v>110</v>
      </c>
      <c r="C25" s="67">
        <v>24.969000000000001</v>
      </c>
      <c r="D25" s="67">
        <v>24.768999999999998</v>
      </c>
      <c r="E25" s="67">
        <v>22.863</v>
      </c>
      <c r="F25" s="67">
        <v>22.582999999999998</v>
      </c>
      <c r="G25" s="67">
        <v>23.776</v>
      </c>
      <c r="H25" s="67">
        <v>24.55</v>
      </c>
      <c r="I25" s="67">
        <v>24.228999999999999</v>
      </c>
      <c r="J25" s="67">
        <v>23.227</v>
      </c>
      <c r="K25" s="67">
        <v>24.748000000000001</v>
      </c>
      <c r="L25" s="67">
        <v>24.888000000000002</v>
      </c>
      <c r="M25" s="67">
        <v>24.106999999999999</v>
      </c>
      <c r="N25" s="67">
        <v>25.768999999999998</v>
      </c>
      <c r="O25" s="67">
        <v>28.704999999999998</v>
      </c>
      <c r="P25" s="67">
        <v>23.864000000000001</v>
      </c>
      <c r="Q25" s="67">
        <v>20.864999999999998</v>
      </c>
      <c r="R25" s="67">
        <v>20.866</v>
      </c>
      <c r="S25" s="67">
        <v>22.169</v>
      </c>
      <c r="T25" s="67">
        <v>21.491</v>
      </c>
      <c r="U25" s="67">
        <v>21.916</v>
      </c>
      <c r="V25" s="67">
        <v>23.084</v>
      </c>
      <c r="W25" s="67">
        <v>23.007000000000001</v>
      </c>
      <c r="X25" s="67">
        <v>23.33</v>
      </c>
      <c r="Y25" s="67">
        <v>24.834</v>
      </c>
      <c r="Z25" s="67">
        <v>26.129000000000001</v>
      </c>
      <c r="AA25" s="67">
        <v>28.536999999999999</v>
      </c>
      <c r="AB25" s="67">
        <v>26.396999999999998</v>
      </c>
      <c r="AC25" s="67">
        <v>22.585000000000001</v>
      </c>
      <c r="AD25" s="67">
        <v>22.888999999999999</v>
      </c>
      <c r="AE25" s="67">
        <v>24.068999999999999</v>
      </c>
      <c r="AF25" s="67">
        <v>23.495000000000001</v>
      </c>
      <c r="AG25" s="67">
        <v>24.292999999999999</v>
      </c>
      <c r="AH25" s="67">
        <v>25.151</v>
      </c>
      <c r="AI25" s="67">
        <v>22.542999999999999</v>
      </c>
      <c r="AJ25" s="67">
        <v>25.205065000000001</v>
      </c>
      <c r="AK25" s="67">
        <v>25.039054</v>
      </c>
      <c r="AL25" s="67">
        <v>25.398053000000001</v>
      </c>
      <c r="AM25" s="67">
        <v>22.952304999999999</v>
      </c>
      <c r="AN25" s="67">
        <v>20.906077</v>
      </c>
      <c r="AO25" s="67">
        <v>20.273078000000002</v>
      </c>
      <c r="AP25" s="67">
        <v>21.291778999999998</v>
      </c>
      <c r="AQ25" s="67">
        <v>20.651513999999999</v>
      </c>
      <c r="AR25" s="67">
        <v>18.546299000000001</v>
      </c>
      <c r="AS25" s="67">
        <v>17.830857000000002</v>
      </c>
      <c r="AT25" s="67">
        <v>18.183273</v>
      </c>
      <c r="AU25" s="67">
        <v>18.512231</v>
      </c>
      <c r="AV25" s="67">
        <v>18.291882000000001</v>
      </c>
      <c r="AW25" s="67">
        <v>18.172886999999999</v>
      </c>
      <c r="AX25" s="67">
        <v>17.814738999999999</v>
      </c>
      <c r="AY25" s="67">
        <v>18.089321999999999</v>
      </c>
      <c r="AZ25" s="67">
        <v>18.624253</v>
      </c>
      <c r="BA25" s="67">
        <v>17.260479</v>
      </c>
      <c r="BB25" s="67">
        <v>17.831721999999999</v>
      </c>
      <c r="BC25" s="67">
        <v>17.162693999999998</v>
      </c>
      <c r="BD25" s="67">
        <v>17.131768999999998</v>
      </c>
      <c r="BE25" s="67">
        <v>16.960424</v>
      </c>
      <c r="BF25" s="67">
        <v>17.034687000000002</v>
      </c>
      <c r="BG25" s="67">
        <v>17.622859999999999</v>
      </c>
      <c r="BH25" s="67">
        <v>14.426</v>
      </c>
      <c r="BI25" s="67">
        <v>16.974809627999999</v>
      </c>
      <c r="BJ25" s="300">
        <v>18.667280000000002</v>
      </c>
      <c r="BK25" s="300">
        <v>19.587720000000001</v>
      </c>
      <c r="BL25" s="300">
        <v>18.29448</v>
      </c>
      <c r="BM25" s="300">
        <v>16.580279999999998</v>
      </c>
      <c r="BN25" s="300">
        <v>16.645669999999999</v>
      </c>
      <c r="BO25" s="300">
        <v>17.68899</v>
      </c>
      <c r="BP25" s="300">
        <v>18.025410000000001</v>
      </c>
      <c r="BQ25" s="300">
        <v>18.334440000000001</v>
      </c>
      <c r="BR25" s="300">
        <v>19.811360000000001</v>
      </c>
      <c r="BS25" s="300">
        <v>19.718969999999999</v>
      </c>
      <c r="BT25" s="300">
        <v>20.548760000000001</v>
      </c>
      <c r="BU25" s="300">
        <v>20.90832</v>
      </c>
      <c r="BV25" s="300">
        <v>22.319099999999999</v>
      </c>
    </row>
    <row r="26" spans="1:74" ht="11.15" customHeight="1" x14ac:dyDescent="0.25">
      <c r="A26" s="1"/>
      <c r="B26" s="7" t="s">
        <v>113</v>
      </c>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221"/>
      <c r="BH26" s="221"/>
      <c r="BI26" s="221"/>
      <c r="BJ26" s="361"/>
      <c r="BK26" s="361"/>
      <c r="BL26" s="361"/>
      <c r="BM26" s="361"/>
      <c r="BN26" s="361"/>
      <c r="BO26" s="361"/>
      <c r="BP26" s="361"/>
      <c r="BQ26" s="361"/>
      <c r="BR26" s="361"/>
      <c r="BS26" s="361"/>
      <c r="BT26" s="361"/>
      <c r="BU26" s="361"/>
      <c r="BV26" s="361"/>
    </row>
    <row r="27" spans="1:74" ht="11.15" customHeight="1" x14ac:dyDescent="0.25">
      <c r="A27" s="1" t="s">
        <v>488</v>
      </c>
      <c r="B27" s="180" t="s">
        <v>110</v>
      </c>
      <c r="C27" s="68">
        <v>223.91800000000001</v>
      </c>
      <c r="D27" s="68">
        <v>228.48</v>
      </c>
      <c r="E27" s="68">
        <v>216.80699999999999</v>
      </c>
      <c r="F27" s="68">
        <v>217.56200000000001</v>
      </c>
      <c r="G27" s="68">
        <v>219.11099999999999</v>
      </c>
      <c r="H27" s="68">
        <v>216.166</v>
      </c>
      <c r="I27" s="68">
        <v>210.06399999999999</v>
      </c>
      <c r="J27" s="68">
        <v>213.07499999999999</v>
      </c>
      <c r="K27" s="68">
        <v>215.22200000000001</v>
      </c>
      <c r="L27" s="68">
        <v>207.78399999999999</v>
      </c>
      <c r="M27" s="68">
        <v>206.12899999999999</v>
      </c>
      <c r="N27" s="68">
        <v>220.73099999999999</v>
      </c>
      <c r="O27" s="68">
        <v>233.661</v>
      </c>
      <c r="P27" s="68">
        <v>228.19399999999999</v>
      </c>
      <c r="Q27" s="68">
        <v>215.69</v>
      </c>
      <c r="R27" s="68">
        <v>210.00299999999999</v>
      </c>
      <c r="S27" s="68">
        <v>213.661</v>
      </c>
      <c r="T27" s="68">
        <v>208.423</v>
      </c>
      <c r="U27" s="68">
        <v>213.518</v>
      </c>
      <c r="V27" s="68">
        <v>207.27799999999999</v>
      </c>
      <c r="W27" s="68">
        <v>209.036</v>
      </c>
      <c r="X27" s="68">
        <v>201.143</v>
      </c>
      <c r="Y27" s="68">
        <v>208.857</v>
      </c>
      <c r="Z27" s="68">
        <v>227.971</v>
      </c>
      <c r="AA27" s="68">
        <v>237.17400000000001</v>
      </c>
      <c r="AB27" s="68">
        <v>226.69399999999999</v>
      </c>
      <c r="AC27" s="68">
        <v>239.238</v>
      </c>
      <c r="AD27" s="68">
        <v>235.57400000000001</v>
      </c>
      <c r="AE27" s="68">
        <v>234.88300000000001</v>
      </c>
      <c r="AF27" s="68">
        <v>230.98400000000001</v>
      </c>
      <c r="AG27" s="68">
        <v>226.06700000000001</v>
      </c>
      <c r="AH27" s="68">
        <v>212.38300000000001</v>
      </c>
      <c r="AI27" s="68">
        <v>205.035</v>
      </c>
      <c r="AJ27" s="68">
        <v>202.41080199999999</v>
      </c>
      <c r="AK27" s="68">
        <v>216.19064299999999</v>
      </c>
      <c r="AL27" s="68">
        <v>217.99669599999999</v>
      </c>
      <c r="AM27" s="68">
        <v>232.4093</v>
      </c>
      <c r="AN27" s="68">
        <v>220.366952</v>
      </c>
      <c r="AO27" s="68">
        <v>217.573016</v>
      </c>
      <c r="AP27" s="68">
        <v>217.33067199999999</v>
      </c>
      <c r="AQ27" s="68">
        <v>219.52420100000001</v>
      </c>
      <c r="AR27" s="68">
        <v>218.739923</v>
      </c>
      <c r="AS27" s="68">
        <v>212.933841</v>
      </c>
      <c r="AT27" s="68">
        <v>207.36775900000001</v>
      </c>
      <c r="AU27" s="68">
        <v>208.535327</v>
      </c>
      <c r="AV27" s="68">
        <v>198.40450799999999</v>
      </c>
      <c r="AW27" s="68">
        <v>202.42472000000001</v>
      </c>
      <c r="AX27" s="68">
        <v>214.362798</v>
      </c>
      <c r="AY27" s="68">
        <v>233.66411500000001</v>
      </c>
      <c r="AZ27" s="68">
        <v>231.806783</v>
      </c>
      <c r="BA27" s="68">
        <v>221.21154200000001</v>
      </c>
      <c r="BB27" s="68">
        <v>212.22353100000001</v>
      </c>
      <c r="BC27" s="68">
        <v>203.54152099999999</v>
      </c>
      <c r="BD27" s="68">
        <v>203.83552</v>
      </c>
      <c r="BE27" s="68">
        <v>208.65360100000001</v>
      </c>
      <c r="BF27" s="68">
        <v>198.57853800000001</v>
      </c>
      <c r="BG27" s="68">
        <v>191.955851</v>
      </c>
      <c r="BH27" s="68">
        <v>191.30699999999999</v>
      </c>
      <c r="BI27" s="68">
        <v>199.69121465000001</v>
      </c>
      <c r="BJ27" s="319">
        <v>215.82159999999999</v>
      </c>
      <c r="BK27" s="319">
        <v>232.822</v>
      </c>
      <c r="BL27" s="319">
        <v>228.351</v>
      </c>
      <c r="BM27" s="319">
        <v>221.00040000000001</v>
      </c>
      <c r="BN27" s="319">
        <v>222.23159999999999</v>
      </c>
      <c r="BO27" s="319">
        <v>225.67099999999999</v>
      </c>
      <c r="BP27" s="319">
        <v>225.84030000000001</v>
      </c>
      <c r="BQ27" s="319">
        <v>222.17740000000001</v>
      </c>
      <c r="BR27" s="319">
        <v>217.67449999999999</v>
      </c>
      <c r="BS27" s="319">
        <v>214.48490000000001</v>
      </c>
      <c r="BT27" s="319">
        <v>204.57060000000001</v>
      </c>
      <c r="BU27" s="319">
        <v>210.2028</v>
      </c>
      <c r="BV27" s="319">
        <v>223.34469999999999</v>
      </c>
    </row>
    <row r="28" spans="1:74" s="266" customFormat="1" ht="12" customHeight="1" x14ac:dyDescent="0.25">
      <c r="A28" s="1"/>
      <c r="B28" s="744" t="s">
        <v>806</v>
      </c>
      <c r="C28" s="736"/>
      <c r="D28" s="736"/>
      <c r="E28" s="736"/>
      <c r="F28" s="736"/>
      <c r="G28" s="736"/>
      <c r="H28" s="736"/>
      <c r="I28" s="736"/>
      <c r="J28" s="736"/>
      <c r="K28" s="736"/>
      <c r="L28" s="736"/>
      <c r="M28" s="736"/>
      <c r="N28" s="736"/>
      <c r="O28" s="736"/>
      <c r="P28" s="736"/>
      <c r="Q28" s="736"/>
      <c r="AY28" s="477"/>
      <c r="AZ28" s="477"/>
      <c r="BA28" s="477"/>
      <c r="BB28" s="477"/>
      <c r="BC28" s="477"/>
      <c r="BD28" s="477"/>
      <c r="BE28" s="477"/>
      <c r="BF28" s="477"/>
      <c r="BG28" s="477"/>
      <c r="BH28" s="477"/>
      <c r="BI28" s="477"/>
      <c r="BJ28" s="477"/>
    </row>
    <row r="29" spans="1:74" s="402" customFormat="1" ht="12" customHeight="1" x14ac:dyDescent="0.25">
      <c r="A29" s="401"/>
      <c r="B29" s="762" t="str">
        <f>"Notes: "&amp;"EIA completed modeling and analysis for this report on " &amp;Dates!D2&amp;"."</f>
        <v>Notes: EIA completed modeling and analysis for this report on Thursday December 1, 2022.</v>
      </c>
      <c r="C29" s="761"/>
      <c r="D29" s="761"/>
      <c r="E29" s="761"/>
      <c r="F29" s="761"/>
      <c r="G29" s="761"/>
      <c r="H29" s="761"/>
      <c r="I29" s="761"/>
      <c r="J29" s="761"/>
      <c r="K29" s="761"/>
      <c r="L29" s="761"/>
      <c r="M29" s="761"/>
      <c r="N29" s="761"/>
      <c r="O29" s="761"/>
      <c r="P29" s="761"/>
      <c r="Q29" s="761"/>
      <c r="AY29" s="478"/>
      <c r="AZ29" s="478"/>
      <c r="BA29" s="478"/>
      <c r="BB29" s="478"/>
      <c r="BC29" s="478"/>
      <c r="BD29" s="478"/>
      <c r="BE29" s="478"/>
      <c r="BF29" s="478"/>
      <c r="BG29" s="478"/>
      <c r="BH29" s="478"/>
      <c r="BI29" s="478"/>
      <c r="BJ29" s="478"/>
    </row>
    <row r="30" spans="1:74" s="402" customFormat="1" ht="12" customHeight="1" x14ac:dyDescent="0.25">
      <c r="A30" s="401"/>
      <c r="B30" s="762" t="s">
        <v>350</v>
      </c>
      <c r="C30" s="761"/>
      <c r="D30" s="761"/>
      <c r="E30" s="761"/>
      <c r="F30" s="761"/>
      <c r="G30" s="761"/>
      <c r="H30" s="761"/>
      <c r="I30" s="761"/>
      <c r="J30" s="761"/>
      <c r="K30" s="761"/>
      <c r="L30" s="761"/>
      <c r="M30" s="761"/>
      <c r="N30" s="761"/>
      <c r="O30" s="761"/>
      <c r="P30" s="761"/>
      <c r="Q30" s="761"/>
      <c r="AY30" s="478"/>
      <c r="AZ30" s="478"/>
      <c r="BA30" s="478"/>
      <c r="BB30" s="478"/>
      <c r="BC30" s="478"/>
      <c r="BD30" s="478"/>
      <c r="BE30" s="478"/>
      <c r="BF30" s="478"/>
      <c r="BG30" s="478"/>
      <c r="BH30" s="478"/>
      <c r="BI30" s="478"/>
      <c r="BJ30" s="478"/>
    </row>
    <row r="31" spans="1:74" s="266" customFormat="1" ht="12" customHeight="1" x14ac:dyDescent="0.25">
      <c r="A31" s="1"/>
      <c r="B31" s="745" t="s">
        <v>126</v>
      </c>
      <c r="C31" s="736"/>
      <c r="D31" s="736"/>
      <c r="E31" s="736"/>
      <c r="F31" s="736"/>
      <c r="G31" s="736"/>
      <c r="H31" s="736"/>
      <c r="I31" s="736"/>
      <c r="J31" s="736"/>
      <c r="K31" s="736"/>
      <c r="L31" s="736"/>
      <c r="M31" s="736"/>
      <c r="N31" s="736"/>
      <c r="O31" s="736"/>
      <c r="P31" s="736"/>
      <c r="Q31" s="736"/>
      <c r="AY31" s="477"/>
      <c r="AZ31" s="477"/>
      <c r="BA31" s="477"/>
      <c r="BB31" s="477"/>
      <c r="BC31" s="477"/>
      <c r="BD31" s="477"/>
      <c r="BE31" s="477"/>
      <c r="BF31" s="477"/>
      <c r="BG31" s="477"/>
      <c r="BH31" s="477"/>
      <c r="BI31" s="477"/>
      <c r="BJ31" s="477"/>
    </row>
    <row r="32" spans="1:74" s="402" customFormat="1" ht="12" customHeight="1" x14ac:dyDescent="0.25">
      <c r="A32" s="401"/>
      <c r="B32" s="757" t="s">
        <v>843</v>
      </c>
      <c r="C32" s="751"/>
      <c r="D32" s="751"/>
      <c r="E32" s="751"/>
      <c r="F32" s="751"/>
      <c r="G32" s="751"/>
      <c r="H32" s="751"/>
      <c r="I32" s="751"/>
      <c r="J32" s="751"/>
      <c r="K32" s="751"/>
      <c r="L32" s="751"/>
      <c r="M32" s="751"/>
      <c r="N32" s="751"/>
      <c r="O32" s="751"/>
      <c r="P32" s="751"/>
      <c r="Q32" s="751"/>
      <c r="AY32" s="478"/>
      <c r="AZ32" s="478"/>
      <c r="BA32" s="478"/>
      <c r="BB32" s="478"/>
      <c r="BC32" s="478"/>
      <c r="BD32" s="478"/>
      <c r="BE32" s="478"/>
      <c r="BF32" s="478"/>
      <c r="BG32" s="478"/>
      <c r="BH32" s="478"/>
      <c r="BI32" s="478"/>
      <c r="BJ32" s="478"/>
    </row>
    <row r="33" spans="1:74" s="402" customFormat="1" ht="12" customHeight="1" x14ac:dyDescent="0.25">
      <c r="A33" s="401"/>
      <c r="B33" s="792" t="s">
        <v>844</v>
      </c>
      <c r="C33" s="751"/>
      <c r="D33" s="751"/>
      <c r="E33" s="751"/>
      <c r="F33" s="751"/>
      <c r="G33" s="751"/>
      <c r="H33" s="751"/>
      <c r="I33" s="751"/>
      <c r="J33" s="751"/>
      <c r="K33" s="751"/>
      <c r="L33" s="751"/>
      <c r="M33" s="751"/>
      <c r="N33" s="751"/>
      <c r="O33" s="751"/>
      <c r="P33" s="751"/>
      <c r="Q33" s="751"/>
      <c r="AY33" s="478"/>
      <c r="AZ33" s="478"/>
      <c r="BA33" s="478"/>
      <c r="BB33" s="478"/>
      <c r="BC33" s="478"/>
      <c r="BD33" s="478"/>
      <c r="BE33" s="478"/>
      <c r="BF33" s="478"/>
      <c r="BG33" s="478"/>
      <c r="BH33" s="478"/>
      <c r="BI33" s="478"/>
      <c r="BJ33" s="478"/>
    </row>
    <row r="34" spans="1:74" s="402" customFormat="1" ht="12" customHeight="1" x14ac:dyDescent="0.25">
      <c r="A34" s="401"/>
      <c r="B34" s="755" t="s">
        <v>846</v>
      </c>
      <c r="C34" s="754"/>
      <c r="D34" s="754"/>
      <c r="E34" s="754"/>
      <c r="F34" s="754"/>
      <c r="G34" s="754"/>
      <c r="H34" s="754"/>
      <c r="I34" s="754"/>
      <c r="J34" s="754"/>
      <c r="K34" s="754"/>
      <c r="L34" s="754"/>
      <c r="M34" s="754"/>
      <c r="N34" s="754"/>
      <c r="O34" s="754"/>
      <c r="P34" s="754"/>
      <c r="Q34" s="751"/>
      <c r="AY34" s="478"/>
      <c r="AZ34" s="478"/>
      <c r="BA34" s="478"/>
      <c r="BB34" s="478"/>
      <c r="BC34" s="478"/>
      <c r="BD34" s="478"/>
      <c r="BE34" s="478"/>
      <c r="BF34" s="478"/>
      <c r="BG34" s="478"/>
      <c r="BH34" s="478"/>
      <c r="BI34" s="478"/>
      <c r="BJ34" s="478"/>
    </row>
    <row r="35" spans="1:74" s="402" customFormat="1" ht="12" customHeight="1" x14ac:dyDescent="0.25">
      <c r="A35" s="401"/>
      <c r="B35" s="756" t="s">
        <v>847</v>
      </c>
      <c r="C35" s="758"/>
      <c r="D35" s="758"/>
      <c r="E35" s="758"/>
      <c r="F35" s="758"/>
      <c r="G35" s="758"/>
      <c r="H35" s="758"/>
      <c r="I35" s="758"/>
      <c r="J35" s="758"/>
      <c r="K35" s="758"/>
      <c r="L35" s="758"/>
      <c r="M35" s="758"/>
      <c r="N35" s="758"/>
      <c r="O35" s="758"/>
      <c r="P35" s="758"/>
      <c r="Q35" s="751"/>
      <c r="AY35" s="478"/>
      <c r="AZ35" s="478"/>
      <c r="BA35" s="478"/>
      <c r="BB35" s="478"/>
      <c r="BC35" s="478"/>
      <c r="BD35" s="478"/>
      <c r="BE35" s="478"/>
      <c r="BF35" s="478"/>
      <c r="BG35" s="478"/>
      <c r="BH35" s="478"/>
      <c r="BI35" s="478"/>
      <c r="BJ35" s="478"/>
    </row>
    <row r="36" spans="1:74" s="402" customFormat="1" ht="12" customHeight="1" x14ac:dyDescent="0.25">
      <c r="A36" s="401"/>
      <c r="B36" s="757" t="s">
        <v>829</v>
      </c>
      <c r="C36" s="758"/>
      <c r="D36" s="758"/>
      <c r="E36" s="758"/>
      <c r="F36" s="758"/>
      <c r="G36" s="758"/>
      <c r="H36" s="758"/>
      <c r="I36" s="758"/>
      <c r="J36" s="758"/>
      <c r="K36" s="758"/>
      <c r="L36" s="758"/>
      <c r="M36" s="758"/>
      <c r="N36" s="758"/>
      <c r="O36" s="758"/>
      <c r="P36" s="758"/>
      <c r="Q36" s="751"/>
      <c r="AY36" s="478"/>
      <c r="AZ36" s="478"/>
      <c r="BA36" s="478"/>
      <c r="BB36" s="478"/>
      <c r="BC36" s="478"/>
      <c r="BD36" s="478"/>
      <c r="BE36" s="478"/>
      <c r="BF36" s="478"/>
      <c r="BG36" s="478"/>
      <c r="BH36" s="478"/>
      <c r="BI36" s="478"/>
      <c r="BJ36" s="478"/>
    </row>
    <row r="37" spans="1:74" s="403" customFormat="1" ht="12" customHeight="1" x14ac:dyDescent="0.25">
      <c r="A37" s="392"/>
      <c r="B37" s="763" t="s">
        <v>1355</v>
      </c>
      <c r="C37" s="751"/>
      <c r="D37" s="751"/>
      <c r="E37" s="751"/>
      <c r="F37" s="751"/>
      <c r="G37" s="751"/>
      <c r="H37" s="751"/>
      <c r="I37" s="751"/>
      <c r="J37" s="751"/>
      <c r="K37" s="751"/>
      <c r="L37" s="751"/>
      <c r="M37" s="751"/>
      <c r="N37" s="751"/>
      <c r="O37" s="751"/>
      <c r="P37" s="751"/>
      <c r="Q37" s="751"/>
      <c r="AY37" s="479"/>
      <c r="AZ37" s="479"/>
      <c r="BA37" s="479"/>
      <c r="BB37" s="479"/>
      <c r="BC37" s="479"/>
      <c r="BD37" s="479"/>
      <c r="BE37" s="479"/>
      <c r="BF37" s="479"/>
      <c r="BG37" s="479"/>
      <c r="BH37" s="479"/>
      <c r="BI37" s="479"/>
      <c r="BJ37" s="479"/>
    </row>
    <row r="38" spans="1:74" x14ac:dyDescent="0.2">
      <c r="BD38" s="362"/>
      <c r="BE38" s="362"/>
      <c r="BF38" s="362"/>
      <c r="BK38" s="362"/>
      <c r="BL38" s="362"/>
      <c r="BM38" s="362"/>
      <c r="BN38" s="362"/>
      <c r="BO38" s="362"/>
      <c r="BP38" s="362"/>
      <c r="BQ38" s="362"/>
      <c r="BR38" s="362"/>
      <c r="BS38" s="362"/>
      <c r="BT38" s="362"/>
      <c r="BU38" s="362"/>
      <c r="BV38" s="362"/>
    </row>
    <row r="39" spans="1:74" x14ac:dyDescent="0.2">
      <c r="BK39" s="362"/>
      <c r="BL39" s="362"/>
      <c r="BM39" s="362"/>
      <c r="BN39" s="362"/>
      <c r="BO39" s="362"/>
      <c r="BP39" s="362"/>
      <c r="BQ39" s="362"/>
      <c r="BR39" s="362"/>
      <c r="BS39" s="362"/>
      <c r="BT39" s="362"/>
      <c r="BU39" s="362"/>
      <c r="BV39" s="362"/>
    </row>
    <row r="40" spans="1:74" x14ac:dyDescent="0.2">
      <c r="BK40" s="362"/>
      <c r="BL40" s="362"/>
      <c r="BM40" s="362"/>
      <c r="BN40" s="362"/>
      <c r="BO40" s="362"/>
      <c r="BP40" s="362"/>
      <c r="BQ40" s="362"/>
      <c r="BR40" s="362"/>
      <c r="BS40" s="362"/>
      <c r="BT40" s="362"/>
      <c r="BU40" s="362"/>
      <c r="BV40" s="362"/>
    </row>
    <row r="41" spans="1:74" x14ac:dyDescent="0.2">
      <c r="BK41" s="362"/>
      <c r="BL41" s="362"/>
      <c r="BM41" s="362"/>
      <c r="BN41" s="362"/>
      <c r="BO41" s="362"/>
      <c r="BP41" s="362"/>
      <c r="BQ41" s="362"/>
      <c r="BR41" s="362"/>
      <c r="BS41" s="362"/>
      <c r="BT41" s="362"/>
      <c r="BU41" s="362"/>
      <c r="BV41" s="362"/>
    </row>
    <row r="42" spans="1:74" x14ac:dyDescent="0.2">
      <c r="BK42" s="362"/>
      <c r="BL42" s="362"/>
      <c r="BM42" s="362"/>
      <c r="BN42" s="362"/>
      <c r="BO42" s="362"/>
      <c r="BP42" s="362"/>
      <c r="BQ42" s="362"/>
      <c r="BR42" s="362"/>
      <c r="BS42" s="362"/>
      <c r="BT42" s="362"/>
      <c r="BU42" s="362"/>
      <c r="BV42" s="362"/>
    </row>
    <row r="43" spans="1:74" x14ac:dyDescent="0.2">
      <c r="BK43" s="362"/>
      <c r="BL43" s="362"/>
      <c r="BM43" s="362"/>
      <c r="BN43" s="362"/>
      <c r="BO43" s="362"/>
      <c r="BP43" s="362"/>
      <c r="BQ43" s="362"/>
      <c r="BR43" s="362"/>
      <c r="BS43" s="362"/>
      <c r="BT43" s="362"/>
      <c r="BU43" s="362"/>
      <c r="BV43" s="362"/>
    </row>
    <row r="44" spans="1:74" x14ac:dyDescent="0.2">
      <c r="BK44" s="362"/>
      <c r="BL44" s="362"/>
      <c r="BM44" s="362"/>
      <c r="BN44" s="362"/>
      <c r="BO44" s="362"/>
      <c r="BP44" s="362"/>
      <c r="BQ44" s="362"/>
      <c r="BR44" s="362"/>
      <c r="BS44" s="362"/>
      <c r="BT44" s="362"/>
      <c r="BU44" s="362"/>
      <c r="BV44" s="362"/>
    </row>
    <row r="45" spans="1:74" x14ac:dyDescent="0.2">
      <c r="BK45" s="362"/>
      <c r="BL45" s="362"/>
      <c r="BM45" s="362"/>
      <c r="BN45" s="362"/>
      <c r="BO45" s="362"/>
      <c r="BP45" s="362"/>
      <c r="BQ45" s="362"/>
      <c r="BR45" s="362"/>
      <c r="BS45" s="362"/>
      <c r="BT45" s="362"/>
      <c r="BU45" s="362"/>
      <c r="BV45" s="362"/>
    </row>
    <row r="46" spans="1:74" x14ac:dyDescent="0.2">
      <c r="BK46" s="362"/>
      <c r="BL46" s="362"/>
      <c r="BM46" s="362"/>
      <c r="BN46" s="362"/>
      <c r="BO46" s="362"/>
      <c r="BP46" s="362"/>
      <c r="BQ46" s="362"/>
      <c r="BR46" s="362"/>
      <c r="BS46" s="362"/>
      <c r="BT46" s="362"/>
      <c r="BU46" s="362"/>
      <c r="BV46" s="362"/>
    </row>
    <row r="47" spans="1:74" x14ac:dyDescent="0.2">
      <c r="BK47" s="362"/>
      <c r="BL47" s="362"/>
      <c r="BM47" s="362"/>
      <c r="BN47" s="362"/>
      <c r="BO47" s="362"/>
      <c r="BP47" s="362"/>
      <c r="BQ47" s="362"/>
      <c r="BR47" s="362"/>
      <c r="BS47" s="362"/>
      <c r="BT47" s="362"/>
      <c r="BU47" s="362"/>
      <c r="BV47" s="362"/>
    </row>
    <row r="48" spans="1:74" x14ac:dyDescent="0.2">
      <c r="BK48" s="362"/>
      <c r="BL48" s="362"/>
      <c r="BM48" s="362"/>
      <c r="BN48" s="362"/>
      <c r="BO48" s="362"/>
      <c r="BP48" s="362"/>
      <c r="BQ48" s="362"/>
      <c r="BR48" s="362"/>
      <c r="BS48" s="362"/>
      <c r="BT48" s="362"/>
      <c r="BU48" s="362"/>
      <c r="BV48" s="362"/>
    </row>
    <row r="49" spans="63:74" x14ac:dyDescent="0.2">
      <c r="BK49" s="362"/>
      <c r="BL49" s="362"/>
      <c r="BM49" s="362"/>
      <c r="BN49" s="362"/>
      <c r="BO49" s="362"/>
      <c r="BP49" s="362"/>
      <c r="BQ49" s="362"/>
      <c r="BR49" s="362"/>
      <c r="BS49" s="362"/>
      <c r="BT49" s="362"/>
      <c r="BU49" s="362"/>
      <c r="BV49" s="362"/>
    </row>
    <row r="50" spans="63:74" x14ac:dyDescent="0.2">
      <c r="BK50" s="362"/>
      <c r="BL50" s="362"/>
      <c r="BM50" s="362"/>
      <c r="BN50" s="362"/>
      <c r="BO50" s="362"/>
      <c r="BP50" s="362"/>
      <c r="BQ50" s="362"/>
      <c r="BR50" s="362"/>
      <c r="BS50" s="362"/>
      <c r="BT50" s="362"/>
      <c r="BU50" s="362"/>
      <c r="BV50" s="362"/>
    </row>
    <row r="51" spans="63:74" x14ac:dyDescent="0.2">
      <c r="BK51" s="362"/>
      <c r="BL51" s="362"/>
      <c r="BM51" s="362"/>
      <c r="BN51" s="362"/>
      <c r="BO51" s="362"/>
      <c r="BP51" s="362"/>
      <c r="BQ51" s="362"/>
      <c r="BR51" s="362"/>
      <c r="BS51" s="362"/>
      <c r="BT51" s="362"/>
      <c r="BU51" s="362"/>
      <c r="BV51" s="362"/>
    </row>
    <row r="52" spans="63:74" x14ac:dyDescent="0.2">
      <c r="BK52" s="362"/>
      <c r="BL52" s="362"/>
      <c r="BM52" s="362"/>
      <c r="BN52" s="362"/>
      <c r="BO52" s="362"/>
      <c r="BP52" s="362"/>
      <c r="BQ52" s="362"/>
      <c r="BR52" s="362"/>
      <c r="BS52" s="362"/>
      <c r="BT52" s="362"/>
      <c r="BU52" s="362"/>
      <c r="BV52" s="362"/>
    </row>
    <row r="53" spans="63:74" x14ac:dyDescent="0.2">
      <c r="BK53" s="362"/>
      <c r="BL53" s="362"/>
      <c r="BM53" s="362"/>
      <c r="BN53" s="362"/>
      <c r="BO53" s="362"/>
      <c r="BP53" s="362"/>
      <c r="BQ53" s="362"/>
      <c r="BR53" s="362"/>
      <c r="BS53" s="362"/>
      <c r="BT53" s="362"/>
      <c r="BU53" s="362"/>
      <c r="BV53" s="362"/>
    </row>
    <row r="54" spans="63:74" x14ac:dyDescent="0.2">
      <c r="BK54" s="362"/>
      <c r="BL54" s="362"/>
      <c r="BM54" s="362"/>
      <c r="BN54" s="362"/>
      <c r="BO54" s="362"/>
      <c r="BP54" s="362"/>
      <c r="BQ54" s="362"/>
      <c r="BR54" s="362"/>
      <c r="BS54" s="362"/>
      <c r="BT54" s="362"/>
      <c r="BU54" s="362"/>
      <c r="BV54" s="362"/>
    </row>
    <row r="55" spans="63:74" x14ac:dyDescent="0.2">
      <c r="BK55" s="362"/>
      <c r="BL55" s="362"/>
      <c r="BM55" s="362"/>
      <c r="BN55" s="362"/>
      <c r="BO55" s="362"/>
      <c r="BP55" s="362"/>
      <c r="BQ55" s="362"/>
      <c r="BR55" s="362"/>
      <c r="BS55" s="362"/>
      <c r="BT55" s="362"/>
      <c r="BU55" s="362"/>
      <c r="BV55" s="362"/>
    </row>
    <row r="56" spans="63:74" x14ac:dyDescent="0.2">
      <c r="BK56" s="362"/>
      <c r="BL56" s="362"/>
      <c r="BM56" s="362"/>
      <c r="BN56" s="362"/>
      <c r="BO56" s="362"/>
      <c r="BP56" s="362"/>
      <c r="BQ56" s="362"/>
      <c r="BR56" s="362"/>
      <c r="BS56" s="362"/>
      <c r="BT56" s="362"/>
      <c r="BU56" s="362"/>
      <c r="BV56" s="362"/>
    </row>
    <row r="57" spans="63:74" x14ac:dyDescent="0.2">
      <c r="BK57" s="362"/>
      <c r="BL57" s="362"/>
      <c r="BM57" s="362"/>
      <c r="BN57" s="362"/>
      <c r="BO57" s="362"/>
      <c r="BP57" s="362"/>
      <c r="BQ57" s="362"/>
      <c r="BR57" s="362"/>
      <c r="BS57" s="362"/>
      <c r="BT57" s="362"/>
      <c r="BU57" s="362"/>
      <c r="BV57" s="362"/>
    </row>
    <row r="58" spans="63:74" x14ac:dyDescent="0.2">
      <c r="BK58" s="362"/>
      <c r="BL58" s="362"/>
      <c r="BM58" s="362"/>
      <c r="BN58" s="362"/>
      <c r="BO58" s="362"/>
      <c r="BP58" s="362"/>
      <c r="BQ58" s="362"/>
      <c r="BR58" s="362"/>
      <c r="BS58" s="362"/>
      <c r="BT58" s="362"/>
      <c r="BU58" s="362"/>
      <c r="BV58" s="362"/>
    </row>
    <row r="59" spans="63:74" x14ac:dyDescent="0.2">
      <c r="BK59" s="362"/>
      <c r="BL59" s="362"/>
      <c r="BM59" s="362"/>
      <c r="BN59" s="362"/>
      <c r="BO59" s="362"/>
      <c r="BP59" s="362"/>
      <c r="BQ59" s="362"/>
      <c r="BR59" s="362"/>
      <c r="BS59" s="362"/>
      <c r="BT59" s="362"/>
      <c r="BU59" s="362"/>
      <c r="BV59" s="362"/>
    </row>
    <row r="60" spans="63:74" x14ac:dyDescent="0.2">
      <c r="BK60" s="362"/>
      <c r="BL60" s="362"/>
      <c r="BM60" s="362"/>
      <c r="BN60" s="362"/>
      <c r="BO60" s="362"/>
      <c r="BP60" s="362"/>
      <c r="BQ60" s="362"/>
      <c r="BR60" s="362"/>
      <c r="BS60" s="362"/>
      <c r="BT60" s="362"/>
      <c r="BU60" s="362"/>
      <c r="BV60" s="362"/>
    </row>
    <row r="61" spans="63:74" x14ac:dyDescent="0.2">
      <c r="BK61" s="362"/>
      <c r="BL61" s="362"/>
      <c r="BM61" s="362"/>
      <c r="BN61" s="362"/>
      <c r="BO61" s="362"/>
      <c r="BP61" s="362"/>
      <c r="BQ61" s="362"/>
      <c r="BR61" s="362"/>
      <c r="BS61" s="362"/>
      <c r="BT61" s="362"/>
      <c r="BU61" s="362"/>
      <c r="BV61" s="362"/>
    </row>
    <row r="62" spans="63:74" x14ac:dyDescent="0.2">
      <c r="BK62" s="362"/>
      <c r="BL62" s="362"/>
      <c r="BM62" s="362"/>
      <c r="BN62" s="362"/>
      <c r="BO62" s="362"/>
      <c r="BP62" s="362"/>
      <c r="BQ62" s="362"/>
      <c r="BR62" s="362"/>
      <c r="BS62" s="362"/>
      <c r="BT62" s="362"/>
      <c r="BU62" s="362"/>
      <c r="BV62" s="362"/>
    </row>
    <row r="63" spans="63:74" x14ac:dyDescent="0.2">
      <c r="BK63" s="362"/>
      <c r="BL63" s="362"/>
      <c r="BM63" s="362"/>
      <c r="BN63" s="362"/>
      <c r="BO63" s="362"/>
      <c r="BP63" s="362"/>
      <c r="BQ63" s="362"/>
      <c r="BR63" s="362"/>
      <c r="BS63" s="362"/>
      <c r="BT63" s="362"/>
      <c r="BU63" s="362"/>
      <c r="BV63" s="362"/>
    </row>
    <row r="64" spans="63:74" x14ac:dyDescent="0.2">
      <c r="BK64" s="362"/>
      <c r="BL64" s="362"/>
      <c r="BM64" s="362"/>
      <c r="BN64" s="362"/>
      <c r="BO64" s="362"/>
      <c r="BP64" s="362"/>
      <c r="BQ64" s="362"/>
      <c r="BR64" s="362"/>
      <c r="BS64" s="362"/>
      <c r="BT64" s="362"/>
      <c r="BU64" s="362"/>
      <c r="BV64" s="362"/>
    </row>
    <row r="65" spans="63:74" x14ac:dyDescent="0.2">
      <c r="BK65" s="362"/>
      <c r="BL65" s="362"/>
      <c r="BM65" s="362"/>
      <c r="BN65" s="362"/>
      <c r="BO65" s="362"/>
      <c r="BP65" s="362"/>
      <c r="BQ65" s="362"/>
      <c r="BR65" s="362"/>
      <c r="BS65" s="362"/>
      <c r="BT65" s="362"/>
      <c r="BU65" s="362"/>
      <c r="BV65" s="362"/>
    </row>
    <row r="66" spans="63:74" x14ac:dyDescent="0.2">
      <c r="BK66" s="362"/>
      <c r="BL66" s="362"/>
      <c r="BM66" s="362"/>
      <c r="BN66" s="362"/>
      <c r="BO66" s="362"/>
      <c r="BP66" s="362"/>
      <c r="BQ66" s="362"/>
      <c r="BR66" s="362"/>
      <c r="BS66" s="362"/>
      <c r="BT66" s="362"/>
      <c r="BU66" s="362"/>
      <c r="BV66" s="362"/>
    </row>
    <row r="67" spans="63:74" x14ac:dyDescent="0.2">
      <c r="BK67" s="362"/>
      <c r="BL67" s="362"/>
      <c r="BM67" s="362"/>
      <c r="BN67" s="362"/>
      <c r="BO67" s="362"/>
      <c r="BP67" s="362"/>
      <c r="BQ67" s="362"/>
      <c r="BR67" s="362"/>
      <c r="BS67" s="362"/>
      <c r="BT67" s="362"/>
      <c r="BU67" s="362"/>
      <c r="BV67" s="362"/>
    </row>
    <row r="68" spans="63:74" x14ac:dyDescent="0.2">
      <c r="BK68" s="362"/>
      <c r="BL68" s="362"/>
      <c r="BM68" s="362"/>
      <c r="BN68" s="362"/>
      <c r="BO68" s="362"/>
      <c r="BP68" s="362"/>
      <c r="BQ68" s="362"/>
      <c r="BR68" s="362"/>
      <c r="BS68" s="362"/>
      <c r="BT68" s="362"/>
      <c r="BU68" s="362"/>
      <c r="BV68" s="362"/>
    </row>
    <row r="69" spans="63:74" x14ac:dyDescent="0.2">
      <c r="BK69" s="362"/>
      <c r="BL69" s="362"/>
      <c r="BM69" s="362"/>
      <c r="BN69" s="362"/>
      <c r="BO69" s="362"/>
      <c r="BP69" s="362"/>
      <c r="BQ69" s="362"/>
      <c r="BR69" s="362"/>
      <c r="BS69" s="362"/>
      <c r="BT69" s="362"/>
      <c r="BU69" s="362"/>
      <c r="BV69" s="362"/>
    </row>
    <row r="70" spans="63:74" x14ac:dyDescent="0.2">
      <c r="BK70" s="362"/>
      <c r="BL70" s="362"/>
      <c r="BM70" s="362"/>
      <c r="BN70" s="362"/>
      <c r="BO70" s="362"/>
      <c r="BP70" s="362"/>
      <c r="BQ70" s="362"/>
      <c r="BR70" s="362"/>
      <c r="BS70" s="362"/>
      <c r="BT70" s="362"/>
      <c r="BU70" s="362"/>
      <c r="BV70" s="362"/>
    </row>
    <row r="71" spans="63:74" x14ac:dyDescent="0.2">
      <c r="BK71" s="362"/>
      <c r="BL71" s="362"/>
      <c r="BM71" s="362"/>
      <c r="BN71" s="362"/>
      <c r="BO71" s="362"/>
      <c r="BP71" s="362"/>
      <c r="BQ71" s="362"/>
      <c r="BR71" s="362"/>
      <c r="BS71" s="362"/>
      <c r="BT71" s="362"/>
      <c r="BU71" s="362"/>
      <c r="BV71" s="362"/>
    </row>
    <row r="72" spans="63:74" x14ac:dyDescent="0.2">
      <c r="BK72" s="362"/>
      <c r="BL72" s="362"/>
      <c r="BM72" s="362"/>
      <c r="BN72" s="362"/>
      <c r="BO72" s="362"/>
      <c r="BP72" s="362"/>
      <c r="BQ72" s="362"/>
      <c r="BR72" s="362"/>
      <c r="BS72" s="362"/>
      <c r="BT72" s="362"/>
      <c r="BU72" s="362"/>
      <c r="BV72" s="362"/>
    </row>
    <row r="73" spans="63:74" x14ac:dyDescent="0.2">
      <c r="BK73" s="362"/>
      <c r="BL73" s="362"/>
      <c r="BM73" s="362"/>
      <c r="BN73" s="362"/>
      <c r="BO73" s="362"/>
      <c r="BP73" s="362"/>
      <c r="BQ73" s="362"/>
      <c r="BR73" s="362"/>
      <c r="BS73" s="362"/>
      <c r="BT73" s="362"/>
      <c r="BU73" s="362"/>
      <c r="BV73" s="362"/>
    </row>
    <row r="74" spans="63:74" x14ac:dyDescent="0.2">
      <c r="BK74" s="362"/>
      <c r="BL74" s="362"/>
      <c r="BM74" s="362"/>
      <c r="BN74" s="362"/>
      <c r="BO74" s="362"/>
      <c r="BP74" s="362"/>
      <c r="BQ74" s="362"/>
      <c r="BR74" s="362"/>
      <c r="BS74" s="362"/>
      <c r="BT74" s="362"/>
      <c r="BU74" s="362"/>
      <c r="BV74" s="362"/>
    </row>
    <row r="75" spans="63:74" x14ac:dyDescent="0.2">
      <c r="BK75" s="362"/>
      <c r="BL75" s="362"/>
      <c r="BM75" s="362"/>
      <c r="BN75" s="362"/>
      <c r="BO75" s="362"/>
      <c r="BP75" s="362"/>
      <c r="BQ75" s="362"/>
      <c r="BR75" s="362"/>
      <c r="BS75" s="362"/>
      <c r="BT75" s="362"/>
      <c r="BU75" s="362"/>
      <c r="BV75" s="362"/>
    </row>
    <row r="76" spans="63:74" x14ac:dyDescent="0.2">
      <c r="BK76" s="362"/>
      <c r="BL76" s="362"/>
      <c r="BM76" s="362"/>
      <c r="BN76" s="362"/>
      <c r="BO76" s="362"/>
      <c r="BP76" s="362"/>
      <c r="BQ76" s="362"/>
      <c r="BR76" s="362"/>
      <c r="BS76" s="362"/>
      <c r="BT76" s="362"/>
      <c r="BU76" s="362"/>
      <c r="BV76" s="362"/>
    </row>
    <row r="77" spans="63:74" x14ac:dyDescent="0.2">
      <c r="BK77" s="362"/>
      <c r="BL77" s="362"/>
      <c r="BM77" s="362"/>
      <c r="BN77" s="362"/>
      <c r="BO77" s="362"/>
      <c r="BP77" s="362"/>
      <c r="BQ77" s="362"/>
      <c r="BR77" s="362"/>
      <c r="BS77" s="362"/>
      <c r="BT77" s="362"/>
      <c r="BU77" s="362"/>
      <c r="BV77" s="362"/>
    </row>
    <row r="78" spans="63:74" x14ac:dyDescent="0.2">
      <c r="BK78" s="362"/>
      <c r="BL78" s="362"/>
      <c r="BM78" s="362"/>
      <c r="BN78" s="362"/>
      <c r="BO78" s="362"/>
      <c r="BP78" s="362"/>
      <c r="BQ78" s="362"/>
      <c r="BR78" s="362"/>
      <c r="BS78" s="362"/>
      <c r="BT78" s="362"/>
      <c r="BU78" s="362"/>
      <c r="BV78" s="362"/>
    </row>
    <row r="79" spans="63:74" x14ac:dyDescent="0.2">
      <c r="BK79" s="362"/>
      <c r="BL79" s="362"/>
      <c r="BM79" s="362"/>
      <c r="BN79" s="362"/>
      <c r="BO79" s="362"/>
      <c r="BP79" s="362"/>
      <c r="BQ79" s="362"/>
      <c r="BR79" s="362"/>
      <c r="BS79" s="362"/>
      <c r="BT79" s="362"/>
      <c r="BU79" s="362"/>
      <c r="BV79" s="362"/>
    </row>
    <row r="80" spans="63:74" x14ac:dyDescent="0.2">
      <c r="BK80" s="362"/>
      <c r="BL80" s="362"/>
      <c r="BM80" s="362"/>
      <c r="BN80" s="362"/>
      <c r="BO80" s="362"/>
      <c r="BP80" s="362"/>
      <c r="BQ80" s="362"/>
      <c r="BR80" s="362"/>
      <c r="BS80" s="362"/>
      <c r="BT80" s="362"/>
      <c r="BU80" s="362"/>
      <c r="BV80" s="362"/>
    </row>
    <row r="81" spans="63:74" x14ac:dyDescent="0.2">
      <c r="BK81" s="362"/>
      <c r="BL81" s="362"/>
      <c r="BM81" s="362"/>
      <c r="BN81" s="362"/>
      <c r="BO81" s="362"/>
      <c r="BP81" s="362"/>
      <c r="BQ81" s="362"/>
      <c r="BR81" s="362"/>
      <c r="BS81" s="362"/>
      <c r="BT81" s="362"/>
      <c r="BU81" s="362"/>
      <c r="BV81" s="362"/>
    </row>
    <row r="82" spans="63:74" x14ac:dyDescent="0.2">
      <c r="BK82" s="362"/>
      <c r="BL82" s="362"/>
      <c r="BM82" s="362"/>
      <c r="BN82" s="362"/>
      <c r="BO82" s="362"/>
      <c r="BP82" s="362"/>
      <c r="BQ82" s="362"/>
      <c r="BR82" s="362"/>
      <c r="BS82" s="362"/>
      <c r="BT82" s="362"/>
      <c r="BU82" s="362"/>
      <c r="BV82" s="362"/>
    </row>
    <row r="83" spans="63:74" x14ac:dyDescent="0.2">
      <c r="BK83" s="362"/>
      <c r="BL83" s="362"/>
      <c r="BM83" s="362"/>
      <c r="BN83" s="362"/>
      <c r="BO83" s="362"/>
      <c r="BP83" s="362"/>
      <c r="BQ83" s="362"/>
      <c r="BR83" s="362"/>
      <c r="BS83" s="362"/>
      <c r="BT83" s="362"/>
      <c r="BU83" s="362"/>
      <c r="BV83" s="362"/>
    </row>
    <row r="84" spans="63:74" x14ac:dyDescent="0.2">
      <c r="BK84" s="362"/>
      <c r="BL84" s="362"/>
      <c r="BM84" s="362"/>
      <c r="BN84" s="362"/>
      <c r="BO84" s="362"/>
      <c r="BP84" s="362"/>
      <c r="BQ84" s="362"/>
      <c r="BR84" s="362"/>
      <c r="BS84" s="362"/>
      <c r="BT84" s="362"/>
      <c r="BU84" s="362"/>
      <c r="BV84" s="362"/>
    </row>
    <row r="85" spans="63:74" x14ac:dyDescent="0.2">
      <c r="BK85" s="362"/>
      <c r="BL85" s="362"/>
      <c r="BM85" s="362"/>
      <c r="BN85" s="362"/>
      <c r="BO85" s="362"/>
      <c r="BP85" s="362"/>
      <c r="BQ85" s="362"/>
      <c r="BR85" s="362"/>
      <c r="BS85" s="362"/>
      <c r="BT85" s="362"/>
      <c r="BU85" s="362"/>
      <c r="BV85" s="362"/>
    </row>
    <row r="86" spans="63:74" x14ac:dyDescent="0.2">
      <c r="BK86" s="362"/>
      <c r="BL86" s="362"/>
      <c r="BM86" s="362"/>
      <c r="BN86" s="362"/>
      <c r="BO86" s="362"/>
      <c r="BP86" s="362"/>
      <c r="BQ86" s="362"/>
      <c r="BR86" s="362"/>
      <c r="BS86" s="362"/>
      <c r="BT86" s="362"/>
      <c r="BU86" s="362"/>
      <c r="BV86" s="362"/>
    </row>
    <row r="87" spans="63:74" x14ac:dyDescent="0.2">
      <c r="BK87" s="362"/>
      <c r="BL87" s="362"/>
      <c r="BM87" s="362"/>
      <c r="BN87" s="362"/>
      <c r="BO87" s="362"/>
      <c r="BP87" s="362"/>
      <c r="BQ87" s="362"/>
      <c r="BR87" s="362"/>
      <c r="BS87" s="362"/>
      <c r="BT87" s="362"/>
      <c r="BU87" s="362"/>
      <c r="BV87" s="362"/>
    </row>
    <row r="88" spans="63:74" x14ac:dyDescent="0.2">
      <c r="BK88" s="362"/>
      <c r="BL88" s="362"/>
      <c r="BM88" s="362"/>
      <c r="BN88" s="362"/>
      <c r="BO88" s="362"/>
      <c r="BP88" s="362"/>
      <c r="BQ88" s="362"/>
      <c r="BR88" s="362"/>
      <c r="BS88" s="362"/>
      <c r="BT88" s="362"/>
      <c r="BU88" s="362"/>
      <c r="BV88" s="362"/>
    </row>
    <row r="89" spans="63:74" x14ac:dyDescent="0.2">
      <c r="BK89" s="362"/>
      <c r="BL89" s="362"/>
      <c r="BM89" s="362"/>
      <c r="BN89" s="362"/>
      <c r="BO89" s="362"/>
      <c r="BP89" s="362"/>
      <c r="BQ89" s="362"/>
      <c r="BR89" s="362"/>
      <c r="BS89" s="362"/>
      <c r="BT89" s="362"/>
      <c r="BU89" s="362"/>
      <c r="BV89" s="362"/>
    </row>
    <row r="90" spans="63:74" x14ac:dyDescent="0.2">
      <c r="BK90" s="362"/>
      <c r="BL90" s="362"/>
      <c r="BM90" s="362"/>
      <c r="BN90" s="362"/>
      <c r="BO90" s="362"/>
      <c r="BP90" s="362"/>
      <c r="BQ90" s="362"/>
      <c r="BR90" s="362"/>
      <c r="BS90" s="362"/>
      <c r="BT90" s="362"/>
      <c r="BU90" s="362"/>
      <c r="BV90" s="362"/>
    </row>
    <row r="91" spans="63:74" x14ac:dyDescent="0.2">
      <c r="BK91" s="362"/>
      <c r="BL91" s="362"/>
      <c r="BM91" s="362"/>
      <c r="BN91" s="362"/>
      <c r="BO91" s="362"/>
      <c r="BP91" s="362"/>
      <c r="BQ91" s="362"/>
      <c r="BR91" s="362"/>
      <c r="BS91" s="362"/>
      <c r="BT91" s="362"/>
      <c r="BU91" s="362"/>
      <c r="BV91" s="362"/>
    </row>
    <row r="92" spans="63:74" x14ac:dyDescent="0.2">
      <c r="BK92" s="362"/>
      <c r="BL92" s="362"/>
      <c r="BM92" s="362"/>
      <c r="BN92" s="362"/>
      <c r="BO92" s="362"/>
      <c r="BP92" s="362"/>
      <c r="BQ92" s="362"/>
      <c r="BR92" s="362"/>
      <c r="BS92" s="362"/>
      <c r="BT92" s="362"/>
      <c r="BU92" s="362"/>
      <c r="BV92" s="362"/>
    </row>
    <row r="93" spans="63:74" x14ac:dyDescent="0.2">
      <c r="BK93" s="362"/>
      <c r="BL93" s="362"/>
      <c r="BM93" s="362"/>
      <c r="BN93" s="362"/>
      <c r="BO93" s="362"/>
      <c r="BP93" s="362"/>
      <c r="BQ93" s="362"/>
      <c r="BR93" s="362"/>
      <c r="BS93" s="362"/>
      <c r="BT93" s="362"/>
      <c r="BU93" s="362"/>
      <c r="BV93" s="362"/>
    </row>
    <row r="94" spans="63:74" x14ac:dyDescent="0.2">
      <c r="BK94" s="362"/>
      <c r="BL94" s="362"/>
      <c r="BM94" s="362"/>
      <c r="BN94" s="362"/>
      <c r="BO94" s="362"/>
      <c r="BP94" s="362"/>
      <c r="BQ94" s="362"/>
      <c r="BR94" s="362"/>
      <c r="BS94" s="362"/>
      <c r="BT94" s="362"/>
      <c r="BU94" s="362"/>
      <c r="BV94" s="362"/>
    </row>
    <row r="95" spans="63:74" x14ac:dyDescent="0.2">
      <c r="BK95" s="362"/>
      <c r="BL95" s="362"/>
      <c r="BM95" s="362"/>
      <c r="BN95" s="362"/>
      <c r="BO95" s="362"/>
      <c r="BP95" s="362"/>
      <c r="BQ95" s="362"/>
      <c r="BR95" s="362"/>
      <c r="BS95" s="362"/>
      <c r="BT95" s="362"/>
      <c r="BU95" s="362"/>
      <c r="BV95" s="362"/>
    </row>
    <row r="96" spans="63:74" x14ac:dyDescent="0.2">
      <c r="BK96" s="362"/>
      <c r="BL96" s="362"/>
      <c r="BM96" s="362"/>
      <c r="BN96" s="362"/>
      <c r="BO96" s="362"/>
      <c r="BP96" s="362"/>
      <c r="BQ96" s="362"/>
      <c r="BR96" s="362"/>
      <c r="BS96" s="362"/>
      <c r="BT96" s="362"/>
      <c r="BU96" s="362"/>
      <c r="BV96" s="362"/>
    </row>
    <row r="97" spans="63:74" x14ac:dyDescent="0.2">
      <c r="BK97" s="362"/>
      <c r="BL97" s="362"/>
      <c r="BM97" s="362"/>
      <c r="BN97" s="362"/>
      <c r="BO97" s="362"/>
      <c r="BP97" s="362"/>
      <c r="BQ97" s="362"/>
      <c r="BR97" s="362"/>
      <c r="BS97" s="362"/>
      <c r="BT97" s="362"/>
      <c r="BU97" s="362"/>
      <c r="BV97" s="362"/>
    </row>
    <row r="98" spans="63:74" x14ac:dyDescent="0.2">
      <c r="BK98" s="362"/>
      <c r="BL98" s="362"/>
      <c r="BM98" s="362"/>
      <c r="BN98" s="362"/>
      <c r="BO98" s="362"/>
      <c r="BP98" s="362"/>
      <c r="BQ98" s="362"/>
      <c r="BR98" s="362"/>
      <c r="BS98" s="362"/>
      <c r="BT98" s="362"/>
      <c r="BU98" s="362"/>
      <c r="BV98" s="362"/>
    </row>
    <row r="99" spans="63:74" x14ac:dyDescent="0.2">
      <c r="BK99" s="362"/>
      <c r="BL99" s="362"/>
      <c r="BM99" s="362"/>
      <c r="BN99" s="362"/>
      <c r="BO99" s="362"/>
      <c r="BP99" s="362"/>
      <c r="BQ99" s="362"/>
      <c r="BR99" s="362"/>
      <c r="BS99" s="362"/>
      <c r="BT99" s="362"/>
      <c r="BU99" s="362"/>
      <c r="BV99" s="362"/>
    </row>
    <row r="100" spans="63:74" x14ac:dyDescent="0.2">
      <c r="BK100" s="362"/>
      <c r="BL100" s="362"/>
      <c r="BM100" s="362"/>
      <c r="BN100" s="362"/>
      <c r="BO100" s="362"/>
      <c r="BP100" s="362"/>
      <c r="BQ100" s="362"/>
      <c r="BR100" s="362"/>
      <c r="BS100" s="362"/>
      <c r="BT100" s="362"/>
      <c r="BU100" s="362"/>
      <c r="BV100" s="362"/>
    </row>
    <row r="101" spans="63:74" x14ac:dyDescent="0.2">
      <c r="BK101" s="362"/>
      <c r="BL101" s="362"/>
      <c r="BM101" s="362"/>
      <c r="BN101" s="362"/>
      <c r="BO101" s="362"/>
      <c r="BP101" s="362"/>
      <c r="BQ101" s="362"/>
      <c r="BR101" s="362"/>
      <c r="BS101" s="362"/>
      <c r="BT101" s="362"/>
      <c r="BU101" s="362"/>
      <c r="BV101" s="362"/>
    </row>
    <row r="102" spans="63:74" x14ac:dyDescent="0.2">
      <c r="BK102" s="362"/>
      <c r="BL102" s="362"/>
      <c r="BM102" s="362"/>
      <c r="BN102" s="362"/>
      <c r="BO102" s="362"/>
      <c r="BP102" s="362"/>
      <c r="BQ102" s="362"/>
      <c r="BR102" s="362"/>
      <c r="BS102" s="362"/>
      <c r="BT102" s="362"/>
      <c r="BU102" s="362"/>
      <c r="BV102" s="362"/>
    </row>
    <row r="103" spans="63:74" x14ac:dyDescent="0.2">
      <c r="BK103" s="362"/>
      <c r="BL103" s="362"/>
      <c r="BM103" s="362"/>
      <c r="BN103" s="362"/>
      <c r="BO103" s="362"/>
      <c r="BP103" s="362"/>
      <c r="BQ103" s="362"/>
      <c r="BR103" s="362"/>
      <c r="BS103" s="362"/>
      <c r="BT103" s="362"/>
      <c r="BU103" s="362"/>
      <c r="BV103" s="362"/>
    </row>
    <row r="104" spans="63:74" x14ac:dyDescent="0.2">
      <c r="BK104" s="362"/>
      <c r="BL104" s="362"/>
      <c r="BM104" s="362"/>
      <c r="BN104" s="362"/>
      <c r="BO104" s="362"/>
      <c r="BP104" s="362"/>
      <c r="BQ104" s="362"/>
      <c r="BR104" s="362"/>
      <c r="BS104" s="362"/>
      <c r="BT104" s="362"/>
      <c r="BU104" s="362"/>
      <c r="BV104" s="362"/>
    </row>
    <row r="105" spans="63:74" x14ac:dyDescent="0.2">
      <c r="BK105" s="362"/>
      <c r="BL105" s="362"/>
      <c r="BM105" s="362"/>
      <c r="BN105" s="362"/>
      <c r="BO105" s="362"/>
      <c r="BP105" s="362"/>
      <c r="BQ105" s="362"/>
      <c r="BR105" s="362"/>
      <c r="BS105" s="362"/>
      <c r="BT105" s="362"/>
      <c r="BU105" s="362"/>
      <c r="BV105" s="362"/>
    </row>
    <row r="106" spans="63:74" x14ac:dyDescent="0.2">
      <c r="BK106" s="362"/>
      <c r="BL106" s="362"/>
      <c r="BM106" s="362"/>
      <c r="BN106" s="362"/>
      <c r="BO106" s="362"/>
      <c r="BP106" s="362"/>
      <c r="BQ106" s="362"/>
      <c r="BR106" s="362"/>
      <c r="BS106" s="362"/>
      <c r="BT106" s="362"/>
      <c r="BU106" s="362"/>
      <c r="BV106" s="362"/>
    </row>
    <row r="107" spans="63:74" x14ac:dyDescent="0.2">
      <c r="BK107" s="362"/>
      <c r="BL107" s="362"/>
      <c r="BM107" s="362"/>
      <c r="BN107" s="362"/>
      <c r="BO107" s="362"/>
      <c r="BP107" s="362"/>
      <c r="BQ107" s="362"/>
      <c r="BR107" s="362"/>
      <c r="BS107" s="362"/>
      <c r="BT107" s="362"/>
      <c r="BU107" s="362"/>
      <c r="BV107" s="362"/>
    </row>
    <row r="108" spans="63:74" x14ac:dyDescent="0.2">
      <c r="BK108" s="362"/>
      <c r="BL108" s="362"/>
      <c r="BM108" s="362"/>
      <c r="BN108" s="362"/>
      <c r="BO108" s="362"/>
      <c r="BP108" s="362"/>
      <c r="BQ108" s="362"/>
      <c r="BR108" s="362"/>
      <c r="BS108" s="362"/>
      <c r="BT108" s="362"/>
      <c r="BU108" s="362"/>
      <c r="BV108" s="362"/>
    </row>
    <row r="109" spans="63:74" x14ac:dyDescent="0.2">
      <c r="BK109" s="362"/>
      <c r="BL109" s="362"/>
      <c r="BM109" s="362"/>
      <c r="BN109" s="362"/>
      <c r="BO109" s="362"/>
      <c r="BP109" s="362"/>
      <c r="BQ109" s="362"/>
      <c r="BR109" s="362"/>
      <c r="BS109" s="362"/>
      <c r="BT109" s="362"/>
      <c r="BU109" s="362"/>
      <c r="BV109" s="362"/>
    </row>
    <row r="110" spans="63:74" x14ac:dyDescent="0.2">
      <c r="BK110" s="362"/>
      <c r="BL110" s="362"/>
      <c r="BM110" s="362"/>
      <c r="BN110" s="362"/>
      <c r="BO110" s="362"/>
      <c r="BP110" s="362"/>
      <c r="BQ110" s="362"/>
      <c r="BR110" s="362"/>
      <c r="BS110" s="362"/>
      <c r="BT110" s="362"/>
      <c r="BU110" s="362"/>
      <c r="BV110" s="362"/>
    </row>
    <row r="111" spans="63:74" x14ac:dyDescent="0.2">
      <c r="BK111" s="362"/>
      <c r="BL111" s="362"/>
      <c r="BM111" s="362"/>
      <c r="BN111" s="362"/>
      <c r="BO111" s="362"/>
      <c r="BP111" s="362"/>
      <c r="BQ111" s="362"/>
      <c r="BR111" s="362"/>
      <c r="BS111" s="362"/>
      <c r="BT111" s="362"/>
      <c r="BU111" s="362"/>
      <c r="BV111" s="362"/>
    </row>
    <row r="112" spans="63:74" x14ac:dyDescent="0.2">
      <c r="BK112" s="362"/>
      <c r="BL112" s="362"/>
      <c r="BM112" s="362"/>
      <c r="BN112" s="362"/>
      <c r="BO112" s="362"/>
      <c r="BP112" s="362"/>
      <c r="BQ112" s="362"/>
      <c r="BR112" s="362"/>
      <c r="BS112" s="362"/>
      <c r="BT112" s="362"/>
      <c r="BU112" s="362"/>
      <c r="BV112" s="362"/>
    </row>
    <row r="113" spans="63:74" x14ac:dyDescent="0.2">
      <c r="BK113" s="362"/>
      <c r="BL113" s="362"/>
      <c r="BM113" s="362"/>
      <c r="BN113" s="362"/>
      <c r="BO113" s="362"/>
      <c r="BP113" s="362"/>
      <c r="BQ113" s="362"/>
      <c r="BR113" s="362"/>
      <c r="BS113" s="362"/>
      <c r="BT113" s="362"/>
      <c r="BU113" s="362"/>
      <c r="BV113" s="362"/>
    </row>
    <row r="114" spans="63:74" x14ac:dyDescent="0.2">
      <c r="BK114" s="362"/>
      <c r="BL114" s="362"/>
      <c r="BM114" s="362"/>
      <c r="BN114" s="362"/>
      <c r="BO114" s="362"/>
      <c r="BP114" s="362"/>
      <c r="BQ114" s="362"/>
      <c r="BR114" s="362"/>
      <c r="BS114" s="362"/>
      <c r="BT114" s="362"/>
      <c r="BU114" s="362"/>
      <c r="BV114" s="362"/>
    </row>
    <row r="115" spans="63:74" x14ac:dyDescent="0.2">
      <c r="BK115" s="362"/>
      <c r="BL115" s="362"/>
      <c r="BM115" s="362"/>
      <c r="BN115" s="362"/>
      <c r="BO115" s="362"/>
      <c r="BP115" s="362"/>
      <c r="BQ115" s="362"/>
      <c r="BR115" s="362"/>
      <c r="BS115" s="362"/>
      <c r="BT115" s="362"/>
      <c r="BU115" s="362"/>
      <c r="BV115" s="362"/>
    </row>
    <row r="116" spans="63:74" x14ac:dyDescent="0.2">
      <c r="BK116" s="362"/>
      <c r="BL116" s="362"/>
      <c r="BM116" s="362"/>
      <c r="BN116" s="362"/>
      <c r="BO116" s="362"/>
      <c r="BP116" s="362"/>
      <c r="BQ116" s="362"/>
      <c r="BR116" s="362"/>
      <c r="BS116" s="362"/>
      <c r="BT116" s="362"/>
      <c r="BU116" s="362"/>
      <c r="BV116" s="362"/>
    </row>
    <row r="117" spans="63:74" x14ac:dyDescent="0.2">
      <c r="BK117" s="362"/>
      <c r="BL117" s="362"/>
      <c r="BM117" s="362"/>
      <c r="BN117" s="362"/>
      <c r="BO117" s="362"/>
      <c r="BP117" s="362"/>
      <c r="BQ117" s="362"/>
      <c r="BR117" s="362"/>
      <c r="BS117" s="362"/>
      <c r="BT117" s="362"/>
      <c r="BU117" s="362"/>
      <c r="BV117" s="362"/>
    </row>
    <row r="118" spans="63:74" x14ac:dyDescent="0.2">
      <c r="BK118" s="362"/>
      <c r="BL118" s="362"/>
      <c r="BM118" s="362"/>
      <c r="BN118" s="362"/>
      <c r="BO118" s="362"/>
      <c r="BP118" s="362"/>
      <c r="BQ118" s="362"/>
      <c r="BR118" s="362"/>
      <c r="BS118" s="362"/>
      <c r="BT118" s="362"/>
      <c r="BU118" s="362"/>
      <c r="BV118" s="362"/>
    </row>
    <row r="119" spans="63:74" x14ac:dyDescent="0.2">
      <c r="BK119" s="362"/>
      <c r="BL119" s="362"/>
      <c r="BM119" s="362"/>
      <c r="BN119" s="362"/>
      <c r="BO119" s="362"/>
      <c r="BP119" s="362"/>
      <c r="BQ119" s="362"/>
      <c r="BR119" s="362"/>
      <c r="BS119" s="362"/>
      <c r="BT119" s="362"/>
      <c r="BU119" s="362"/>
      <c r="BV119" s="362"/>
    </row>
    <row r="120" spans="63:74" x14ac:dyDescent="0.2">
      <c r="BK120" s="362"/>
      <c r="BL120" s="362"/>
      <c r="BM120" s="362"/>
      <c r="BN120" s="362"/>
      <c r="BO120" s="362"/>
      <c r="BP120" s="362"/>
      <c r="BQ120" s="362"/>
      <c r="BR120" s="362"/>
      <c r="BS120" s="362"/>
      <c r="BT120" s="362"/>
      <c r="BU120" s="362"/>
      <c r="BV120" s="362"/>
    </row>
    <row r="121" spans="63:74" x14ac:dyDescent="0.2">
      <c r="BK121" s="362"/>
      <c r="BL121" s="362"/>
      <c r="BM121" s="362"/>
      <c r="BN121" s="362"/>
      <c r="BO121" s="362"/>
      <c r="BP121" s="362"/>
      <c r="BQ121" s="362"/>
      <c r="BR121" s="362"/>
      <c r="BS121" s="362"/>
      <c r="BT121" s="362"/>
      <c r="BU121" s="362"/>
      <c r="BV121" s="362"/>
    </row>
    <row r="122" spans="63:74" x14ac:dyDescent="0.2">
      <c r="BK122" s="362"/>
      <c r="BL122" s="362"/>
      <c r="BM122" s="362"/>
      <c r="BN122" s="362"/>
      <c r="BO122" s="362"/>
      <c r="BP122" s="362"/>
      <c r="BQ122" s="362"/>
      <c r="BR122" s="362"/>
      <c r="BS122" s="362"/>
      <c r="BT122" s="362"/>
      <c r="BU122" s="362"/>
      <c r="BV122" s="362"/>
    </row>
    <row r="123" spans="63:74" x14ac:dyDescent="0.2">
      <c r="BK123" s="362"/>
      <c r="BL123" s="362"/>
      <c r="BM123" s="362"/>
      <c r="BN123" s="362"/>
      <c r="BO123" s="362"/>
      <c r="BP123" s="362"/>
      <c r="BQ123" s="362"/>
      <c r="BR123" s="362"/>
      <c r="BS123" s="362"/>
      <c r="BT123" s="362"/>
      <c r="BU123" s="362"/>
      <c r="BV123" s="362"/>
    </row>
    <row r="124" spans="63:74" x14ac:dyDescent="0.2">
      <c r="BK124" s="362"/>
      <c r="BL124" s="362"/>
      <c r="BM124" s="362"/>
      <c r="BN124" s="362"/>
      <c r="BO124" s="362"/>
      <c r="BP124" s="362"/>
      <c r="BQ124" s="362"/>
      <c r="BR124" s="362"/>
      <c r="BS124" s="362"/>
      <c r="BT124" s="362"/>
      <c r="BU124" s="362"/>
      <c r="BV124" s="362"/>
    </row>
    <row r="125" spans="63:74" x14ac:dyDescent="0.2">
      <c r="BK125" s="362"/>
      <c r="BL125" s="362"/>
      <c r="BM125" s="362"/>
      <c r="BN125" s="362"/>
      <c r="BO125" s="362"/>
      <c r="BP125" s="362"/>
      <c r="BQ125" s="362"/>
      <c r="BR125" s="362"/>
      <c r="BS125" s="362"/>
      <c r="BT125" s="362"/>
      <c r="BU125" s="362"/>
      <c r="BV125" s="362"/>
    </row>
    <row r="126" spans="63:74" x14ac:dyDescent="0.2">
      <c r="BK126" s="362"/>
      <c r="BL126" s="362"/>
      <c r="BM126" s="362"/>
      <c r="BN126" s="362"/>
      <c r="BO126" s="362"/>
      <c r="BP126" s="362"/>
      <c r="BQ126" s="362"/>
      <c r="BR126" s="362"/>
      <c r="BS126" s="362"/>
      <c r="BT126" s="362"/>
      <c r="BU126" s="362"/>
      <c r="BV126" s="362"/>
    </row>
    <row r="127" spans="63:74" x14ac:dyDescent="0.2">
      <c r="BK127" s="362"/>
      <c r="BL127" s="362"/>
      <c r="BM127" s="362"/>
      <c r="BN127" s="362"/>
      <c r="BO127" s="362"/>
      <c r="BP127" s="362"/>
      <c r="BQ127" s="362"/>
      <c r="BR127" s="362"/>
      <c r="BS127" s="362"/>
      <c r="BT127" s="362"/>
      <c r="BU127" s="362"/>
      <c r="BV127" s="362"/>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A19" transitionEvaluation="1" transitionEntry="1" codeName="Sheet11">
    <pageSetUpPr fitToPage="1"/>
  </sheetPr>
  <dimension ref="A1:BV343"/>
  <sheetViews>
    <sheetView showGridLines="0" workbookViewId="0">
      <pane xSplit="2" ySplit="4" topLeftCell="BD5" activePane="bottomRight" state="frozen"/>
      <selection activeCell="BF1" sqref="BF1"/>
      <selection pane="topRight" activeCell="BF1" sqref="BF1"/>
      <selection pane="bottomLeft" activeCell="BF1" sqref="BF1"/>
      <selection pane="bottomRight" activeCell="BI6" sqref="BI6:BI38"/>
    </sheetView>
  </sheetViews>
  <sheetFormatPr defaultColWidth="9.54296875" defaultRowHeight="10.5" x14ac:dyDescent="0.25"/>
  <cols>
    <col min="1" max="1" width="14.453125" style="71" customWidth="1"/>
    <col min="2" max="2" width="38.81640625" style="71" customWidth="1"/>
    <col min="3" max="50" width="6.54296875" style="71" customWidth="1"/>
    <col min="51" max="55" width="6.54296875" style="356" customWidth="1"/>
    <col min="56" max="58" width="6.54296875" style="588" customWidth="1"/>
    <col min="59" max="62" width="6.54296875" style="356" customWidth="1"/>
    <col min="63" max="74" width="6.54296875" style="71" customWidth="1"/>
    <col min="75" max="16384" width="9.54296875" style="71"/>
  </cols>
  <sheetData>
    <row r="1" spans="1:74" ht="13.4" customHeight="1" x14ac:dyDescent="0.3">
      <c r="A1" s="733" t="s">
        <v>790</v>
      </c>
      <c r="B1" s="798" t="s">
        <v>233</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77"/>
    </row>
    <row r="2" spans="1:74" ht="12.5" x14ac:dyDescent="0.25">
      <c r="A2" s="734"/>
      <c r="B2" s="485" t="str">
        <f>"U.S. Energy Information Administration  |  Short-Term Energy Outlook  - "&amp;Dates!D1</f>
        <v>U.S. Energy Information Administration  |  Short-Term Energy Outlook  - December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72"/>
      <c r="B5" s="73" t="s">
        <v>774</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83"/>
      <c r="AZ5" s="640"/>
      <c r="BA5" s="640"/>
      <c r="BB5" s="640"/>
      <c r="BC5" s="640"/>
      <c r="BD5" s="667"/>
      <c r="BE5" s="74"/>
      <c r="BF5" s="74"/>
      <c r="BG5" s="74"/>
      <c r="BH5" s="74"/>
      <c r="BI5" s="74"/>
      <c r="BJ5" s="383"/>
      <c r="BK5" s="383"/>
      <c r="BL5" s="383"/>
      <c r="BM5" s="383"/>
      <c r="BN5" s="383"/>
      <c r="BO5" s="383"/>
      <c r="BP5" s="383"/>
      <c r="BQ5" s="383"/>
      <c r="BR5" s="383"/>
      <c r="BS5" s="383"/>
      <c r="BT5" s="383"/>
      <c r="BU5" s="383"/>
      <c r="BV5" s="383"/>
    </row>
    <row r="6" spans="1:74" ht="11.15" customHeight="1" x14ac:dyDescent="0.25">
      <c r="A6" s="75" t="s">
        <v>768</v>
      </c>
      <c r="B6" s="181" t="s">
        <v>418</v>
      </c>
      <c r="C6" s="207">
        <v>84.461762710000002</v>
      </c>
      <c r="D6" s="207">
        <v>86.226719321000004</v>
      </c>
      <c r="E6" s="207">
        <v>87.232814774000005</v>
      </c>
      <c r="F6" s="207">
        <v>87.084702966999998</v>
      </c>
      <c r="G6" s="207">
        <v>88.086030515999994</v>
      </c>
      <c r="H6" s="207">
        <v>88.531791267000003</v>
      </c>
      <c r="I6" s="207">
        <v>90.295025742000007</v>
      </c>
      <c r="J6" s="207">
        <v>92.116134129000002</v>
      </c>
      <c r="K6" s="207">
        <v>93.627244399999995</v>
      </c>
      <c r="L6" s="207">
        <v>94.814522128999997</v>
      </c>
      <c r="M6" s="207">
        <v>96.469935899999996</v>
      </c>
      <c r="N6" s="207">
        <v>95.997219000000001</v>
      </c>
      <c r="O6" s="207">
        <v>95.962249290000003</v>
      </c>
      <c r="P6" s="207">
        <v>96.616020179000003</v>
      </c>
      <c r="Q6" s="207">
        <v>97.058319612999995</v>
      </c>
      <c r="R6" s="207">
        <v>97.528116933000007</v>
      </c>
      <c r="S6" s="207">
        <v>98.272419548000002</v>
      </c>
      <c r="T6" s="207">
        <v>98.543467000000007</v>
      </c>
      <c r="U6" s="207">
        <v>99.087025096999994</v>
      </c>
      <c r="V6" s="207">
        <v>101.49624939</v>
      </c>
      <c r="W6" s="207">
        <v>101.88451143</v>
      </c>
      <c r="X6" s="207">
        <v>102.77903241999999</v>
      </c>
      <c r="Y6" s="207">
        <v>104.46421463</v>
      </c>
      <c r="Z6" s="207">
        <v>104.34663139</v>
      </c>
      <c r="AA6" s="207">
        <v>103.03795468</v>
      </c>
      <c r="AB6" s="207">
        <v>102.91780371999999</v>
      </c>
      <c r="AC6" s="207">
        <v>103.10437761</v>
      </c>
      <c r="AD6" s="207">
        <v>100.39473583</v>
      </c>
      <c r="AE6" s="207">
        <v>94.420545451999999</v>
      </c>
      <c r="AF6" s="207">
        <v>95.766694833000003</v>
      </c>
      <c r="AG6" s="207">
        <v>97.462303805999994</v>
      </c>
      <c r="AH6" s="207">
        <v>97.147755226000001</v>
      </c>
      <c r="AI6" s="207">
        <v>97.252284500000002</v>
      </c>
      <c r="AJ6" s="207">
        <v>96.510560096999995</v>
      </c>
      <c r="AK6" s="207">
        <v>99.484282300000004</v>
      </c>
      <c r="AL6" s="207">
        <v>99.635529613000003</v>
      </c>
      <c r="AM6" s="207">
        <v>100.59258871</v>
      </c>
      <c r="AN6" s="207">
        <v>93.163559929000002</v>
      </c>
      <c r="AO6" s="207">
        <v>101.41789532</v>
      </c>
      <c r="AP6" s="207">
        <v>102.29000283000001</v>
      </c>
      <c r="AQ6" s="207">
        <v>102.20019994</v>
      </c>
      <c r="AR6" s="207">
        <v>101.87086897</v>
      </c>
      <c r="AS6" s="207">
        <v>102.65413629</v>
      </c>
      <c r="AT6" s="207">
        <v>103.10710432</v>
      </c>
      <c r="AU6" s="207">
        <v>102.8895739</v>
      </c>
      <c r="AV6" s="207">
        <v>104.68712334999999</v>
      </c>
      <c r="AW6" s="207">
        <v>105.6618708</v>
      </c>
      <c r="AX6" s="207">
        <v>105.93541548</v>
      </c>
      <c r="AY6" s="207">
        <v>103.20279281000001</v>
      </c>
      <c r="AZ6" s="207">
        <v>102.50590807</v>
      </c>
      <c r="BA6" s="207">
        <v>104.03752406</v>
      </c>
      <c r="BB6" s="207">
        <v>105.05498177</v>
      </c>
      <c r="BC6" s="207">
        <v>106.31841884000001</v>
      </c>
      <c r="BD6" s="207">
        <v>107.1545816</v>
      </c>
      <c r="BE6" s="207">
        <v>107.43429181</v>
      </c>
      <c r="BF6" s="207">
        <v>107.91361868</v>
      </c>
      <c r="BG6" s="207">
        <v>108.73406653000001</v>
      </c>
      <c r="BH6" s="207">
        <v>109.92740000000001</v>
      </c>
      <c r="BI6" s="207">
        <v>109.33159999999999</v>
      </c>
      <c r="BJ6" s="323">
        <v>109.0622</v>
      </c>
      <c r="BK6" s="323">
        <v>109.0117</v>
      </c>
      <c r="BL6" s="323">
        <v>108.5986</v>
      </c>
      <c r="BM6" s="323">
        <v>108.2</v>
      </c>
      <c r="BN6" s="323">
        <v>108.2184</v>
      </c>
      <c r="BO6" s="323">
        <v>108.2003</v>
      </c>
      <c r="BP6" s="323">
        <v>108.3569</v>
      </c>
      <c r="BQ6" s="323">
        <v>108.7619</v>
      </c>
      <c r="BR6" s="323">
        <v>109.316</v>
      </c>
      <c r="BS6" s="323">
        <v>109.9066</v>
      </c>
      <c r="BT6" s="323">
        <v>110.14239999999999</v>
      </c>
      <c r="BU6" s="323">
        <v>110.71469999999999</v>
      </c>
      <c r="BV6" s="323">
        <v>110.7435</v>
      </c>
    </row>
    <row r="7" spans="1:74" ht="11.15" customHeight="1" x14ac:dyDescent="0.25">
      <c r="A7" s="75" t="s">
        <v>769</v>
      </c>
      <c r="B7" s="181" t="s">
        <v>419</v>
      </c>
      <c r="C7" s="207">
        <v>1.0024972581</v>
      </c>
      <c r="D7" s="207">
        <v>0.99018407142999998</v>
      </c>
      <c r="E7" s="207">
        <v>0.99678816129000003</v>
      </c>
      <c r="F7" s="207">
        <v>0.96358410000000005</v>
      </c>
      <c r="G7" s="207">
        <v>0.93002709676999995</v>
      </c>
      <c r="H7" s="207">
        <v>0.86816786667000001</v>
      </c>
      <c r="I7" s="207">
        <v>0.84246267742000003</v>
      </c>
      <c r="J7" s="207">
        <v>0.84280248387000001</v>
      </c>
      <c r="K7" s="207">
        <v>0.90165796666999998</v>
      </c>
      <c r="L7" s="207">
        <v>0.90972770968000005</v>
      </c>
      <c r="M7" s="207">
        <v>0.98024476667000005</v>
      </c>
      <c r="N7" s="207">
        <v>0.99763348386999995</v>
      </c>
      <c r="O7" s="207">
        <v>0.98396409676999996</v>
      </c>
      <c r="P7" s="207">
        <v>0.95457417857000004</v>
      </c>
      <c r="Q7" s="207">
        <v>0.94664041934999998</v>
      </c>
      <c r="R7" s="207">
        <v>0.96053960000000005</v>
      </c>
      <c r="S7" s="207">
        <v>0.936388</v>
      </c>
      <c r="T7" s="207">
        <v>0.89630493333000005</v>
      </c>
      <c r="U7" s="207">
        <v>0.81766583870999998</v>
      </c>
      <c r="V7" s="207">
        <v>0.73792435483999996</v>
      </c>
      <c r="W7" s="207">
        <v>0.81645160000000006</v>
      </c>
      <c r="X7" s="207">
        <v>0.88417696773999999</v>
      </c>
      <c r="Y7" s="207">
        <v>0.94185943333</v>
      </c>
      <c r="Z7" s="207">
        <v>0.95706270967999996</v>
      </c>
      <c r="AA7" s="207">
        <v>0.96833800000000003</v>
      </c>
      <c r="AB7" s="207">
        <v>0.98403575862000003</v>
      </c>
      <c r="AC7" s="207">
        <v>0.94255599999999995</v>
      </c>
      <c r="AD7" s="207">
        <v>0.91711303333000005</v>
      </c>
      <c r="AE7" s="207">
        <v>0.87342490322999999</v>
      </c>
      <c r="AF7" s="207">
        <v>0.85150939999999997</v>
      </c>
      <c r="AG7" s="207">
        <v>0.86384367742000001</v>
      </c>
      <c r="AH7" s="207">
        <v>0.86599212903</v>
      </c>
      <c r="AI7" s="207">
        <v>0.89927903333000003</v>
      </c>
      <c r="AJ7" s="207">
        <v>0.93806293547999997</v>
      </c>
      <c r="AK7" s="207">
        <v>0.98584203332999998</v>
      </c>
      <c r="AL7" s="207">
        <v>1.0052049354999999</v>
      </c>
      <c r="AM7" s="207">
        <v>1.0215232258</v>
      </c>
      <c r="AN7" s="207">
        <v>1.0130256429</v>
      </c>
      <c r="AO7" s="207">
        <v>1.0155860967999999</v>
      </c>
      <c r="AP7" s="207">
        <v>0.98381166666999997</v>
      </c>
      <c r="AQ7" s="207">
        <v>0.935639</v>
      </c>
      <c r="AR7" s="207">
        <v>0.92383280000000001</v>
      </c>
      <c r="AS7" s="207">
        <v>0.84774974193999997</v>
      </c>
      <c r="AT7" s="207">
        <v>0.89884848387000005</v>
      </c>
      <c r="AU7" s="207">
        <v>0.95113570000000003</v>
      </c>
      <c r="AV7" s="207">
        <v>0.98252980644999999</v>
      </c>
      <c r="AW7" s="207">
        <v>1.0245060333</v>
      </c>
      <c r="AX7" s="207">
        <v>1.0657584839000001</v>
      </c>
      <c r="AY7" s="207">
        <v>1.0601481612999999</v>
      </c>
      <c r="AZ7" s="207">
        <v>1.0719266429000001</v>
      </c>
      <c r="BA7" s="207">
        <v>1.0475045806000001</v>
      </c>
      <c r="BB7" s="207">
        <v>1.0303260999999999</v>
      </c>
      <c r="BC7" s="207">
        <v>1.0218357741999999</v>
      </c>
      <c r="BD7" s="207">
        <v>0.95478759999999996</v>
      </c>
      <c r="BE7" s="207">
        <v>0.95658522581000005</v>
      </c>
      <c r="BF7" s="207">
        <v>0.94774116128999997</v>
      </c>
      <c r="BG7" s="207">
        <v>0.97627876667000002</v>
      </c>
      <c r="BH7" s="207">
        <v>0.99168809999999996</v>
      </c>
      <c r="BI7" s="207">
        <v>1.024162</v>
      </c>
      <c r="BJ7" s="323">
        <v>1.0335810000000001</v>
      </c>
      <c r="BK7" s="323">
        <v>1.022999</v>
      </c>
      <c r="BL7" s="323">
        <v>1.011109</v>
      </c>
      <c r="BM7" s="323">
        <v>0.99437319999999996</v>
      </c>
      <c r="BN7" s="323">
        <v>0.96921599999999997</v>
      </c>
      <c r="BO7" s="323">
        <v>0.92662869999999997</v>
      </c>
      <c r="BP7" s="323">
        <v>0.88127120000000003</v>
      </c>
      <c r="BQ7" s="323">
        <v>0.82543339999999998</v>
      </c>
      <c r="BR7" s="323">
        <v>0.81802180000000002</v>
      </c>
      <c r="BS7" s="323">
        <v>0.89457439999999999</v>
      </c>
      <c r="BT7" s="323">
        <v>0.93511299999999997</v>
      </c>
      <c r="BU7" s="323">
        <v>0.98498739999999996</v>
      </c>
      <c r="BV7" s="323">
        <v>1.006456</v>
      </c>
    </row>
    <row r="8" spans="1:74" ht="11.15" customHeight="1" x14ac:dyDescent="0.25">
      <c r="A8" s="75" t="s">
        <v>772</v>
      </c>
      <c r="B8" s="181" t="s">
        <v>122</v>
      </c>
      <c r="C8" s="207">
        <v>2.4006267742</v>
      </c>
      <c r="D8" s="207">
        <v>2.5476563571000002</v>
      </c>
      <c r="E8" s="207">
        <v>2.5950064839000002</v>
      </c>
      <c r="F8" s="207">
        <v>2.4135775666999999</v>
      </c>
      <c r="G8" s="207">
        <v>2.4142367418999999</v>
      </c>
      <c r="H8" s="207">
        <v>2.5253083667</v>
      </c>
      <c r="I8" s="207">
        <v>2.8444037096999999</v>
      </c>
      <c r="J8" s="207">
        <v>3.0415423547999998</v>
      </c>
      <c r="K8" s="207">
        <v>2.8392490000000001</v>
      </c>
      <c r="L8" s="207">
        <v>2.6671358065000002</v>
      </c>
      <c r="M8" s="207">
        <v>2.8931467</v>
      </c>
      <c r="N8" s="207">
        <v>2.8560836129</v>
      </c>
      <c r="O8" s="207">
        <v>2.9078538064999999</v>
      </c>
      <c r="P8" s="207">
        <v>2.7408081786</v>
      </c>
      <c r="Q8" s="207">
        <v>2.9682854193999999</v>
      </c>
      <c r="R8" s="207">
        <v>2.9067002333</v>
      </c>
      <c r="S8" s="207">
        <v>2.8302500967999999</v>
      </c>
      <c r="T8" s="207">
        <v>2.7199797333000002</v>
      </c>
      <c r="U8" s="207">
        <v>2.1559208065000002</v>
      </c>
      <c r="V8" s="207">
        <v>2.9431219676999998</v>
      </c>
      <c r="W8" s="207">
        <v>2.8031206666999999</v>
      </c>
      <c r="X8" s="207">
        <v>2.7947197418999998</v>
      </c>
      <c r="Y8" s="207">
        <v>2.7886999000000001</v>
      </c>
      <c r="Z8" s="207">
        <v>2.8206678386999999</v>
      </c>
      <c r="AA8" s="207">
        <v>2.7764848387000001</v>
      </c>
      <c r="AB8" s="207">
        <v>2.797020931</v>
      </c>
      <c r="AC8" s="207">
        <v>2.8372427741999999</v>
      </c>
      <c r="AD8" s="207">
        <v>2.6858087667000001</v>
      </c>
      <c r="AE8" s="207">
        <v>2.0765724516000001</v>
      </c>
      <c r="AF8" s="207">
        <v>2.0742200999999998</v>
      </c>
      <c r="AG8" s="207">
        <v>2.1863874515999999</v>
      </c>
      <c r="AH8" s="207">
        <v>1.4189738064999999</v>
      </c>
      <c r="AI8" s="207">
        <v>1.6299845666999999</v>
      </c>
      <c r="AJ8" s="207">
        <v>1.248445</v>
      </c>
      <c r="AK8" s="207">
        <v>2.0165351</v>
      </c>
      <c r="AL8" s="207">
        <v>2.1640166128999998</v>
      </c>
      <c r="AM8" s="207">
        <v>2.3152412580999999</v>
      </c>
      <c r="AN8" s="207">
        <v>2.2865691786000002</v>
      </c>
      <c r="AO8" s="207">
        <v>2.3935330000000001</v>
      </c>
      <c r="AP8" s="207">
        <v>2.3254166333000001</v>
      </c>
      <c r="AQ8" s="207">
        <v>2.3242974516000001</v>
      </c>
      <c r="AR8" s="207">
        <v>2.2476284333000001</v>
      </c>
      <c r="AS8" s="207">
        <v>2.3143134515999999</v>
      </c>
      <c r="AT8" s="207">
        <v>1.9798983871</v>
      </c>
      <c r="AU8" s="207">
        <v>1.1519664999999999</v>
      </c>
      <c r="AV8" s="207">
        <v>1.9366724839</v>
      </c>
      <c r="AW8" s="207">
        <v>2.1870141667</v>
      </c>
      <c r="AX8" s="207">
        <v>2.1904288386999999</v>
      </c>
      <c r="AY8" s="207">
        <v>2.1114128065000002</v>
      </c>
      <c r="AZ8" s="207">
        <v>1.9958523571</v>
      </c>
      <c r="BA8" s="207">
        <v>2.0499168710000002</v>
      </c>
      <c r="BB8" s="207">
        <v>2.1936704667</v>
      </c>
      <c r="BC8" s="207">
        <v>2.0105061934999999</v>
      </c>
      <c r="BD8" s="207">
        <v>2.1208939333000001</v>
      </c>
      <c r="BE8" s="207">
        <v>2.1417197418999998</v>
      </c>
      <c r="BF8" s="207">
        <v>2.2048071935000002</v>
      </c>
      <c r="BG8" s="207">
        <v>2.2255679666999999</v>
      </c>
      <c r="BH8" s="207">
        <v>2.3119999999999998</v>
      </c>
      <c r="BI8" s="207">
        <v>2.2629999999999999</v>
      </c>
      <c r="BJ8" s="323">
        <v>2.3130000000000002</v>
      </c>
      <c r="BK8" s="323">
        <v>2.2829999999999999</v>
      </c>
      <c r="BL8" s="323">
        <v>2.2549999999999999</v>
      </c>
      <c r="BM8" s="323">
        <v>2.2410000000000001</v>
      </c>
      <c r="BN8" s="323">
        <v>2.2160000000000002</v>
      </c>
      <c r="BO8" s="323">
        <v>2.1930000000000001</v>
      </c>
      <c r="BP8" s="323">
        <v>2.137</v>
      </c>
      <c r="BQ8" s="323">
        <v>2.105</v>
      </c>
      <c r="BR8" s="323">
        <v>2.0310000000000001</v>
      </c>
      <c r="BS8" s="323">
        <v>2</v>
      </c>
      <c r="BT8" s="323">
        <v>1.877</v>
      </c>
      <c r="BU8" s="323">
        <v>2.0569999999999999</v>
      </c>
      <c r="BV8" s="323">
        <v>2.0579999999999998</v>
      </c>
    </row>
    <row r="9" spans="1:74" ht="11.15" customHeight="1" x14ac:dyDescent="0.25">
      <c r="A9" s="75" t="s">
        <v>773</v>
      </c>
      <c r="B9" s="181" t="s">
        <v>114</v>
      </c>
      <c r="C9" s="207">
        <v>81.058638677000005</v>
      </c>
      <c r="D9" s="207">
        <v>82.688878892999995</v>
      </c>
      <c r="E9" s="207">
        <v>83.641020128999997</v>
      </c>
      <c r="F9" s="207">
        <v>83.707541300000003</v>
      </c>
      <c r="G9" s="207">
        <v>84.741766677000001</v>
      </c>
      <c r="H9" s="207">
        <v>85.138315032999998</v>
      </c>
      <c r="I9" s="207">
        <v>86.608159354999998</v>
      </c>
      <c r="J9" s="207">
        <v>88.231789289999995</v>
      </c>
      <c r="K9" s="207">
        <v>89.886337432999994</v>
      </c>
      <c r="L9" s="207">
        <v>91.237658612999994</v>
      </c>
      <c r="M9" s="207">
        <v>92.596544433000005</v>
      </c>
      <c r="N9" s="207">
        <v>92.143501903000001</v>
      </c>
      <c r="O9" s="207">
        <v>92.070431386999999</v>
      </c>
      <c r="P9" s="207">
        <v>92.920637821</v>
      </c>
      <c r="Q9" s="207">
        <v>93.143393774000003</v>
      </c>
      <c r="R9" s="207">
        <v>93.660877099999993</v>
      </c>
      <c r="S9" s="207">
        <v>94.505781451999994</v>
      </c>
      <c r="T9" s="207">
        <v>94.927182333000005</v>
      </c>
      <c r="U9" s="207">
        <v>96.113438451999997</v>
      </c>
      <c r="V9" s="207">
        <v>97.815203065000006</v>
      </c>
      <c r="W9" s="207">
        <v>98.264939166999994</v>
      </c>
      <c r="X9" s="207">
        <v>99.100135710000004</v>
      </c>
      <c r="Y9" s="207">
        <v>100.7336553</v>
      </c>
      <c r="Z9" s="207">
        <v>100.56890084</v>
      </c>
      <c r="AA9" s="207">
        <v>99.293131838999997</v>
      </c>
      <c r="AB9" s="207">
        <v>99.136747033999995</v>
      </c>
      <c r="AC9" s="207">
        <v>99.324578838999997</v>
      </c>
      <c r="AD9" s="207">
        <v>96.791814032999994</v>
      </c>
      <c r="AE9" s="207">
        <v>91.470548097000005</v>
      </c>
      <c r="AF9" s="207">
        <v>92.840965333</v>
      </c>
      <c r="AG9" s="207">
        <v>94.412072676999998</v>
      </c>
      <c r="AH9" s="207">
        <v>94.862789289999995</v>
      </c>
      <c r="AI9" s="207">
        <v>94.723020899999995</v>
      </c>
      <c r="AJ9" s="207">
        <v>94.324052160999997</v>
      </c>
      <c r="AK9" s="207">
        <v>96.481905166999994</v>
      </c>
      <c r="AL9" s="207">
        <v>96.466308065000007</v>
      </c>
      <c r="AM9" s="207">
        <v>97.255824226000001</v>
      </c>
      <c r="AN9" s="207">
        <v>89.863965106999999</v>
      </c>
      <c r="AO9" s="207">
        <v>98.008776225999995</v>
      </c>
      <c r="AP9" s="207">
        <v>98.980774533000002</v>
      </c>
      <c r="AQ9" s="207">
        <v>98.940263483999999</v>
      </c>
      <c r="AR9" s="207">
        <v>98.699407733000001</v>
      </c>
      <c r="AS9" s="207">
        <v>99.492073097000002</v>
      </c>
      <c r="AT9" s="207">
        <v>100.22835745</v>
      </c>
      <c r="AU9" s="207">
        <v>100.78647170000001</v>
      </c>
      <c r="AV9" s="207">
        <v>101.76792106000001</v>
      </c>
      <c r="AW9" s="207">
        <v>102.45035059999999</v>
      </c>
      <c r="AX9" s="207">
        <v>102.67922815999999</v>
      </c>
      <c r="AY9" s="207">
        <v>100.03123184</v>
      </c>
      <c r="AZ9" s="207">
        <v>99.438129071000006</v>
      </c>
      <c r="BA9" s="207">
        <v>100.94010261</v>
      </c>
      <c r="BB9" s="207">
        <v>101.8309852</v>
      </c>
      <c r="BC9" s="207">
        <v>103.28607687</v>
      </c>
      <c r="BD9" s="207">
        <v>104.07890007</v>
      </c>
      <c r="BE9" s="207">
        <v>104.33598684</v>
      </c>
      <c r="BF9" s="207">
        <v>104.76107032</v>
      </c>
      <c r="BG9" s="207">
        <v>105.53221979999999</v>
      </c>
      <c r="BH9" s="207">
        <v>106.6237</v>
      </c>
      <c r="BI9" s="207">
        <v>106.0445</v>
      </c>
      <c r="BJ9" s="323">
        <v>105.71559999999999</v>
      </c>
      <c r="BK9" s="323">
        <v>105.70569999999999</v>
      </c>
      <c r="BL9" s="323">
        <v>105.3325</v>
      </c>
      <c r="BM9" s="323">
        <v>104.9646</v>
      </c>
      <c r="BN9" s="323">
        <v>105.03319999999999</v>
      </c>
      <c r="BO9" s="323">
        <v>105.08069999999999</v>
      </c>
      <c r="BP9" s="323">
        <v>105.3386</v>
      </c>
      <c r="BQ9" s="323">
        <v>105.83150000000001</v>
      </c>
      <c r="BR9" s="323">
        <v>106.467</v>
      </c>
      <c r="BS9" s="323">
        <v>107.012</v>
      </c>
      <c r="BT9" s="323">
        <v>107.33029999999999</v>
      </c>
      <c r="BU9" s="323">
        <v>107.67270000000001</v>
      </c>
      <c r="BV9" s="323">
        <v>107.67910000000001</v>
      </c>
    </row>
    <row r="10" spans="1:74" ht="11.15" customHeight="1" x14ac:dyDescent="0.25">
      <c r="A10" s="75" t="s">
        <v>526</v>
      </c>
      <c r="B10" s="181" t="s">
        <v>420</v>
      </c>
      <c r="C10" s="207">
        <v>78.743967741999995</v>
      </c>
      <c r="D10" s="207">
        <v>80.389428570999996</v>
      </c>
      <c r="E10" s="207">
        <v>81.327419355000004</v>
      </c>
      <c r="F10" s="207">
        <v>81.189333332999993</v>
      </c>
      <c r="G10" s="207">
        <v>82.122870968000001</v>
      </c>
      <c r="H10" s="207">
        <v>82.538466666999994</v>
      </c>
      <c r="I10" s="207">
        <v>84.182322580999994</v>
      </c>
      <c r="J10" s="207">
        <v>85.880161290000004</v>
      </c>
      <c r="K10" s="207">
        <v>87.288966666999997</v>
      </c>
      <c r="L10" s="207">
        <v>88.395870967999997</v>
      </c>
      <c r="M10" s="207">
        <v>89.939233333000004</v>
      </c>
      <c r="N10" s="207">
        <v>89.498516128999995</v>
      </c>
      <c r="O10" s="207">
        <v>89.253806452000006</v>
      </c>
      <c r="P10" s="207">
        <v>89.861857142999995</v>
      </c>
      <c r="Q10" s="207">
        <v>90.273258064999993</v>
      </c>
      <c r="R10" s="207">
        <v>90.7102</v>
      </c>
      <c r="S10" s="207">
        <v>91.402483871000001</v>
      </c>
      <c r="T10" s="207">
        <v>91.654566666999997</v>
      </c>
      <c r="U10" s="207">
        <v>92.160129032</v>
      </c>
      <c r="V10" s="207">
        <v>94.400935484000001</v>
      </c>
      <c r="W10" s="207">
        <v>94.762033333000005</v>
      </c>
      <c r="X10" s="207">
        <v>95.594032257999999</v>
      </c>
      <c r="Y10" s="207">
        <v>97.1614</v>
      </c>
      <c r="Z10" s="207">
        <v>97.052064516000002</v>
      </c>
      <c r="AA10" s="207">
        <v>95.325709677000006</v>
      </c>
      <c r="AB10" s="207">
        <v>95.214551724000003</v>
      </c>
      <c r="AC10" s="207">
        <v>95.387161289999995</v>
      </c>
      <c r="AD10" s="207">
        <v>92.880333332999996</v>
      </c>
      <c r="AE10" s="207">
        <v>87.353290322999996</v>
      </c>
      <c r="AF10" s="207">
        <v>88.598699999999994</v>
      </c>
      <c r="AG10" s="207">
        <v>90.167387097000002</v>
      </c>
      <c r="AH10" s="207">
        <v>89.876387097000006</v>
      </c>
      <c r="AI10" s="207">
        <v>89.973100000000002</v>
      </c>
      <c r="AJ10" s="207">
        <v>89.286870968000002</v>
      </c>
      <c r="AK10" s="207">
        <v>92.038033333000001</v>
      </c>
      <c r="AL10" s="207">
        <v>92.177935484000002</v>
      </c>
      <c r="AM10" s="207">
        <v>93.018612903000005</v>
      </c>
      <c r="AN10" s="207">
        <v>86.148928570999999</v>
      </c>
      <c r="AO10" s="207">
        <v>93.781774193999993</v>
      </c>
      <c r="AP10" s="207">
        <v>94.588233333000005</v>
      </c>
      <c r="AQ10" s="207">
        <v>94.505193547999994</v>
      </c>
      <c r="AR10" s="207">
        <v>94.200666666999993</v>
      </c>
      <c r="AS10" s="207">
        <v>94.924935484000002</v>
      </c>
      <c r="AT10" s="207">
        <v>95.343806451999995</v>
      </c>
      <c r="AU10" s="207">
        <v>95.142666667</v>
      </c>
      <c r="AV10" s="207">
        <v>96.804870968000003</v>
      </c>
      <c r="AW10" s="207">
        <v>97.706199999999995</v>
      </c>
      <c r="AX10" s="207">
        <v>97.959161289999997</v>
      </c>
      <c r="AY10" s="207">
        <v>95.267516129000001</v>
      </c>
      <c r="AZ10" s="207">
        <v>94.542964286</v>
      </c>
      <c r="BA10" s="207">
        <v>95.434451612999993</v>
      </c>
      <c r="BB10" s="207">
        <v>96.500233332999997</v>
      </c>
      <c r="BC10" s="207">
        <v>97.745064515999999</v>
      </c>
      <c r="BD10" s="207">
        <v>98.505099999999999</v>
      </c>
      <c r="BE10" s="207">
        <v>98.537870967999993</v>
      </c>
      <c r="BF10" s="207">
        <v>99.205709677000002</v>
      </c>
      <c r="BG10" s="207">
        <v>99.916133333000005</v>
      </c>
      <c r="BH10" s="207">
        <v>100.96469999999999</v>
      </c>
      <c r="BI10" s="207">
        <v>100.464</v>
      </c>
      <c r="BJ10" s="323">
        <v>100.20140000000001</v>
      </c>
      <c r="BK10" s="323">
        <v>100.4496</v>
      </c>
      <c r="BL10" s="323">
        <v>99.678259999999995</v>
      </c>
      <c r="BM10" s="323">
        <v>99.474419999999995</v>
      </c>
      <c r="BN10" s="323">
        <v>99.513069999999999</v>
      </c>
      <c r="BO10" s="323">
        <v>99.427980000000005</v>
      </c>
      <c r="BP10" s="323">
        <v>99.61027</v>
      </c>
      <c r="BQ10" s="323">
        <v>99.979860000000002</v>
      </c>
      <c r="BR10" s="323">
        <v>100.4781</v>
      </c>
      <c r="BS10" s="323">
        <v>101.02930000000001</v>
      </c>
      <c r="BT10" s="323">
        <v>101.24420000000001</v>
      </c>
      <c r="BU10" s="323">
        <v>101.7687</v>
      </c>
      <c r="BV10" s="323">
        <v>101.79689999999999</v>
      </c>
    </row>
    <row r="11" spans="1:74" ht="11.15" customHeight="1" x14ac:dyDescent="0.25">
      <c r="A11" s="561" t="s">
        <v>532</v>
      </c>
      <c r="B11" s="562" t="s">
        <v>954</v>
      </c>
      <c r="C11" s="207">
        <v>0.53676612902999998</v>
      </c>
      <c r="D11" s="207">
        <v>0.241808</v>
      </c>
      <c r="E11" s="207">
        <v>0.20879648386999999</v>
      </c>
      <c r="F11" s="207">
        <v>0.10435483332999999</v>
      </c>
      <c r="G11" s="207">
        <v>8.5581870968000004E-2</v>
      </c>
      <c r="H11" s="207">
        <v>9.6805066667000006E-2</v>
      </c>
      <c r="I11" s="207">
        <v>0.18069354838999999</v>
      </c>
      <c r="J11" s="207">
        <v>0.17655964516</v>
      </c>
      <c r="K11" s="207">
        <v>0.10514343332999999</v>
      </c>
      <c r="L11" s="207">
        <v>0.19597200000000001</v>
      </c>
      <c r="M11" s="207">
        <v>9.3486299999999994E-2</v>
      </c>
      <c r="N11" s="207">
        <v>0.47648483871000002</v>
      </c>
      <c r="O11" s="207">
        <v>0.46714570968000002</v>
      </c>
      <c r="P11" s="207">
        <v>0.26982503570999999</v>
      </c>
      <c r="Q11" s="207">
        <v>0.11287922581</v>
      </c>
      <c r="R11" s="207">
        <v>9.4732999999999998E-2</v>
      </c>
      <c r="S11" s="207">
        <v>2.7464516128999998E-4</v>
      </c>
      <c r="T11" s="207">
        <v>1.5856666667000001E-4</v>
      </c>
      <c r="U11" s="207">
        <v>9.1343193547999996E-2</v>
      </c>
      <c r="V11" s="207">
        <v>9.3083645160999998E-2</v>
      </c>
      <c r="W11" s="207">
        <v>0</v>
      </c>
      <c r="X11" s="207">
        <v>0.17846632258</v>
      </c>
      <c r="Y11" s="207">
        <v>9.2699533333000003E-2</v>
      </c>
      <c r="Z11" s="207">
        <v>0.33810451612999998</v>
      </c>
      <c r="AA11" s="207">
        <v>0.42639487097000001</v>
      </c>
      <c r="AB11" s="207">
        <v>0.19618727586000001</v>
      </c>
      <c r="AC11" s="207">
        <v>9.2252419355000004E-2</v>
      </c>
      <c r="AD11" s="207">
        <v>0.10714873333</v>
      </c>
      <c r="AE11" s="207">
        <v>9.0681387096999994E-2</v>
      </c>
      <c r="AF11" s="207">
        <v>0.1623695</v>
      </c>
      <c r="AG11" s="207">
        <v>0.13169354839</v>
      </c>
      <c r="AH11" s="207">
        <v>9.2999870967999998E-2</v>
      </c>
      <c r="AI11" s="207">
        <v>4.1354166667000002E-2</v>
      </c>
      <c r="AJ11" s="207">
        <v>2.6222580644999998E-4</v>
      </c>
      <c r="AK11" s="207">
        <v>9.4856700000000002E-2</v>
      </c>
      <c r="AL11" s="207">
        <v>0.17707838710000001</v>
      </c>
      <c r="AM11" s="207">
        <v>0.20575835483999999</v>
      </c>
      <c r="AN11" s="207">
        <v>0.20337485714</v>
      </c>
      <c r="AO11" s="207">
        <v>4.5444322581E-2</v>
      </c>
      <c r="AP11" s="207">
        <v>2.7103333333E-4</v>
      </c>
      <c r="AQ11" s="207">
        <v>5.4031225805999998E-2</v>
      </c>
      <c r="AR11" s="207">
        <v>3.7186666667000001E-4</v>
      </c>
      <c r="AS11" s="207">
        <v>5.5981774194000002E-2</v>
      </c>
      <c r="AT11" s="207">
        <v>6.9454838709999997E-4</v>
      </c>
      <c r="AU11" s="207">
        <v>4.1527399999999999E-2</v>
      </c>
      <c r="AV11" s="207">
        <v>7.7432258065000001E-4</v>
      </c>
      <c r="AW11" s="207">
        <v>5.8121266667000002E-2</v>
      </c>
      <c r="AX11" s="207">
        <v>5.2932741934999999E-2</v>
      </c>
      <c r="AY11" s="207">
        <v>0.20601670967999999</v>
      </c>
      <c r="AZ11" s="207">
        <v>0.15885139286</v>
      </c>
      <c r="BA11" s="207">
        <v>8.433583871E-2</v>
      </c>
      <c r="BB11" s="207">
        <v>5.7953333333000002E-4</v>
      </c>
      <c r="BC11" s="207">
        <v>1.5816774193999999E-2</v>
      </c>
      <c r="BD11" s="207">
        <v>7.4826666666999995E-4</v>
      </c>
      <c r="BE11" s="207">
        <v>8.8437193548000004E-2</v>
      </c>
      <c r="BF11" s="207">
        <v>9.2791741935000005E-2</v>
      </c>
      <c r="BG11" s="207">
        <v>5.1716666667000002E-4</v>
      </c>
      <c r="BH11" s="207">
        <v>3.9129490353E-2</v>
      </c>
      <c r="BI11" s="207">
        <v>4.7738698460999998E-2</v>
      </c>
      <c r="BJ11" s="323">
        <v>0.10344488939</v>
      </c>
      <c r="BK11" s="323">
        <v>0.14804888301999999</v>
      </c>
      <c r="BL11" s="323">
        <v>8.7282685254E-2</v>
      </c>
      <c r="BM11" s="323">
        <v>5.1339731030000002E-2</v>
      </c>
      <c r="BN11" s="323">
        <v>4.0350593626999998E-2</v>
      </c>
      <c r="BO11" s="323">
        <v>3.0833917890999998E-2</v>
      </c>
      <c r="BP11" s="323">
        <v>4.2588160505E-2</v>
      </c>
      <c r="BQ11" s="323">
        <v>4.7606052490000002E-2</v>
      </c>
      <c r="BR11" s="323">
        <v>5.2531340426000002E-2</v>
      </c>
      <c r="BS11" s="323">
        <v>1.9159926415999999E-2</v>
      </c>
      <c r="BT11" s="323">
        <v>3.9129490353E-2</v>
      </c>
      <c r="BU11" s="323">
        <v>4.7738698460999998E-2</v>
      </c>
      <c r="BV11" s="323">
        <v>0.10344488939</v>
      </c>
    </row>
    <row r="12" spans="1:74" ht="11.15" customHeight="1" x14ac:dyDescent="0.25">
      <c r="A12" s="561" t="s">
        <v>955</v>
      </c>
      <c r="B12" s="562" t="s">
        <v>956</v>
      </c>
      <c r="C12" s="207">
        <v>2.3375275161000002</v>
      </c>
      <c r="D12" s="207">
        <v>2.6315650000000002</v>
      </c>
      <c r="E12" s="207">
        <v>2.9529820323</v>
      </c>
      <c r="F12" s="207">
        <v>2.8561486999999999</v>
      </c>
      <c r="G12" s="207">
        <v>3.0579658386999999</v>
      </c>
      <c r="H12" s="207">
        <v>2.4511675333</v>
      </c>
      <c r="I12" s="207">
        <v>3.1690282581</v>
      </c>
      <c r="J12" s="207">
        <v>2.9524399355000002</v>
      </c>
      <c r="K12" s="207">
        <v>2.7126836333000002</v>
      </c>
      <c r="L12" s="207">
        <v>2.8995504839000001</v>
      </c>
      <c r="M12" s="207">
        <v>3.5861690667000001</v>
      </c>
      <c r="N12" s="207">
        <v>3.9611176773999999</v>
      </c>
      <c r="O12" s="207">
        <v>4.0954016128999999</v>
      </c>
      <c r="P12" s="207">
        <v>3.6737679643000001</v>
      </c>
      <c r="Q12" s="207">
        <v>4.2198127097000002</v>
      </c>
      <c r="R12" s="207">
        <v>4.2367369666999997</v>
      </c>
      <c r="S12" s="207">
        <v>4.6745969677000003</v>
      </c>
      <c r="T12" s="207">
        <v>4.7318772999999998</v>
      </c>
      <c r="U12" s="207">
        <v>5.0601590644999996</v>
      </c>
      <c r="V12" s="207">
        <v>4.4702473225999997</v>
      </c>
      <c r="W12" s="207">
        <v>5.3424678999999999</v>
      </c>
      <c r="X12" s="207">
        <v>5.7408443548000001</v>
      </c>
      <c r="Y12" s="207">
        <v>6.3536655667000002</v>
      </c>
      <c r="Z12" s="207">
        <v>7.1176167742000001</v>
      </c>
      <c r="AA12" s="207">
        <v>8.0743546774000006</v>
      </c>
      <c r="AB12" s="207">
        <v>7.7857302413999996</v>
      </c>
      <c r="AC12" s="207">
        <v>7.8796419676999996</v>
      </c>
      <c r="AD12" s="207">
        <v>7.0155182332999999</v>
      </c>
      <c r="AE12" s="207">
        <v>5.8851030323</v>
      </c>
      <c r="AF12" s="207">
        <v>3.6333886667000002</v>
      </c>
      <c r="AG12" s="207">
        <v>3.1032271613</v>
      </c>
      <c r="AH12" s="207">
        <v>3.6277946773999998</v>
      </c>
      <c r="AI12" s="207">
        <v>5.0376011667</v>
      </c>
      <c r="AJ12" s="207">
        <v>7.1923437419000003</v>
      </c>
      <c r="AK12" s="207">
        <v>9.3560802333000002</v>
      </c>
      <c r="AL12" s="207">
        <v>9.8149261289999998</v>
      </c>
      <c r="AM12" s="207">
        <v>9.8450243547999996</v>
      </c>
      <c r="AN12" s="207">
        <v>7.4426269999999999</v>
      </c>
      <c r="AO12" s="207">
        <v>10.355585194</v>
      </c>
      <c r="AP12" s="207">
        <v>10.227275799999999</v>
      </c>
      <c r="AQ12" s="207">
        <v>10.158760097</v>
      </c>
      <c r="AR12" s="207">
        <v>9.0456053999999995</v>
      </c>
      <c r="AS12" s="207">
        <v>9.6820432581000002</v>
      </c>
      <c r="AT12" s="207">
        <v>9.6213580967999999</v>
      </c>
      <c r="AU12" s="207">
        <v>9.4937819000000001</v>
      </c>
      <c r="AV12" s="207">
        <v>9.6167383870999998</v>
      </c>
      <c r="AW12" s="207">
        <v>10.2132348</v>
      </c>
      <c r="AX12" s="207">
        <v>11.140731871</v>
      </c>
      <c r="AY12" s="207">
        <v>11.412610935</v>
      </c>
      <c r="AZ12" s="207">
        <v>11.313065785999999</v>
      </c>
      <c r="BA12" s="207">
        <v>11.745664935000001</v>
      </c>
      <c r="BB12" s="207">
        <v>11.015428967</v>
      </c>
      <c r="BC12" s="207">
        <v>11.33703029</v>
      </c>
      <c r="BD12" s="207">
        <v>10.021977232999999</v>
      </c>
      <c r="BE12" s="207">
        <v>9.6908051613000001</v>
      </c>
      <c r="BF12" s="207">
        <v>9.6843560644999993</v>
      </c>
      <c r="BG12" s="207">
        <v>9.8459686666999993</v>
      </c>
      <c r="BH12" s="207">
        <v>9.9020984778999992</v>
      </c>
      <c r="BI12" s="207">
        <v>10.121591871</v>
      </c>
      <c r="BJ12" s="323">
        <v>11.094215033999999</v>
      </c>
      <c r="BK12" s="323">
        <v>12.194787162000001</v>
      </c>
      <c r="BL12" s="323">
        <v>12.405797589000001</v>
      </c>
      <c r="BM12" s="323">
        <v>12.499680474</v>
      </c>
      <c r="BN12" s="323">
        <v>12.428808804000001</v>
      </c>
      <c r="BO12" s="323">
        <v>12.346737459</v>
      </c>
      <c r="BP12" s="323">
        <v>12.250911468</v>
      </c>
      <c r="BQ12" s="323">
        <v>12.297293466999999</v>
      </c>
      <c r="BR12" s="323">
        <v>12.376172164</v>
      </c>
      <c r="BS12" s="323">
        <v>11.376908951000001</v>
      </c>
      <c r="BT12" s="323">
        <v>11.980952135000001</v>
      </c>
      <c r="BU12" s="323">
        <v>12.128422615</v>
      </c>
      <c r="BV12" s="323">
        <v>12.716238613</v>
      </c>
    </row>
    <row r="13" spans="1:74" ht="11.15" customHeight="1" x14ac:dyDescent="0.25">
      <c r="A13" s="561" t="s">
        <v>531</v>
      </c>
      <c r="B13" s="562" t="s">
        <v>918</v>
      </c>
      <c r="C13" s="207">
        <v>9.1362329355000007</v>
      </c>
      <c r="D13" s="207">
        <v>8.2363259643000006</v>
      </c>
      <c r="E13" s="207">
        <v>8.5241272902999992</v>
      </c>
      <c r="F13" s="207">
        <v>7.9698285000000002</v>
      </c>
      <c r="G13" s="207">
        <v>7.2415399676999996</v>
      </c>
      <c r="H13" s="207">
        <v>7.5178950000000002</v>
      </c>
      <c r="I13" s="207">
        <v>7.7865148064999996</v>
      </c>
      <c r="J13" s="207">
        <v>7.4686761935000003</v>
      </c>
      <c r="K13" s="207">
        <v>7.0298603333000003</v>
      </c>
      <c r="L13" s="207">
        <v>6.7426713225999997</v>
      </c>
      <c r="M13" s="207">
        <v>6.9883971000000003</v>
      </c>
      <c r="N13" s="207">
        <v>7.8176521934999998</v>
      </c>
      <c r="O13" s="207">
        <v>8.9149390000000004</v>
      </c>
      <c r="P13" s="207">
        <v>8.0624952499999996</v>
      </c>
      <c r="Q13" s="207">
        <v>8.0465353871000005</v>
      </c>
      <c r="R13" s="207">
        <v>6.7894942333000001</v>
      </c>
      <c r="S13" s="207">
        <v>6.6971920323000003</v>
      </c>
      <c r="T13" s="207">
        <v>6.7044210667000002</v>
      </c>
      <c r="U13" s="207">
        <v>7.3403264516000002</v>
      </c>
      <c r="V13" s="207">
        <v>7.0053995483999998</v>
      </c>
      <c r="W13" s="207">
        <v>6.9421445666999997</v>
      </c>
      <c r="X13" s="207">
        <v>6.6121645806</v>
      </c>
      <c r="Y13" s="207">
        <v>7.3650832667000001</v>
      </c>
      <c r="Z13" s="207">
        <v>7.9206046774000001</v>
      </c>
      <c r="AA13" s="207">
        <v>8.0265798709999991</v>
      </c>
      <c r="AB13" s="207">
        <v>8.0215104137999997</v>
      </c>
      <c r="AC13" s="207">
        <v>6.7850676128999998</v>
      </c>
      <c r="AD13" s="207">
        <v>6.2270590666999999</v>
      </c>
      <c r="AE13" s="207">
        <v>5.9251954838999996</v>
      </c>
      <c r="AF13" s="207">
        <v>6.0856844667000001</v>
      </c>
      <c r="AG13" s="207">
        <v>6.6553102903000001</v>
      </c>
      <c r="AH13" s="207">
        <v>6.7240330000000004</v>
      </c>
      <c r="AI13" s="207">
        <v>5.7655893000000003</v>
      </c>
      <c r="AJ13" s="207">
        <v>6.4281642580999998</v>
      </c>
      <c r="AK13" s="207">
        <v>6.9568074332999998</v>
      </c>
      <c r="AL13" s="207">
        <v>8.4228526773999999</v>
      </c>
      <c r="AM13" s="207">
        <v>8.9569485806000007</v>
      </c>
      <c r="AN13" s="207">
        <v>9.5057082143000002</v>
      </c>
      <c r="AO13" s="207">
        <v>7.6545735806000001</v>
      </c>
      <c r="AP13" s="207">
        <v>6.9447321666999997</v>
      </c>
      <c r="AQ13" s="207">
        <v>6.5546419677000003</v>
      </c>
      <c r="AR13" s="207">
        <v>6.9278436333000002</v>
      </c>
      <c r="AS13" s="207">
        <v>7.2913991935000002</v>
      </c>
      <c r="AT13" s="207">
        <v>7.1267339031999999</v>
      </c>
      <c r="AU13" s="207">
        <v>7.2982389999999997</v>
      </c>
      <c r="AV13" s="207">
        <v>7.3598816451999998</v>
      </c>
      <c r="AW13" s="207">
        <v>8.0212966666999996</v>
      </c>
      <c r="AX13" s="207">
        <v>8.0955897418999996</v>
      </c>
      <c r="AY13" s="207">
        <v>9.3470130000000005</v>
      </c>
      <c r="AZ13" s="207">
        <v>9.0512807500000001</v>
      </c>
      <c r="BA13" s="207">
        <v>8.2843733871000005</v>
      </c>
      <c r="BB13" s="207">
        <v>8.1605300333000006</v>
      </c>
      <c r="BC13" s="207">
        <v>7.4263955484000004</v>
      </c>
      <c r="BD13" s="207">
        <v>7.6225830332999998</v>
      </c>
      <c r="BE13" s="207">
        <v>8.2026819677000002</v>
      </c>
      <c r="BF13" s="207">
        <v>7.5099342903000004</v>
      </c>
      <c r="BG13" s="207">
        <v>7.7912494333</v>
      </c>
      <c r="BH13" s="207">
        <v>7.4797349999999998</v>
      </c>
      <c r="BI13" s="207">
        <v>7.5775569999999997</v>
      </c>
      <c r="BJ13" s="323">
        <v>8.3300990000000006</v>
      </c>
      <c r="BK13" s="323">
        <v>8.8811900000000001</v>
      </c>
      <c r="BL13" s="323">
        <v>8.4233340000000005</v>
      </c>
      <c r="BM13" s="323">
        <v>7.7316669999999998</v>
      </c>
      <c r="BN13" s="323">
        <v>6.959981</v>
      </c>
      <c r="BO13" s="323">
        <v>6.7550189999999999</v>
      </c>
      <c r="BP13" s="323">
        <v>6.890841</v>
      </c>
      <c r="BQ13" s="323">
        <v>7.1803169999999996</v>
      </c>
      <c r="BR13" s="323">
        <v>7.0522239999999998</v>
      </c>
      <c r="BS13" s="323">
        <v>6.8891580000000001</v>
      </c>
      <c r="BT13" s="323">
        <v>6.9447910000000004</v>
      </c>
      <c r="BU13" s="323">
        <v>7.2764490000000004</v>
      </c>
      <c r="BV13" s="323">
        <v>8.1460930000000005</v>
      </c>
    </row>
    <row r="14" spans="1:74" ht="11.15" customHeight="1" x14ac:dyDescent="0.25">
      <c r="A14" s="561" t="s">
        <v>957</v>
      </c>
      <c r="B14" s="562" t="s">
        <v>919</v>
      </c>
      <c r="C14" s="207">
        <v>7.3474378710000003</v>
      </c>
      <c r="D14" s="207">
        <v>7.2131440714000004</v>
      </c>
      <c r="E14" s="207">
        <v>6.4492005484000003</v>
      </c>
      <c r="F14" s="207">
        <v>6.4418919333</v>
      </c>
      <c r="G14" s="207">
        <v>5.7199535484000004</v>
      </c>
      <c r="H14" s="207">
        <v>6.2819956000000001</v>
      </c>
      <c r="I14" s="207">
        <v>6.7018505161000004</v>
      </c>
      <c r="J14" s="207">
        <v>7.0943058710000004</v>
      </c>
      <c r="K14" s="207">
        <v>7.3453700333</v>
      </c>
      <c r="L14" s="207">
        <v>6.9924924516000004</v>
      </c>
      <c r="M14" s="207">
        <v>7.6734548333000001</v>
      </c>
      <c r="N14" s="207">
        <v>7.7745618387000004</v>
      </c>
      <c r="O14" s="207">
        <v>7.6719125805999999</v>
      </c>
      <c r="P14" s="207">
        <v>8.1103156071000004</v>
      </c>
      <c r="Q14" s="207">
        <v>7.8298361613000003</v>
      </c>
      <c r="R14" s="207">
        <v>7.0370176000000004</v>
      </c>
      <c r="S14" s="207">
        <v>7.2146951612999999</v>
      </c>
      <c r="T14" s="207">
        <v>7.2756394333000003</v>
      </c>
      <c r="U14" s="207">
        <v>7.6301779031999999</v>
      </c>
      <c r="V14" s="207">
        <v>7.9485697742000001</v>
      </c>
      <c r="W14" s="207">
        <v>7.8079151667</v>
      </c>
      <c r="X14" s="207">
        <v>7.9938200968000004</v>
      </c>
      <c r="Y14" s="207">
        <v>8.3778019333000007</v>
      </c>
      <c r="Z14" s="207">
        <v>8.4229347741999998</v>
      </c>
      <c r="AA14" s="207">
        <v>8.3915735484000002</v>
      </c>
      <c r="AB14" s="207">
        <v>7.8778925172000003</v>
      </c>
      <c r="AC14" s="207">
        <v>8.1667052902999995</v>
      </c>
      <c r="AD14" s="207">
        <v>7.0100360000000004</v>
      </c>
      <c r="AE14" s="207">
        <v>6.8720506128999999</v>
      </c>
      <c r="AF14" s="207">
        <v>7.6494903000000001</v>
      </c>
      <c r="AG14" s="207">
        <v>8.1602113226000004</v>
      </c>
      <c r="AH14" s="207">
        <v>7.9925194193999998</v>
      </c>
      <c r="AI14" s="207">
        <v>8.1432062333000008</v>
      </c>
      <c r="AJ14" s="207">
        <v>8.3438034515999995</v>
      </c>
      <c r="AK14" s="207">
        <v>8.2509293333000002</v>
      </c>
      <c r="AL14" s="207">
        <v>8.0294680323000005</v>
      </c>
      <c r="AM14" s="207">
        <v>8.3328895160999998</v>
      </c>
      <c r="AN14" s="207">
        <v>7.7003808213999996</v>
      </c>
      <c r="AO14" s="207">
        <v>8.8512142902999997</v>
      </c>
      <c r="AP14" s="207">
        <v>8.5838079332999992</v>
      </c>
      <c r="AQ14" s="207">
        <v>8.4882218065000004</v>
      </c>
      <c r="AR14" s="207">
        <v>8.9265471999999999</v>
      </c>
      <c r="AS14" s="207">
        <v>8.5775157418999992</v>
      </c>
      <c r="AT14" s="207">
        <v>8.5583995484000006</v>
      </c>
      <c r="AU14" s="207">
        <v>8.3589710667000006</v>
      </c>
      <c r="AV14" s="207">
        <v>7.9656754194000001</v>
      </c>
      <c r="AW14" s="207">
        <v>8.3528429667000008</v>
      </c>
      <c r="AX14" s="207">
        <v>8.8878600968000008</v>
      </c>
      <c r="AY14" s="207">
        <v>8.2681120967999995</v>
      </c>
      <c r="AZ14" s="207">
        <v>8.1713187499999993</v>
      </c>
      <c r="BA14" s="207">
        <v>8.8209003547999991</v>
      </c>
      <c r="BB14" s="207">
        <v>8.5269395666999994</v>
      </c>
      <c r="BC14" s="207">
        <v>8.4793735161000008</v>
      </c>
      <c r="BD14" s="207">
        <v>8.3294378666999993</v>
      </c>
      <c r="BE14" s="207">
        <v>8.2606320323000002</v>
      </c>
      <c r="BF14" s="207">
        <v>8.2128337741999999</v>
      </c>
      <c r="BG14" s="207">
        <v>7.6841655332999999</v>
      </c>
      <c r="BH14" s="207">
        <v>8.2584569999999999</v>
      </c>
      <c r="BI14" s="207">
        <v>8.9184300000000007</v>
      </c>
      <c r="BJ14" s="323">
        <v>9.0236140000000002</v>
      </c>
      <c r="BK14" s="323">
        <v>9.1523819999999994</v>
      </c>
      <c r="BL14" s="323">
        <v>9.2613850000000006</v>
      </c>
      <c r="BM14" s="323">
        <v>9.5469980000000003</v>
      </c>
      <c r="BN14" s="323">
        <v>8.9021349999999995</v>
      </c>
      <c r="BO14" s="323">
        <v>8.6786809999999992</v>
      </c>
      <c r="BP14" s="323">
        <v>8.8821270000000005</v>
      </c>
      <c r="BQ14" s="323">
        <v>8.9935469999999995</v>
      </c>
      <c r="BR14" s="323">
        <v>9.1421700000000001</v>
      </c>
      <c r="BS14" s="323">
        <v>9.3197270000000003</v>
      </c>
      <c r="BT14" s="323">
        <v>9.3936510000000002</v>
      </c>
      <c r="BU14" s="323">
        <v>9.6941989999999993</v>
      </c>
      <c r="BV14" s="323">
        <v>9.5985250000000004</v>
      </c>
    </row>
    <row r="15" spans="1:74" ht="11.15" customHeight="1" x14ac:dyDescent="0.25">
      <c r="A15" s="75" t="s">
        <v>533</v>
      </c>
      <c r="B15" s="181" t="s">
        <v>421</v>
      </c>
      <c r="C15" s="207">
        <v>0.17741935483999999</v>
      </c>
      <c r="D15" s="207">
        <v>0.18110714285999999</v>
      </c>
      <c r="E15" s="207">
        <v>0.18322580645</v>
      </c>
      <c r="F15" s="207">
        <v>0.18293333333</v>
      </c>
      <c r="G15" s="207">
        <v>0.18503225806000001</v>
      </c>
      <c r="H15" s="207">
        <v>0.18596666667</v>
      </c>
      <c r="I15" s="207">
        <v>0.18967741934999999</v>
      </c>
      <c r="J15" s="207">
        <v>0.19348387097</v>
      </c>
      <c r="K15" s="207">
        <v>0.19666666666999999</v>
      </c>
      <c r="L15" s="207">
        <v>0.19916129031999999</v>
      </c>
      <c r="M15" s="207">
        <v>0.20263333333</v>
      </c>
      <c r="N15" s="207">
        <v>0.20164516129000001</v>
      </c>
      <c r="O15" s="207">
        <v>0.15996774193999999</v>
      </c>
      <c r="P15" s="207">
        <v>0.16107142857000001</v>
      </c>
      <c r="Q15" s="207">
        <v>0.16180645161000001</v>
      </c>
      <c r="R15" s="207">
        <v>0.16259999999999999</v>
      </c>
      <c r="S15" s="207">
        <v>0.16383870968</v>
      </c>
      <c r="T15" s="207">
        <v>0.16426666667000001</v>
      </c>
      <c r="U15" s="207">
        <v>0.16519354839</v>
      </c>
      <c r="V15" s="207">
        <v>0.16919354839</v>
      </c>
      <c r="W15" s="207">
        <v>0.16986666667</v>
      </c>
      <c r="X15" s="207">
        <v>0.17135483871000001</v>
      </c>
      <c r="Y15" s="207">
        <v>0.17416666667</v>
      </c>
      <c r="Z15" s="207">
        <v>0.17396774194</v>
      </c>
      <c r="AA15" s="207">
        <v>0.17970967741999999</v>
      </c>
      <c r="AB15" s="207">
        <v>0.17948275861999999</v>
      </c>
      <c r="AC15" s="207">
        <v>0.17983870967999999</v>
      </c>
      <c r="AD15" s="207">
        <v>0.17510000000000001</v>
      </c>
      <c r="AE15" s="207">
        <v>0.16467741934999999</v>
      </c>
      <c r="AF15" s="207">
        <v>0.16703333333000001</v>
      </c>
      <c r="AG15" s="207">
        <v>0.16996774194</v>
      </c>
      <c r="AH15" s="207">
        <v>0.16941935484000001</v>
      </c>
      <c r="AI15" s="207">
        <v>0.1696</v>
      </c>
      <c r="AJ15" s="207">
        <v>0.16832258065</v>
      </c>
      <c r="AK15" s="207">
        <v>0.17349999999999999</v>
      </c>
      <c r="AL15" s="207">
        <v>0.17377419355000001</v>
      </c>
      <c r="AM15" s="207">
        <v>0.17796774194000001</v>
      </c>
      <c r="AN15" s="207">
        <v>0.16482142857000001</v>
      </c>
      <c r="AO15" s="207">
        <v>0.17941935483999999</v>
      </c>
      <c r="AP15" s="207">
        <v>0.18096666667</v>
      </c>
      <c r="AQ15" s="207">
        <v>0.18080645161</v>
      </c>
      <c r="AR15" s="207">
        <v>0.18023333333</v>
      </c>
      <c r="AS15" s="207">
        <v>0.18161290323000001</v>
      </c>
      <c r="AT15" s="207">
        <v>0.18241935483999999</v>
      </c>
      <c r="AU15" s="207">
        <v>0.18203333332999999</v>
      </c>
      <c r="AV15" s="207">
        <v>0.18519354838999999</v>
      </c>
      <c r="AW15" s="207">
        <v>0.18693333333000001</v>
      </c>
      <c r="AX15" s="207">
        <v>0.18741935484</v>
      </c>
      <c r="AY15" s="207">
        <v>0.21058064516</v>
      </c>
      <c r="AZ15" s="207">
        <v>0.20682142856999999</v>
      </c>
      <c r="BA15" s="207">
        <v>0.20738709677</v>
      </c>
      <c r="BB15" s="207">
        <v>0.19123333333</v>
      </c>
      <c r="BC15" s="207">
        <v>0.18093548387</v>
      </c>
      <c r="BD15" s="207">
        <v>0.13443333332999999</v>
      </c>
      <c r="BE15" s="207">
        <v>0.18990322580999999</v>
      </c>
      <c r="BF15" s="207">
        <v>0.19209677419000001</v>
      </c>
      <c r="BG15" s="207">
        <v>0.1474</v>
      </c>
      <c r="BH15" s="207">
        <v>0.1922278</v>
      </c>
      <c r="BI15" s="207">
        <v>0.19127449999999999</v>
      </c>
      <c r="BJ15" s="323">
        <v>0.19077440000000001</v>
      </c>
      <c r="BK15" s="323">
        <v>0.191247</v>
      </c>
      <c r="BL15" s="323">
        <v>0.18977840000000001</v>
      </c>
      <c r="BM15" s="323">
        <v>0.18939030000000001</v>
      </c>
      <c r="BN15" s="323">
        <v>0.18946389999999999</v>
      </c>
      <c r="BO15" s="323">
        <v>0.1893019</v>
      </c>
      <c r="BP15" s="323">
        <v>0.18964900000000001</v>
      </c>
      <c r="BQ15" s="323">
        <v>0.19035270000000001</v>
      </c>
      <c r="BR15" s="323">
        <v>0.19130130000000001</v>
      </c>
      <c r="BS15" s="323">
        <v>0.19235070000000001</v>
      </c>
      <c r="BT15" s="323">
        <v>0.19275980000000001</v>
      </c>
      <c r="BU15" s="323">
        <v>0.1937585</v>
      </c>
      <c r="BV15" s="323">
        <v>0.19381209999999999</v>
      </c>
    </row>
    <row r="16" spans="1:74" ht="11.15" customHeight="1" x14ac:dyDescent="0.25">
      <c r="A16" s="75" t="s">
        <v>15</v>
      </c>
      <c r="B16" s="181" t="s">
        <v>422</v>
      </c>
      <c r="C16" s="207">
        <v>29.464806452000001</v>
      </c>
      <c r="D16" s="207">
        <v>17.033892857000001</v>
      </c>
      <c r="E16" s="207">
        <v>9.4370967742000005</v>
      </c>
      <c r="F16" s="207">
        <v>-1.2384333332999999</v>
      </c>
      <c r="G16" s="207">
        <v>-13.979258065</v>
      </c>
      <c r="H16" s="207">
        <v>-11.9246</v>
      </c>
      <c r="I16" s="207">
        <v>-6.2578064515999996</v>
      </c>
      <c r="J16" s="207">
        <v>-7.8689999999999998</v>
      </c>
      <c r="K16" s="207">
        <v>-11.461066667000001</v>
      </c>
      <c r="L16" s="207">
        <v>-9.6580645160999996</v>
      </c>
      <c r="M16" s="207">
        <v>7.0625666667000004</v>
      </c>
      <c r="N16" s="207">
        <v>10.609322581000001</v>
      </c>
      <c r="O16" s="207">
        <v>23.297935484</v>
      </c>
      <c r="P16" s="207">
        <v>20.697964286000001</v>
      </c>
      <c r="Q16" s="207">
        <v>8.1488709677000006</v>
      </c>
      <c r="R16" s="207">
        <v>-12.978899999999999</v>
      </c>
      <c r="S16" s="207">
        <v>-15.492580645</v>
      </c>
      <c r="T16" s="207">
        <v>-14.637433333000001</v>
      </c>
      <c r="U16" s="207">
        <v>-8.3981290323</v>
      </c>
      <c r="V16" s="207">
        <v>-9.4341935483999997</v>
      </c>
      <c r="W16" s="207">
        <v>-14.236499999999999</v>
      </c>
      <c r="X16" s="207">
        <v>-11.377129031999999</v>
      </c>
      <c r="Y16" s="207">
        <v>5.1874666666999998</v>
      </c>
      <c r="Z16" s="207">
        <v>13.80316129</v>
      </c>
      <c r="AA16" s="207">
        <v>18.428903225999999</v>
      </c>
      <c r="AB16" s="207">
        <v>18.500034483</v>
      </c>
      <c r="AC16" s="207">
        <v>1.6581612903</v>
      </c>
      <c r="AD16" s="207">
        <v>-10.2593</v>
      </c>
      <c r="AE16" s="207">
        <v>-14.444580645</v>
      </c>
      <c r="AF16" s="207">
        <v>-11.942866667000001</v>
      </c>
      <c r="AG16" s="207">
        <v>-5.2030000000000003</v>
      </c>
      <c r="AH16" s="207">
        <v>-7.3582580645000002</v>
      </c>
      <c r="AI16" s="207">
        <v>-10.5617</v>
      </c>
      <c r="AJ16" s="207">
        <v>-2.9866129032000002</v>
      </c>
      <c r="AK16" s="207">
        <v>-0.13676666667000001</v>
      </c>
      <c r="AL16" s="207">
        <v>19.032741935000001</v>
      </c>
      <c r="AM16" s="207">
        <v>22.777000000000001</v>
      </c>
      <c r="AN16" s="207">
        <v>27.908571428999998</v>
      </c>
      <c r="AO16" s="207">
        <v>1.9041612903</v>
      </c>
      <c r="AP16" s="207">
        <v>-5.5190000000000001</v>
      </c>
      <c r="AQ16" s="207">
        <v>-13.445322580999999</v>
      </c>
      <c r="AR16" s="207">
        <v>-8.2601666667</v>
      </c>
      <c r="AS16" s="207">
        <v>-5.4723225806000002</v>
      </c>
      <c r="AT16" s="207">
        <v>-5.2712903225999996</v>
      </c>
      <c r="AU16" s="207">
        <v>-13.020799999999999</v>
      </c>
      <c r="AV16" s="207">
        <v>-11.628032257999999</v>
      </c>
      <c r="AW16" s="207">
        <v>4.3910333333000002</v>
      </c>
      <c r="AX16" s="207">
        <v>10.439419355</v>
      </c>
      <c r="AY16" s="207">
        <v>32.082548387000003</v>
      </c>
      <c r="AZ16" s="207">
        <v>23.456821429000001</v>
      </c>
      <c r="BA16" s="207">
        <v>5.1948709677</v>
      </c>
      <c r="BB16" s="207">
        <v>-7.2018333332999998</v>
      </c>
      <c r="BC16" s="207">
        <v>-12.645258065</v>
      </c>
      <c r="BD16" s="207">
        <v>-10.813766666999999</v>
      </c>
      <c r="BE16" s="207">
        <v>-5.8574193548000002</v>
      </c>
      <c r="BF16" s="207">
        <v>-6.6347096774000001</v>
      </c>
      <c r="BG16" s="207">
        <v>-14.526666667000001</v>
      </c>
      <c r="BH16" s="207">
        <v>-13.589184332</v>
      </c>
      <c r="BI16" s="207">
        <v>2.5877904761999999</v>
      </c>
      <c r="BJ16" s="323">
        <v>18.540420000000001</v>
      </c>
      <c r="BK16" s="323">
        <v>25.808759999999999</v>
      </c>
      <c r="BL16" s="323">
        <v>18.692360000000001</v>
      </c>
      <c r="BM16" s="323">
        <v>4.7254160000000001</v>
      </c>
      <c r="BN16" s="323">
        <v>-10.12607</v>
      </c>
      <c r="BO16" s="323">
        <v>-16.529340000000001</v>
      </c>
      <c r="BP16" s="323">
        <v>-12.553140000000001</v>
      </c>
      <c r="BQ16" s="323">
        <v>-6.6921499999999998</v>
      </c>
      <c r="BR16" s="323">
        <v>-7.5209590000000004</v>
      </c>
      <c r="BS16" s="323">
        <v>-13.9937</v>
      </c>
      <c r="BT16" s="323">
        <v>-10.249029999999999</v>
      </c>
      <c r="BU16" s="323">
        <v>1.426105</v>
      </c>
      <c r="BV16" s="323">
        <v>18.980599999999999</v>
      </c>
    </row>
    <row r="17" spans="1:74" ht="11.15" customHeight="1" x14ac:dyDescent="0.25">
      <c r="A17" s="70" t="s">
        <v>766</v>
      </c>
      <c r="B17" s="181" t="s">
        <v>424</v>
      </c>
      <c r="C17" s="207">
        <v>108.37514652</v>
      </c>
      <c r="D17" s="207">
        <v>96.238896999999994</v>
      </c>
      <c r="E17" s="207">
        <v>90.279825290000005</v>
      </c>
      <c r="F17" s="207">
        <v>78.911266900000001</v>
      </c>
      <c r="G17" s="207">
        <v>66.878731000000002</v>
      </c>
      <c r="H17" s="207">
        <v>69.682313532999999</v>
      </c>
      <c r="I17" s="207">
        <v>76.211432129000002</v>
      </c>
      <c r="J17" s="207">
        <v>75.803878065000006</v>
      </c>
      <c r="K17" s="207">
        <v>73.102317600000006</v>
      </c>
      <c r="L17" s="207">
        <v>75.984545225999994</v>
      </c>
      <c r="M17" s="207">
        <v>93.027691200000007</v>
      </c>
      <c r="N17" s="207">
        <v>96.868913258000006</v>
      </c>
      <c r="O17" s="207">
        <v>110.32782732</v>
      </c>
      <c r="P17" s="207">
        <v>107.27053029</v>
      </c>
      <c r="Q17" s="207">
        <v>94.695213644999995</v>
      </c>
      <c r="R17" s="207">
        <v>73.505437866999998</v>
      </c>
      <c r="S17" s="207">
        <v>70.882854871000006</v>
      </c>
      <c r="T17" s="207">
        <v>71.879314233000002</v>
      </c>
      <c r="U17" s="207">
        <v>78.669351031999994</v>
      </c>
      <c r="V17" s="207">
        <v>79.816358257999994</v>
      </c>
      <c r="W17" s="207">
        <v>74.487899767000002</v>
      </c>
      <c r="X17" s="207">
        <v>77.445113000000006</v>
      </c>
      <c r="Y17" s="207">
        <v>95.250382633000001</v>
      </c>
      <c r="Z17" s="207">
        <v>103.74841948</v>
      </c>
      <c r="AA17" s="207">
        <v>105.92259783999999</v>
      </c>
      <c r="AB17" s="207">
        <v>106.44866571999999</v>
      </c>
      <c r="AC17" s="207">
        <v>88.057237129000001</v>
      </c>
      <c r="AD17" s="207">
        <v>75.105558000000002</v>
      </c>
      <c r="AE17" s="207">
        <v>66.332936258000004</v>
      </c>
      <c r="AF17" s="207">
        <v>71.789240100000001</v>
      </c>
      <c r="AG17" s="207">
        <v>80.658618226000002</v>
      </c>
      <c r="AH17" s="207">
        <v>77.885037065000006</v>
      </c>
      <c r="AI17" s="207">
        <v>72.207704332999995</v>
      </c>
      <c r="AJ17" s="207">
        <v>77.361673323000005</v>
      </c>
      <c r="AK17" s="207">
        <v>81.520086766999995</v>
      </c>
      <c r="AL17" s="207">
        <v>102.14064829</v>
      </c>
      <c r="AM17" s="207">
        <v>106.95906216</v>
      </c>
      <c r="AN17" s="207">
        <v>108.78921796</v>
      </c>
      <c r="AO17" s="207">
        <v>84.359326160999998</v>
      </c>
      <c r="AP17" s="207">
        <v>77.384736932999999</v>
      </c>
      <c r="AQ17" s="207">
        <v>69.203036128999997</v>
      </c>
      <c r="AR17" s="207">
        <v>75.077218166999998</v>
      </c>
      <c r="AS17" s="207">
        <v>78.722369096999998</v>
      </c>
      <c r="AT17" s="207">
        <v>79.202883322999995</v>
      </c>
      <c r="AU17" s="207">
        <v>71.791347900000005</v>
      </c>
      <c r="AV17" s="207">
        <v>75.141005387000007</v>
      </c>
      <c r="AW17" s="207">
        <v>91.798240100000001</v>
      </c>
      <c r="AX17" s="207">
        <v>96.706630129000004</v>
      </c>
      <c r="AY17" s="207">
        <v>117.43406835</v>
      </c>
      <c r="AZ17" s="207">
        <v>107.93372814</v>
      </c>
      <c r="BA17" s="207">
        <v>88.639964676999995</v>
      </c>
      <c r="BB17" s="207">
        <v>78.109412899999995</v>
      </c>
      <c r="BC17" s="207">
        <v>72.907709065000006</v>
      </c>
      <c r="BD17" s="207">
        <v>77.098552632999997</v>
      </c>
      <c r="BE17" s="207">
        <v>83.210908129000003</v>
      </c>
      <c r="BF17" s="207">
        <v>82.469417581000002</v>
      </c>
      <c r="BG17" s="207">
        <v>75.799441567000002</v>
      </c>
      <c r="BH17" s="207">
        <v>76.926053468000006</v>
      </c>
      <c r="BI17" s="207">
        <v>91.828334975999994</v>
      </c>
      <c r="BJ17" s="323">
        <v>107.2483</v>
      </c>
      <c r="BK17" s="323">
        <v>114.1317</v>
      </c>
      <c r="BL17" s="323">
        <v>105.4038</v>
      </c>
      <c r="BM17" s="323">
        <v>90.125550000000004</v>
      </c>
      <c r="BN17" s="323">
        <v>75.245850000000004</v>
      </c>
      <c r="BO17" s="323">
        <v>68.848370000000003</v>
      </c>
      <c r="BP17" s="323">
        <v>73.047160000000005</v>
      </c>
      <c r="BQ17" s="323">
        <v>79.415139999999994</v>
      </c>
      <c r="BR17" s="323">
        <v>78.734889999999993</v>
      </c>
      <c r="BS17" s="323">
        <v>73.439670000000007</v>
      </c>
      <c r="BT17" s="323">
        <v>76.797229999999999</v>
      </c>
      <c r="BU17" s="323">
        <v>88.890169999999998</v>
      </c>
      <c r="BV17" s="323">
        <v>106.9061</v>
      </c>
    </row>
    <row r="18" spans="1:74" ht="11.15" customHeight="1" x14ac:dyDescent="0.25">
      <c r="A18" s="75" t="s">
        <v>535</v>
      </c>
      <c r="B18" s="181" t="s">
        <v>131</v>
      </c>
      <c r="C18" s="207">
        <v>-0.60308200000000001</v>
      </c>
      <c r="D18" s="207">
        <v>0.57249585713999995</v>
      </c>
      <c r="E18" s="207">
        <v>-6.3438193547999996E-2</v>
      </c>
      <c r="F18" s="207">
        <v>-0.56190023333000005</v>
      </c>
      <c r="G18" s="207">
        <v>-0.58779551613000003</v>
      </c>
      <c r="H18" s="207">
        <v>-0.91084686667000003</v>
      </c>
      <c r="I18" s="207">
        <v>-0.38181922581</v>
      </c>
      <c r="J18" s="207">
        <v>-1.1640393548000001</v>
      </c>
      <c r="K18" s="207">
        <v>-1.2335509333000001</v>
      </c>
      <c r="L18" s="207">
        <v>-2.2473516774000002</v>
      </c>
      <c r="M18" s="207">
        <v>-2.4962911999999999</v>
      </c>
      <c r="N18" s="207">
        <v>-0.11055841935000001</v>
      </c>
      <c r="O18" s="207">
        <v>0.13349525806000001</v>
      </c>
      <c r="P18" s="207">
        <v>0.55514828570999997</v>
      </c>
      <c r="Q18" s="207">
        <v>-0.24969751612999999</v>
      </c>
      <c r="R18" s="207">
        <v>0.24072879999999999</v>
      </c>
      <c r="S18" s="207">
        <v>-2.0446290645</v>
      </c>
      <c r="T18" s="207">
        <v>-1.2346475667000001</v>
      </c>
      <c r="U18" s="207">
        <v>-1.4466413547999999</v>
      </c>
      <c r="V18" s="207">
        <v>-1.3026808387</v>
      </c>
      <c r="W18" s="207">
        <v>-0.94616643332999995</v>
      </c>
      <c r="X18" s="207">
        <v>-3.0404678387000001</v>
      </c>
      <c r="Y18" s="207">
        <v>-2.4585826332999998</v>
      </c>
      <c r="Z18" s="207">
        <v>-1.4672581935</v>
      </c>
      <c r="AA18" s="207">
        <v>1.191916741</v>
      </c>
      <c r="AB18" s="207">
        <v>-0.98261572102999994</v>
      </c>
      <c r="AC18" s="207">
        <v>-0.25117458483999999</v>
      </c>
      <c r="AD18" s="207">
        <v>0.1226314</v>
      </c>
      <c r="AE18" s="207">
        <v>0.51090332064999999</v>
      </c>
      <c r="AF18" s="207">
        <v>-0.85883223666999997</v>
      </c>
      <c r="AG18" s="207">
        <v>-1.1719787761</v>
      </c>
      <c r="AH18" s="207">
        <v>-0.48075071160999999</v>
      </c>
      <c r="AI18" s="207">
        <v>-0.50179273000000002</v>
      </c>
      <c r="AJ18" s="207">
        <v>-2.6555221565</v>
      </c>
      <c r="AK18" s="207">
        <v>-0.12204036333</v>
      </c>
      <c r="AL18" s="207">
        <v>0.53109500225999995</v>
      </c>
      <c r="AM18" s="207">
        <v>0.65620322581000001</v>
      </c>
      <c r="AN18" s="207">
        <v>1.8109744999999999</v>
      </c>
      <c r="AO18" s="207">
        <v>0.77110735484000004</v>
      </c>
      <c r="AP18" s="207">
        <v>-1.6935835333</v>
      </c>
      <c r="AQ18" s="207">
        <v>-0.97535954839000005</v>
      </c>
      <c r="AR18" s="207">
        <v>-0.3916404</v>
      </c>
      <c r="AS18" s="207">
        <v>-0.79985170967999997</v>
      </c>
      <c r="AT18" s="207">
        <v>-0.63517822581000005</v>
      </c>
      <c r="AU18" s="207">
        <v>-0.60317833333000004</v>
      </c>
      <c r="AV18" s="207">
        <v>-2.2956016774000001</v>
      </c>
      <c r="AW18" s="207">
        <v>-2.4592936666999998</v>
      </c>
      <c r="AX18" s="207">
        <v>0.1049206129</v>
      </c>
      <c r="AY18" s="207">
        <v>-1.4825674194</v>
      </c>
      <c r="AZ18" s="207">
        <v>1.3939720357000001</v>
      </c>
      <c r="BA18" s="207">
        <v>1.1693812258</v>
      </c>
      <c r="BB18" s="207">
        <v>0.93227716667000005</v>
      </c>
      <c r="BC18" s="207">
        <v>-0.49345603226000001</v>
      </c>
      <c r="BD18" s="207">
        <v>0.39902083332999999</v>
      </c>
      <c r="BE18" s="207">
        <v>0.55515054839</v>
      </c>
      <c r="BF18" s="207">
        <v>0.14116022581000001</v>
      </c>
      <c r="BG18" s="207">
        <v>1.0973754667</v>
      </c>
      <c r="BH18" s="207">
        <v>0.58133353180000003</v>
      </c>
      <c r="BI18" s="207">
        <v>-0.70007897619000004</v>
      </c>
      <c r="BJ18" s="323">
        <v>-1.0186299999999999</v>
      </c>
      <c r="BK18" s="323">
        <v>-0.32486549999999997</v>
      </c>
      <c r="BL18" s="323">
        <v>-0.16055269999999999</v>
      </c>
      <c r="BM18" s="323">
        <v>-1.5237810000000001</v>
      </c>
      <c r="BN18" s="323">
        <v>7.4117600000000006E-2</v>
      </c>
      <c r="BO18" s="323">
        <v>1.255803</v>
      </c>
      <c r="BP18" s="323">
        <v>0.27625329999999998</v>
      </c>
      <c r="BQ18" s="323">
        <v>-1.3789070000000001</v>
      </c>
      <c r="BR18" s="323">
        <v>0.76180610000000004</v>
      </c>
      <c r="BS18" s="323">
        <v>0.3467712</v>
      </c>
      <c r="BT18" s="323">
        <v>-1.641362</v>
      </c>
      <c r="BU18" s="323">
        <v>-1.379532</v>
      </c>
      <c r="BV18" s="323">
        <v>-1.642353</v>
      </c>
    </row>
    <row r="19" spans="1:74" ht="11.15" customHeight="1" x14ac:dyDescent="0.25">
      <c r="A19" s="76" t="s">
        <v>767</v>
      </c>
      <c r="B19" s="181" t="s">
        <v>423</v>
      </c>
      <c r="C19" s="207">
        <v>107.77206452</v>
      </c>
      <c r="D19" s="207">
        <v>96.811392857000001</v>
      </c>
      <c r="E19" s="207">
        <v>90.216387096999995</v>
      </c>
      <c r="F19" s="207">
        <v>78.349366666999998</v>
      </c>
      <c r="G19" s="207">
        <v>66.290935484000002</v>
      </c>
      <c r="H19" s="207">
        <v>68.771466666999999</v>
      </c>
      <c r="I19" s="207">
        <v>75.829612902999997</v>
      </c>
      <c r="J19" s="207">
        <v>74.639838710000006</v>
      </c>
      <c r="K19" s="207">
        <v>71.868766667000003</v>
      </c>
      <c r="L19" s="207">
        <v>73.737193547999993</v>
      </c>
      <c r="M19" s="207">
        <v>90.531400000000005</v>
      </c>
      <c r="N19" s="207">
        <v>96.758354839000006</v>
      </c>
      <c r="O19" s="207">
        <v>110.46132258</v>
      </c>
      <c r="P19" s="207">
        <v>107.82567856999999</v>
      </c>
      <c r="Q19" s="207">
        <v>94.445516128999998</v>
      </c>
      <c r="R19" s="207">
        <v>73.746166666999997</v>
      </c>
      <c r="S19" s="207">
        <v>68.838225805999997</v>
      </c>
      <c r="T19" s="207">
        <v>70.644666666999996</v>
      </c>
      <c r="U19" s="207">
        <v>77.222709676999997</v>
      </c>
      <c r="V19" s="207">
        <v>78.513677419000004</v>
      </c>
      <c r="W19" s="207">
        <v>73.541733332999996</v>
      </c>
      <c r="X19" s="207">
        <v>74.404645161000005</v>
      </c>
      <c r="Y19" s="207">
        <v>92.791799999999995</v>
      </c>
      <c r="Z19" s="207">
        <v>102.28116129</v>
      </c>
      <c r="AA19" s="207">
        <v>107.11451458000001</v>
      </c>
      <c r="AB19" s="207">
        <v>105.46605</v>
      </c>
      <c r="AC19" s="207">
        <v>87.806062544</v>
      </c>
      <c r="AD19" s="207">
        <v>75.228189400000005</v>
      </c>
      <c r="AE19" s="207">
        <v>66.843839579000004</v>
      </c>
      <c r="AF19" s="207">
        <v>70.930407862999999</v>
      </c>
      <c r="AG19" s="207">
        <v>79.486639449999998</v>
      </c>
      <c r="AH19" s="207">
        <v>77.404286353000003</v>
      </c>
      <c r="AI19" s="207">
        <v>71.705911603000004</v>
      </c>
      <c r="AJ19" s="207">
        <v>74.706151165999998</v>
      </c>
      <c r="AK19" s="207">
        <v>81.398046402999995</v>
      </c>
      <c r="AL19" s="207">
        <v>102.67174328999999</v>
      </c>
      <c r="AM19" s="207">
        <v>107.61526539</v>
      </c>
      <c r="AN19" s="207">
        <v>110.60019246</v>
      </c>
      <c r="AO19" s="207">
        <v>85.130433515999997</v>
      </c>
      <c r="AP19" s="207">
        <v>75.691153400000005</v>
      </c>
      <c r="AQ19" s="207">
        <v>68.227676580999997</v>
      </c>
      <c r="AR19" s="207">
        <v>74.685577766999998</v>
      </c>
      <c r="AS19" s="207">
        <v>77.922517386999999</v>
      </c>
      <c r="AT19" s="207">
        <v>78.567705097000001</v>
      </c>
      <c r="AU19" s="207">
        <v>71.188169567000003</v>
      </c>
      <c r="AV19" s="207">
        <v>72.845403709999999</v>
      </c>
      <c r="AW19" s="207">
        <v>89.338946433000004</v>
      </c>
      <c r="AX19" s="207">
        <v>96.811550741999994</v>
      </c>
      <c r="AY19" s="207">
        <v>115.95150094</v>
      </c>
      <c r="AZ19" s="207">
        <v>109.32770017999999</v>
      </c>
      <c r="BA19" s="207">
        <v>89.809345902999993</v>
      </c>
      <c r="BB19" s="207">
        <v>79.041690067000005</v>
      </c>
      <c r="BC19" s="207">
        <v>72.414253032000005</v>
      </c>
      <c r="BD19" s="207">
        <v>77.497573466999995</v>
      </c>
      <c r="BE19" s="207">
        <v>83.766058677000004</v>
      </c>
      <c r="BF19" s="207">
        <v>82.610577805999995</v>
      </c>
      <c r="BG19" s="207">
        <v>76.896817033000005</v>
      </c>
      <c r="BH19" s="207">
        <v>77.507386999999994</v>
      </c>
      <c r="BI19" s="207">
        <v>91.128255999999993</v>
      </c>
      <c r="BJ19" s="323">
        <v>106.2296</v>
      </c>
      <c r="BK19" s="323">
        <v>113.8068</v>
      </c>
      <c r="BL19" s="323">
        <v>105.2433</v>
      </c>
      <c r="BM19" s="323">
        <v>88.601770000000002</v>
      </c>
      <c r="BN19" s="323">
        <v>75.319959999999995</v>
      </c>
      <c r="BO19" s="323">
        <v>70.104179999999999</v>
      </c>
      <c r="BP19" s="323">
        <v>73.323419999999999</v>
      </c>
      <c r="BQ19" s="323">
        <v>78.036240000000006</v>
      </c>
      <c r="BR19" s="323">
        <v>79.496690000000001</v>
      </c>
      <c r="BS19" s="323">
        <v>73.786439999999999</v>
      </c>
      <c r="BT19" s="323">
        <v>75.155869999999993</v>
      </c>
      <c r="BU19" s="323">
        <v>87.510639999999995</v>
      </c>
      <c r="BV19" s="323">
        <v>105.2637</v>
      </c>
    </row>
    <row r="20" spans="1:74" ht="11.15" customHeight="1" x14ac:dyDescent="0.25">
      <c r="A20" s="76"/>
      <c r="B20" s="181"/>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7"/>
      <c r="BH20" s="207"/>
      <c r="BI20" s="207"/>
      <c r="BJ20" s="207"/>
      <c r="BK20" s="207"/>
      <c r="BL20" s="207"/>
      <c r="BM20" s="207"/>
      <c r="BN20" s="207"/>
      <c r="BO20" s="207"/>
      <c r="BP20" s="207"/>
      <c r="BQ20" s="207"/>
      <c r="BR20" s="207"/>
      <c r="BS20" s="207"/>
      <c r="BT20" s="207"/>
      <c r="BU20" s="207"/>
      <c r="BV20" s="207"/>
    </row>
    <row r="21" spans="1:74" ht="11.15" customHeight="1" x14ac:dyDescent="0.25">
      <c r="A21" s="70"/>
      <c r="B21" s="77" t="s">
        <v>775</v>
      </c>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222"/>
      <c r="BJ21" s="354"/>
      <c r="BK21" s="354"/>
      <c r="BL21" s="354"/>
      <c r="BM21" s="354"/>
      <c r="BN21" s="354"/>
      <c r="BO21" s="354"/>
      <c r="BP21" s="354"/>
      <c r="BQ21" s="354"/>
      <c r="BR21" s="354"/>
      <c r="BS21" s="354"/>
      <c r="BT21" s="354"/>
      <c r="BU21" s="354"/>
      <c r="BV21" s="354"/>
    </row>
    <row r="22" spans="1:74" ht="11.15" customHeight="1" x14ac:dyDescent="0.25">
      <c r="A22" s="75" t="s">
        <v>536</v>
      </c>
      <c r="B22" s="181" t="s">
        <v>425</v>
      </c>
      <c r="C22" s="207">
        <v>31.654032258000001</v>
      </c>
      <c r="D22" s="207">
        <v>24.638785714000001</v>
      </c>
      <c r="E22" s="207">
        <v>21.270612903</v>
      </c>
      <c r="F22" s="207">
        <v>14.694900000000001</v>
      </c>
      <c r="G22" s="207">
        <v>5.4522258065000004</v>
      </c>
      <c r="H22" s="207">
        <v>3.9748000000000001</v>
      </c>
      <c r="I22" s="207">
        <v>3.4167096774000001</v>
      </c>
      <c r="J22" s="207">
        <v>3.2187096774000001</v>
      </c>
      <c r="K22" s="207">
        <v>3.7439</v>
      </c>
      <c r="L22" s="207">
        <v>8.2360645161000008</v>
      </c>
      <c r="M22" s="207">
        <v>19.965900000000001</v>
      </c>
      <c r="N22" s="207">
        <v>24.696129032000002</v>
      </c>
      <c r="O22" s="207">
        <v>30.767322580999998</v>
      </c>
      <c r="P22" s="207">
        <v>28.897571428999999</v>
      </c>
      <c r="Q22" s="207">
        <v>22.210225806</v>
      </c>
      <c r="R22" s="207">
        <v>10.952666667000001</v>
      </c>
      <c r="S22" s="207">
        <v>6.8518387097</v>
      </c>
      <c r="T22" s="207">
        <v>4.3071333333000004</v>
      </c>
      <c r="U22" s="207">
        <v>3.6051935483999999</v>
      </c>
      <c r="V22" s="207">
        <v>3.2869032258000002</v>
      </c>
      <c r="W22" s="207">
        <v>3.6613333333</v>
      </c>
      <c r="X22" s="207">
        <v>7.4740322581000003</v>
      </c>
      <c r="Y22" s="207">
        <v>19.6358</v>
      </c>
      <c r="Z22" s="207">
        <v>24.277806452</v>
      </c>
      <c r="AA22" s="207">
        <v>26.609193548</v>
      </c>
      <c r="AB22" s="207">
        <v>25.418965517</v>
      </c>
      <c r="AC22" s="207">
        <v>16.994903226000002</v>
      </c>
      <c r="AD22" s="207">
        <v>12.602266667</v>
      </c>
      <c r="AE22" s="207">
        <v>7.6319677418999996</v>
      </c>
      <c r="AF22" s="207">
        <v>4.5375333332999999</v>
      </c>
      <c r="AG22" s="207">
        <v>3.8109999999999999</v>
      </c>
      <c r="AH22" s="207">
        <v>3.5105483871000001</v>
      </c>
      <c r="AI22" s="207">
        <v>4.2177666667000002</v>
      </c>
      <c r="AJ22" s="207">
        <v>7.7998709677000004</v>
      </c>
      <c r="AK22" s="207">
        <v>14.661899999999999</v>
      </c>
      <c r="AL22" s="207">
        <v>25.794838710000001</v>
      </c>
      <c r="AM22" s="207">
        <v>28.869967742</v>
      </c>
      <c r="AN22" s="207">
        <v>31.276357142999998</v>
      </c>
      <c r="AO22" s="207">
        <v>18.520129032</v>
      </c>
      <c r="AP22" s="207">
        <v>11.4108</v>
      </c>
      <c r="AQ22" s="207">
        <v>7.0259354838999997</v>
      </c>
      <c r="AR22" s="207">
        <v>4.3199333332999998</v>
      </c>
      <c r="AS22" s="207">
        <v>3.6402580644999998</v>
      </c>
      <c r="AT22" s="207">
        <v>3.4287096774000001</v>
      </c>
      <c r="AU22" s="207">
        <v>3.9464000000000001</v>
      </c>
      <c r="AV22" s="207">
        <v>6.2146129031999999</v>
      </c>
      <c r="AW22" s="207">
        <v>16.069666667</v>
      </c>
      <c r="AX22" s="207">
        <v>21.592677419000001</v>
      </c>
      <c r="AY22" s="207">
        <v>31.015903225999999</v>
      </c>
      <c r="AZ22" s="207">
        <v>28.439571429000001</v>
      </c>
      <c r="BA22" s="207">
        <v>19.047870968000002</v>
      </c>
      <c r="BB22" s="207">
        <v>12.9976</v>
      </c>
      <c r="BC22" s="207">
        <v>6.4775483870999997</v>
      </c>
      <c r="BD22" s="207">
        <v>4.1250999999999998</v>
      </c>
      <c r="BE22" s="207">
        <v>3.5663870968000002</v>
      </c>
      <c r="BF22" s="207">
        <v>3.3215806452000001</v>
      </c>
      <c r="BG22" s="207">
        <v>3.8138000000000001</v>
      </c>
      <c r="BH22" s="207">
        <v>8.0110499999999991</v>
      </c>
      <c r="BI22" s="207">
        <v>16.825579999999999</v>
      </c>
      <c r="BJ22" s="323">
        <v>26.41217</v>
      </c>
      <c r="BK22" s="323">
        <v>30.450890000000001</v>
      </c>
      <c r="BL22" s="323">
        <v>26.94941</v>
      </c>
      <c r="BM22" s="323">
        <v>19.824369999999998</v>
      </c>
      <c r="BN22" s="323">
        <v>11.8103</v>
      </c>
      <c r="BO22" s="323">
        <v>7.0654880000000002</v>
      </c>
      <c r="BP22" s="323">
        <v>4.819871</v>
      </c>
      <c r="BQ22" s="323">
        <v>3.9900479999999998</v>
      </c>
      <c r="BR22" s="323">
        <v>3.7877800000000001</v>
      </c>
      <c r="BS22" s="323">
        <v>4.6163129999999999</v>
      </c>
      <c r="BT22" s="323">
        <v>8.1487280000000002</v>
      </c>
      <c r="BU22" s="323">
        <v>16.46125</v>
      </c>
      <c r="BV22" s="323">
        <v>26.457409999999999</v>
      </c>
    </row>
    <row r="23" spans="1:74" ht="11.15" customHeight="1" x14ac:dyDescent="0.25">
      <c r="A23" s="75" t="s">
        <v>537</v>
      </c>
      <c r="B23" s="181" t="s">
        <v>426</v>
      </c>
      <c r="C23" s="207">
        <v>17.87</v>
      </c>
      <c r="D23" s="207">
        <v>15.150107143</v>
      </c>
      <c r="E23" s="207">
        <v>13.482032258</v>
      </c>
      <c r="F23" s="207">
        <v>10.061366667</v>
      </c>
      <c r="G23" s="207">
        <v>5.2821935484000004</v>
      </c>
      <c r="H23" s="207">
        <v>4.7466999999999997</v>
      </c>
      <c r="I23" s="207">
        <v>4.4378709677000003</v>
      </c>
      <c r="J23" s="207">
        <v>4.6121290323000004</v>
      </c>
      <c r="K23" s="207">
        <v>4.8867333332999996</v>
      </c>
      <c r="L23" s="207">
        <v>7.6570645161000002</v>
      </c>
      <c r="M23" s="207">
        <v>12.8752</v>
      </c>
      <c r="N23" s="207">
        <v>14.808612903</v>
      </c>
      <c r="O23" s="207">
        <v>17.881451612999999</v>
      </c>
      <c r="P23" s="207">
        <v>16.865928571000001</v>
      </c>
      <c r="Q23" s="207">
        <v>13.684870968</v>
      </c>
      <c r="R23" s="207">
        <v>8.2181999999999995</v>
      </c>
      <c r="S23" s="207">
        <v>5.9640645160999997</v>
      </c>
      <c r="T23" s="207">
        <v>4.8217333333000001</v>
      </c>
      <c r="U23" s="207">
        <v>4.5790322580999998</v>
      </c>
      <c r="V23" s="207">
        <v>4.5415161289999997</v>
      </c>
      <c r="W23" s="207">
        <v>4.7718999999999996</v>
      </c>
      <c r="X23" s="207">
        <v>6.9722580645000001</v>
      </c>
      <c r="Y23" s="207">
        <v>12.960766667</v>
      </c>
      <c r="Z23" s="207">
        <v>14.736000000000001</v>
      </c>
      <c r="AA23" s="207">
        <v>15.826870968</v>
      </c>
      <c r="AB23" s="207">
        <v>15.432103447999999</v>
      </c>
      <c r="AC23" s="207">
        <v>10.937645161000001</v>
      </c>
      <c r="AD23" s="207">
        <v>7.9363666666999997</v>
      </c>
      <c r="AE23" s="207">
        <v>5.2469999999999999</v>
      </c>
      <c r="AF23" s="207">
        <v>4.3928000000000003</v>
      </c>
      <c r="AG23" s="207">
        <v>4.1639999999999997</v>
      </c>
      <c r="AH23" s="207">
        <v>4.2315161290000001</v>
      </c>
      <c r="AI23" s="207">
        <v>4.7900333333000003</v>
      </c>
      <c r="AJ23" s="207">
        <v>6.7343225805999998</v>
      </c>
      <c r="AK23" s="207">
        <v>9.7847666666999995</v>
      </c>
      <c r="AL23" s="207">
        <v>14.642483871</v>
      </c>
      <c r="AM23" s="207">
        <v>16.047999999999998</v>
      </c>
      <c r="AN23" s="207">
        <v>17.760142857000002</v>
      </c>
      <c r="AO23" s="207">
        <v>11.552129032</v>
      </c>
      <c r="AP23" s="207">
        <v>8.2515000000000001</v>
      </c>
      <c r="AQ23" s="207">
        <v>5.9003870968000003</v>
      </c>
      <c r="AR23" s="207">
        <v>4.7888999999999999</v>
      </c>
      <c r="AS23" s="207">
        <v>4.6150000000000002</v>
      </c>
      <c r="AT23" s="207">
        <v>4.5711290323</v>
      </c>
      <c r="AU23" s="207">
        <v>5.0135333332999998</v>
      </c>
      <c r="AV23" s="207">
        <v>6.3410000000000002</v>
      </c>
      <c r="AW23" s="207">
        <v>11.257866667</v>
      </c>
      <c r="AX23" s="207">
        <v>12.958741935000001</v>
      </c>
      <c r="AY23" s="207">
        <v>17.836258064999999</v>
      </c>
      <c r="AZ23" s="207">
        <v>16.627357143000001</v>
      </c>
      <c r="BA23" s="207">
        <v>12.467548387000001</v>
      </c>
      <c r="BB23" s="207">
        <v>9.2964333332999995</v>
      </c>
      <c r="BC23" s="207">
        <v>5.8987741935000004</v>
      </c>
      <c r="BD23" s="207">
        <v>4.8829666666999998</v>
      </c>
      <c r="BE23" s="207">
        <v>4.6681935483999997</v>
      </c>
      <c r="BF23" s="207">
        <v>4.5541935483999998</v>
      </c>
      <c r="BG23" s="207">
        <v>5.0003333333000004</v>
      </c>
      <c r="BH23" s="207">
        <v>7.6728800000000001</v>
      </c>
      <c r="BI23" s="207">
        <v>12.009029999999999</v>
      </c>
      <c r="BJ23" s="323">
        <v>15.52169</v>
      </c>
      <c r="BK23" s="323">
        <v>17.275970000000001</v>
      </c>
      <c r="BL23" s="323">
        <v>16.382950000000001</v>
      </c>
      <c r="BM23" s="323">
        <v>11.82896</v>
      </c>
      <c r="BN23" s="323">
        <v>8.5237029999999994</v>
      </c>
      <c r="BO23" s="323">
        <v>6.1964709999999998</v>
      </c>
      <c r="BP23" s="323">
        <v>5.2419250000000002</v>
      </c>
      <c r="BQ23" s="323">
        <v>5.0912300000000004</v>
      </c>
      <c r="BR23" s="323">
        <v>5.1444289999999997</v>
      </c>
      <c r="BS23" s="323">
        <v>5.5827520000000002</v>
      </c>
      <c r="BT23" s="323">
        <v>7.6690199999999997</v>
      </c>
      <c r="BU23" s="323">
        <v>11.76192</v>
      </c>
      <c r="BV23" s="323">
        <v>15.43891</v>
      </c>
    </row>
    <row r="24" spans="1:74" ht="11.15" customHeight="1" x14ac:dyDescent="0.25">
      <c r="A24" s="75" t="s">
        <v>539</v>
      </c>
      <c r="B24" s="181" t="s">
        <v>427</v>
      </c>
      <c r="C24" s="207">
        <v>25.232419355000001</v>
      </c>
      <c r="D24" s="207">
        <v>24.968071428999998</v>
      </c>
      <c r="E24" s="207">
        <v>23.802032258000001</v>
      </c>
      <c r="F24" s="207">
        <v>23.244599999999998</v>
      </c>
      <c r="G24" s="207">
        <v>21.63616129</v>
      </c>
      <c r="H24" s="207">
        <v>21.636800000000001</v>
      </c>
      <c r="I24" s="207">
        <v>21.540258065</v>
      </c>
      <c r="J24" s="207">
        <v>21.545580645000001</v>
      </c>
      <c r="K24" s="207">
        <v>21.901166666999998</v>
      </c>
      <c r="L24" s="207">
        <v>22.077935484000001</v>
      </c>
      <c r="M24" s="207">
        <v>24.5318</v>
      </c>
      <c r="N24" s="207">
        <v>24.770709676999999</v>
      </c>
      <c r="O24" s="207">
        <v>25.825290323000001</v>
      </c>
      <c r="P24" s="207">
        <v>25.673999999999999</v>
      </c>
      <c r="Q24" s="207">
        <v>24.195387097000001</v>
      </c>
      <c r="R24" s="207">
        <v>22.503333333</v>
      </c>
      <c r="S24" s="207">
        <v>21.770354838999999</v>
      </c>
      <c r="T24" s="207">
        <v>21.139833332999999</v>
      </c>
      <c r="U24" s="207">
        <v>20.953419355000001</v>
      </c>
      <c r="V24" s="207">
        <v>21.689451612999999</v>
      </c>
      <c r="W24" s="207">
        <v>21.4635</v>
      </c>
      <c r="X24" s="207">
        <v>22.050935484</v>
      </c>
      <c r="Y24" s="207">
        <v>24.487266667</v>
      </c>
      <c r="Z24" s="207">
        <v>25.126870967999999</v>
      </c>
      <c r="AA24" s="207">
        <v>25.167612902999998</v>
      </c>
      <c r="AB24" s="207">
        <v>24.984482758999999</v>
      </c>
      <c r="AC24" s="207">
        <v>22.919935484</v>
      </c>
      <c r="AD24" s="207">
        <v>21.120833333</v>
      </c>
      <c r="AE24" s="207">
        <v>19.904774194000002</v>
      </c>
      <c r="AF24" s="207">
        <v>20.030266666999999</v>
      </c>
      <c r="AG24" s="207">
        <v>20.447258065</v>
      </c>
      <c r="AH24" s="207">
        <v>20.936806451999999</v>
      </c>
      <c r="AI24" s="207">
        <v>21.469000000000001</v>
      </c>
      <c r="AJ24" s="207">
        <v>22.145677418999998</v>
      </c>
      <c r="AK24" s="207">
        <v>23.399233333000002</v>
      </c>
      <c r="AL24" s="207">
        <v>25.112387096999999</v>
      </c>
      <c r="AM24" s="207">
        <v>25.503225806</v>
      </c>
      <c r="AN24" s="207">
        <v>24.489464286</v>
      </c>
      <c r="AO24" s="207">
        <v>22.666419354999999</v>
      </c>
      <c r="AP24" s="207">
        <v>22.530166667</v>
      </c>
      <c r="AQ24" s="207">
        <v>21.219193548</v>
      </c>
      <c r="AR24" s="207">
        <v>21.276599999999998</v>
      </c>
      <c r="AS24" s="207">
        <v>21.484870967999999</v>
      </c>
      <c r="AT24" s="207">
        <v>21.570516129000001</v>
      </c>
      <c r="AU24" s="207">
        <v>21.289300000000001</v>
      </c>
      <c r="AV24" s="207">
        <v>21.853000000000002</v>
      </c>
      <c r="AW24" s="207">
        <v>24.198466667000002</v>
      </c>
      <c r="AX24" s="207">
        <v>24.739483871000001</v>
      </c>
      <c r="AY24" s="207">
        <v>26.413806451999999</v>
      </c>
      <c r="AZ24" s="207">
        <v>25.797000000000001</v>
      </c>
      <c r="BA24" s="207">
        <v>24.316580644999998</v>
      </c>
      <c r="BB24" s="207">
        <v>23.386566667</v>
      </c>
      <c r="BC24" s="207">
        <v>21.947967741999999</v>
      </c>
      <c r="BD24" s="207">
        <v>21.819533332999999</v>
      </c>
      <c r="BE24" s="207">
        <v>21.674580644999999</v>
      </c>
      <c r="BF24" s="207">
        <v>21.683096773999999</v>
      </c>
      <c r="BG24" s="207">
        <v>22.141266667</v>
      </c>
      <c r="BH24" s="207">
        <v>22.715260000000001</v>
      </c>
      <c r="BI24" s="207">
        <v>24.364419999999999</v>
      </c>
      <c r="BJ24" s="323">
        <v>24.979420000000001</v>
      </c>
      <c r="BK24" s="323">
        <v>25.01932</v>
      </c>
      <c r="BL24" s="323">
        <v>24.313210000000002</v>
      </c>
      <c r="BM24" s="323">
        <v>22.877510000000001</v>
      </c>
      <c r="BN24" s="323">
        <v>22.01192</v>
      </c>
      <c r="BO24" s="323">
        <v>21.045850000000002</v>
      </c>
      <c r="BP24" s="323">
        <v>20.796690000000002</v>
      </c>
      <c r="BQ24" s="323">
        <v>20.973859999999998</v>
      </c>
      <c r="BR24" s="323">
        <v>21.171690000000002</v>
      </c>
      <c r="BS24" s="323">
        <v>21.323609999999999</v>
      </c>
      <c r="BT24" s="323">
        <v>21.903449999999999</v>
      </c>
      <c r="BU24" s="323">
        <v>23.779150000000001</v>
      </c>
      <c r="BV24" s="323">
        <v>24.634699999999999</v>
      </c>
    </row>
    <row r="25" spans="1:74" ht="11.15" customHeight="1" x14ac:dyDescent="0.25">
      <c r="A25" s="75" t="s">
        <v>540</v>
      </c>
      <c r="B25" s="181" t="s">
        <v>132</v>
      </c>
      <c r="C25" s="207">
        <v>25.37115197</v>
      </c>
      <c r="D25" s="207">
        <v>24.662287679999999</v>
      </c>
      <c r="E25" s="207">
        <v>24.439926419999999</v>
      </c>
      <c r="F25" s="207">
        <v>23.498236729999999</v>
      </c>
      <c r="G25" s="207">
        <v>27.392624479999998</v>
      </c>
      <c r="H25" s="207">
        <v>31.7889777</v>
      </c>
      <c r="I25" s="207">
        <v>39.516441999999998</v>
      </c>
      <c r="J25" s="207">
        <v>38.291261130000002</v>
      </c>
      <c r="K25" s="207">
        <v>34.365029200000002</v>
      </c>
      <c r="L25" s="207">
        <v>28.644331059999999</v>
      </c>
      <c r="M25" s="207">
        <v>25.44126077</v>
      </c>
      <c r="N25" s="207">
        <v>24.601091449999998</v>
      </c>
      <c r="O25" s="207">
        <v>27.39554219</v>
      </c>
      <c r="P25" s="207">
        <v>27.86663918</v>
      </c>
      <c r="Q25" s="207">
        <v>26.265788229999998</v>
      </c>
      <c r="R25" s="207">
        <v>24.693081729999999</v>
      </c>
      <c r="S25" s="207">
        <v>27.007721</v>
      </c>
      <c r="T25" s="207">
        <v>33.049698329999998</v>
      </c>
      <c r="U25" s="207">
        <v>40.51428087</v>
      </c>
      <c r="V25" s="207">
        <v>41.262863709999998</v>
      </c>
      <c r="W25" s="207">
        <v>36.054762969999999</v>
      </c>
      <c r="X25" s="207">
        <v>30.244884970000001</v>
      </c>
      <c r="Y25" s="207">
        <v>27.31139383</v>
      </c>
      <c r="Z25" s="207">
        <v>29.432111389999999</v>
      </c>
      <c r="AA25" s="207">
        <v>30.610675870000001</v>
      </c>
      <c r="AB25" s="207">
        <v>30.79463621</v>
      </c>
      <c r="AC25" s="207">
        <v>28.734965769999999</v>
      </c>
      <c r="AD25" s="207">
        <v>25.926789400000001</v>
      </c>
      <c r="AE25" s="207">
        <v>27.003484740000001</v>
      </c>
      <c r="AF25" s="207">
        <v>34.703374529999998</v>
      </c>
      <c r="AG25" s="207">
        <v>43.412800740000002</v>
      </c>
      <c r="AH25" s="207">
        <v>41.162834740000001</v>
      </c>
      <c r="AI25" s="207">
        <v>33.863578269999998</v>
      </c>
      <c r="AJ25" s="207">
        <v>30.59008665</v>
      </c>
      <c r="AK25" s="207">
        <v>25.73531307</v>
      </c>
      <c r="AL25" s="207">
        <v>28.543452970000001</v>
      </c>
      <c r="AM25" s="207">
        <v>27.886523451999999</v>
      </c>
      <c r="AN25" s="207">
        <v>28.019549606999998</v>
      </c>
      <c r="AO25" s="207">
        <v>23.923627065000002</v>
      </c>
      <c r="AP25" s="207">
        <v>25.379020066999999</v>
      </c>
      <c r="AQ25" s="207">
        <v>26.249676580999999</v>
      </c>
      <c r="AR25" s="207">
        <v>36.236044433000004</v>
      </c>
      <c r="AS25" s="207">
        <v>39.954291581</v>
      </c>
      <c r="AT25" s="207">
        <v>40.719672838999998</v>
      </c>
      <c r="AU25" s="207">
        <v>32.950736233000001</v>
      </c>
      <c r="AV25" s="207">
        <v>30.298694032</v>
      </c>
      <c r="AW25" s="207">
        <v>28.967879766999999</v>
      </c>
      <c r="AX25" s="207">
        <v>28.378066871000001</v>
      </c>
      <c r="AY25" s="207">
        <v>31.012371902999998</v>
      </c>
      <c r="AZ25" s="207">
        <v>29.070093035999999</v>
      </c>
      <c r="BA25" s="207">
        <v>25.224636226000001</v>
      </c>
      <c r="BB25" s="207">
        <v>24.953190067000001</v>
      </c>
      <c r="BC25" s="207">
        <v>29.861833677</v>
      </c>
      <c r="BD25" s="207">
        <v>38.211973467</v>
      </c>
      <c r="BE25" s="207">
        <v>45.153800613000001</v>
      </c>
      <c r="BF25" s="207">
        <v>44.366739097</v>
      </c>
      <c r="BG25" s="207">
        <v>37.425150367000001</v>
      </c>
      <c r="BH25" s="207">
        <v>30.509419999999999</v>
      </c>
      <c r="BI25" s="207">
        <v>28.829239999999999</v>
      </c>
      <c r="BJ25" s="323">
        <v>29.63654</v>
      </c>
      <c r="BK25" s="323">
        <v>31.081530000000001</v>
      </c>
      <c r="BL25" s="323">
        <v>27.969899999999999</v>
      </c>
      <c r="BM25" s="323">
        <v>25.108139999999999</v>
      </c>
      <c r="BN25" s="323">
        <v>24.52655</v>
      </c>
      <c r="BO25" s="323">
        <v>27.55284</v>
      </c>
      <c r="BP25" s="323">
        <v>34.089399999999998</v>
      </c>
      <c r="BQ25" s="323">
        <v>39.402430000000003</v>
      </c>
      <c r="BR25" s="323">
        <v>40.729750000000003</v>
      </c>
      <c r="BS25" s="323">
        <v>33.800370000000001</v>
      </c>
      <c r="BT25" s="323">
        <v>28.902429999999999</v>
      </c>
      <c r="BU25" s="323">
        <v>26.46734</v>
      </c>
      <c r="BV25" s="323">
        <v>28.996960000000001</v>
      </c>
    </row>
    <row r="26" spans="1:74" ht="11.15" customHeight="1" x14ac:dyDescent="0.25">
      <c r="A26" s="75" t="s">
        <v>538</v>
      </c>
      <c r="B26" s="181" t="s">
        <v>428</v>
      </c>
      <c r="C26" s="207">
        <v>4.3351290323000002</v>
      </c>
      <c r="D26" s="207">
        <v>4.4257142856999998</v>
      </c>
      <c r="E26" s="207">
        <v>4.4773548387000002</v>
      </c>
      <c r="F26" s="207">
        <v>4.4697666667</v>
      </c>
      <c r="G26" s="207">
        <v>4.5211612903000002</v>
      </c>
      <c r="H26" s="207">
        <v>4.5440333332999998</v>
      </c>
      <c r="I26" s="207">
        <v>4.6345483870999997</v>
      </c>
      <c r="J26" s="207">
        <v>4.7279999999999998</v>
      </c>
      <c r="K26" s="207">
        <v>4.8055666666999999</v>
      </c>
      <c r="L26" s="207">
        <v>4.8665161289999999</v>
      </c>
      <c r="M26" s="207">
        <v>4.9514666667</v>
      </c>
      <c r="N26" s="207">
        <v>4.9272258065000001</v>
      </c>
      <c r="O26" s="207">
        <v>4.7996774194</v>
      </c>
      <c r="P26" s="207">
        <v>4.8323571429000003</v>
      </c>
      <c r="Q26" s="207">
        <v>4.8544838710000002</v>
      </c>
      <c r="R26" s="207">
        <v>4.8779666666999999</v>
      </c>
      <c r="S26" s="207">
        <v>4.9151935483999996</v>
      </c>
      <c r="T26" s="207">
        <v>4.9287666666999996</v>
      </c>
      <c r="U26" s="207">
        <v>4.9559677419000003</v>
      </c>
      <c r="V26" s="207">
        <v>5.0764516128999997</v>
      </c>
      <c r="W26" s="207">
        <v>5.0958666667000001</v>
      </c>
      <c r="X26" s="207">
        <v>5.1406129032000001</v>
      </c>
      <c r="Y26" s="207">
        <v>5.2248999999999999</v>
      </c>
      <c r="Z26" s="207">
        <v>5.2190322581000004</v>
      </c>
      <c r="AA26" s="207">
        <v>5.1500322581000004</v>
      </c>
      <c r="AB26" s="207">
        <v>5.1440000000000001</v>
      </c>
      <c r="AC26" s="207">
        <v>5.1533225806000003</v>
      </c>
      <c r="AD26" s="207">
        <v>5.0179</v>
      </c>
      <c r="AE26" s="207">
        <v>4.7192903226</v>
      </c>
      <c r="AF26" s="207">
        <v>4.7866</v>
      </c>
      <c r="AG26" s="207">
        <v>4.8713225806000002</v>
      </c>
      <c r="AH26" s="207">
        <v>4.8556129031999999</v>
      </c>
      <c r="AI26" s="207">
        <v>4.8608333332999996</v>
      </c>
      <c r="AJ26" s="207">
        <v>4.8237741935000003</v>
      </c>
      <c r="AK26" s="207">
        <v>4.9724000000000004</v>
      </c>
      <c r="AL26" s="207">
        <v>4.9799677419000004</v>
      </c>
      <c r="AM26" s="207">
        <v>5.1234516129000003</v>
      </c>
      <c r="AN26" s="207">
        <v>4.7450714286000002</v>
      </c>
      <c r="AO26" s="207">
        <v>5.1655161290000002</v>
      </c>
      <c r="AP26" s="207">
        <v>5.2099333333000004</v>
      </c>
      <c r="AQ26" s="207">
        <v>5.2053548386999999</v>
      </c>
      <c r="AR26" s="207">
        <v>5.1885666666999999</v>
      </c>
      <c r="AS26" s="207">
        <v>5.2284516128999998</v>
      </c>
      <c r="AT26" s="207">
        <v>5.2515483870999997</v>
      </c>
      <c r="AU26" s="207">
        <v>5.2404666666999997</v>
      </c>
      <c r="AV26" s="207">
        <v>5.3319999999999999</v>
      </c>
      <c r="AW26" s="207">
        <v>5.3816666667000002</v>
      </c>
      <c r="AX26" s="207">
        <v>5.3955806451999999</v>
      </c>
      <c r="AY26" s="207">
        <v>5.2564193548000002</v>
      </c>
      <c r="AZ26" s="207">
        <v>5.2209285714</v>
      </c>
      <c r="BA26" s="207">
        <v>5.2989354839000002</v>
      </c>
      <c r="BB26" s="207">
        <v>5.3507333333</v>
      </c>
      <c r="BC26" s="207">
        <v>5.4150967742000002</v>
      </c>
      <c r="BD26" s="207">
        <v>5.4577</v>
      </c>
      <c r="BE26" s="207">
        <v>5.4719354839000003</v>
      </c>
      <c r="BF26" s="207">
        <v>5.4963548387000003</v>
      </c>
      <c r="BG26" s="207">
        <v>5.5381333333000002</v>
      </c>
      <c r="BH26" s="207">
        <v>5.5989120000000003</v>
      </c>
      <c r="BI26" s="207">
        <v>5.5685690000000001</v>
      </c>
      <c r="BJ26" s="323">
        <v>5.5548460000000004</v>
      </c>
      <c r="BK26" s="323">
        <v>5.5522770000000001</v>
      </c>
      <c r="BL26" s="323">
        <v>5.5312349999999997</v>
      </c>
      <c r="BM26" s="323">
        <v>5.5109329999999996</v>
      </c>
      <c r="BN26" s="323">
        <v>5.51187</v>
      </c>
      <c r="BO26" s="323">
        <v>5.5109510000000004</v>
      </c>
      <c r="BP26" s="323">
        <v>5.5189219999999999</v>
      </c>
      <c r="BQ26" s="323">
        <v>5.5395539999999999</v>
      </c>
      <c r="BR26" s="323">
        <v>5.5677750000000001</v>
      </c>
      <c r="BS26" s="323">
        <v>5.597855</v>
      </c>
      <c r="BT26" s="323">
        <v>5.609864</v>
      </c>
      <c r="BU26" s="323">
        <v>5.6390149999999997</v>
      </c>
      <c r="BV26" s="323">
        <v>5.6404829999999997</v>
      </c>
    </row>
    <row r="27" spans="1:74" ht="11.15" customHeight="1" x14ac:dyDescent="0.25">
      <c r="A27" s="75" t="s">
        <v>542</v>
      </c>
      <c r="B27" s="181" t="s">
        <v>805</v>
      </c>
      <c r="C27" s="207">
        <v>3.1874516128999999</v>
      </c>
      <c r="D27" s="207">
        <v>2.8468928570999998</v>
      </c>
      <c r="E27" s="207">
        <v>2.6420645161</v>
      </c>
      <c r="F27" s="207">
        <v>2.2766000000000002</v>
      </c>
      <c r="G27" s="207">
        <v>1.9034516129000001</v>
      </c>
      <c r="H27" s="207">
        <v>1.9791666667000001</v>
      </c>
      <c r="I27" s="207">
        <v>2.1939032258000002</v>
      </c>
      <c r="J27" s="207">
        <v>2.1543548387000002</v>
      </c>
      <c r="K27" s="207">
        <v>2.0665666667</v>
      </c>
      <c r="L27" s="207">
        <v>2.1222580645</v>
      </c>
      <c r="M27" s="207">
        <v>2.6371666667000002</v>
      </c>
      <c r="N27" s="207">
        <v>2.8298064516000001</v>
      </c>
      <c r="O27" s="207">
        <v>3.6702903226000001</v>
      </c>
      <c r="P27" s="207">
        <v>3.5776071428999998</v>
      </c>
      <c r="Q27" s="207">
        <v>3.1120645160999998</v>
      </c>
      <c r="R27" s="207">
        <v>2.3922333333000001</v>
      </c>
      <c r="S27" s="207">
        <v>2.2204516128999998</v>
      </c>
      <c r="T27" s="207">
        <v>2.2827333332999999</v>
      </c>
      <c r="U27" s="207">
        <v>2.5102903226</v>
      </c>
      <c r="V27" s="207">
        <v>2.5509354839</v>
      </c>
      <c r="W27" s="207">
        <v>2.3775666666999999</v>
      </c>
      <c r="X27" s="207">
        <v>2.4059677419000001</v>
      </c>
      <c r="Y27" s="207">
        <v>3.0417666667000001</v>
      </c>
      <c r="Z27" s="207">
        <v>3.3715806451999999</v>
      </c>
      <c r="AA27" s="207">
        <v>3.6158709676999998</v>
      </c>
      <c r="AB27" s="207">
        <v>3.5576206896999998</v>
      </c>
      <c r="AC27" s="207">
        <v>2.9310322581000001</v>
      </c>
      <c r="AD27" s="207">
        <v>2.4897999999999998</v>
      </c>
      <c r="AE27" s="207">
        <v>2.2030645161</v>
      </c>
      <c r="AF27" s="207">
        <v>2.3456000000000001</v>
      </c>
      <c r="AG27" s="207">
        <v>2.6459999999999999</v>
      </c>
      <c r="AH27" s="207">
        <v>2.5727096773999998</v>
      </c>
      <c r="AI27" s="207">
        <v>2.3704666667000001</v>
      </c>
      <c r="AJ27" s="207">
        <v>2.4781612903000001</v>
      </c>
      <c r="AK27" s="207">
        <v>2.7101999999999999</v>
      </c>
      <c r="AL27" s="207">
        <v>3.4643548386999998</v>
      </c>
      <c r="AM27" s="207">
        <v>4.0348387096999998</v>
      </c>
      <c r="AN27" s="207">
        <v>4.1603571428999997</v>
      </c>
      <c r="AO27" s="207">
        <v>3.1533548386999999</v>
      </c>
      <c r="AP27" s="207">
        <v>2.7605</v>
      </c>
      <c r="AQ27" s="207">
        <v>2.4778709676999999</v>
      </c>
      <c r="AR27" s="207">
        <v>2.7263000000000002</v>
      </c>
      <c r="AS27" s="207">
        <v>2.8503870968</v>
      </c>
      <c r="AT27" s="207">
        <v>2.8768709676999999</v>
      </c>
      <c r="AU27" s="207">
        <v>2.5985</v>
      </c>
      <c r="AV27" s="207">
        <v>2.6568387097000001</v>
      </c>
      <c r="AW27" s="207">
        <v>3.3141666666999998</v>
      </c>
      <c r="AX27" s="207">
        <v>3.5977419355000002</v>
      </c>
      <c r="AY27" s="207">
        <v>4.2711290323000002</v>
      </c>
      <c r="AZ27" s="207">
        <v>4.0271428571000003</v>
      </c>
      <c r="BA27" s="207">
        <v>3.3081612903000002</v>
      </c>
      <c r="BB27" s="207">
        <v>2.9115333333</v>
      </c>
      <c r="BC27" s="207">
        <v>2.6674193547999998</v>
      </c>
      <c r="BD27" s="207">
        <v>2.8546666667</v>
      </c>
      <c r="BE27" s="207">
        <v>3.0855483870999998</v>
      </c>
      <c r="BF27" s="207">
        <v>3.0430000000000001</v>
      </c>
      <c r="BG27" s="207">
        <v>2.8325333332999998</v>
      </c>
      <c r="BH27" s="207">
        <v>2.8542649999999998</v>
      </c>
      <c r="BI27" s="207">
        <v>3.3858169999999999</v>
      </c>
      <c r="BJ27" s="323">
        <v>3.979371</v>
      </c>
      <c r="BK27" s="323">
        <v>4.2812190000000001</v>
      </c>
      <c r="BL27" s="323">
        <v>3.9509780000000001</v>
      </c>
      <c r="BM27" s="323">
        <v>3.306254</v>
      </c>
      <c r="BN27" s="323">
        <v>2.7900269999999998</v>
      </c>
      <c r="BO27" s="323">
        <v>2.5869819999999999</v>
      </c>
      <c r="BP27" s="323">
        <v>2.7110120000000002</v>
      </c>
      <c r="BQ27" s="323">
        <v>2.8935179999999998</v>
      </c>
      <c r="BR27" s="323">
        <v>2.9496690000000001</v>
      </c>
      <c r="BS27" s="323">
        <v>2.7199360000000001</v>
      </c>
      <c r="BT27" s="323">
        <v>2.7767810000000002</v>
      </c>
      <c r="BU27" s="323">
        <v>3.25637</v>
      </c>
      <c r="BV27" s="323">
        <v>3.9496570000000002</v>
      </c>
    </row>
    <row r="28" spans="1:74" ht="11.15" customHeight="1" x14ac:dyDescent="0.25">
      <c r="A28" s="75" t="s">
        <v>550</v>
      </c>
      <c r="B28" s="181" t="s">
        <v>429</v>
      </c>
      <c r="C28" s="207">
        <v>0.13809677418999999</v>
      </c>
      <c r="D28" s="207">
        <v>0.13810714286</v>
      </c>
      <c r="E28" s="207">
        <v>0.13809677418999999</v>
      </c>
      <c r="F28" s="207">
        <v>0.1381</v>
      </c>
      <c r="G28" s="207">
        <v>0.13809677418999999</v>
      </c>
      <c r="H28" s="207">
        <v>0.1381</v>
      </c>
      <c r="I28" s="207">
        <v>0.13809677418999999</v>
      </c>
      <c r="J28" s="207">
        <v>0.13809677418999999</v>
      </c>
      <c r="K28" s="207">
        <v>0.1381</v>
      </c>
      <c r="L28" s="207">
        <v>0.13809677418999999</v>
      </c>
      <c r="M28" s="207">
        <v>0.1381</v>
      </c>
      <c r="N28" s="207">
        <v>0.13809677418999999</v>
      </c>
      <c r="O28" s="207">
        <v>0.14564516128999999</v>
      </c>
      <c r="P28" s="207">
        <v>0.14564285714</v>
      </c>
      <c r="Q28" s="207">
        <v>0.14564516128999999</v>
      </c>
      <c r="R28" s="207">
        <v>0.14563333333</v>
      </c>
      <c r="S28" s="207">
        <v>0.14564516128999999</v>
      </c>
      <c r="T28" s="207">
        <v>0.14563333333</v>
      </c>
      <c r="U28" s="207">
        <v>0.14564516128999999</v>
      </c>
      <c r="V28" s="207">
        <v>0.14564516128999999</v>
      </c>
      <c r="W28" s="207">
        <v>0.14563333333</v>
      </c>
      <c r="X28" s="207">
        <v>0.14564516128999999</v>
      </c>
      <c r="Y28" s="207">
        <v>0.14563333333</v>
      </c>
      <c r="Z28" s="207">
        <v>0.14564516128999999</v>
      </c>
      <c r="AA28" s="207">
        <v>0.13425806452</v>
      </c>
      <c r="AB28" s="207">
        <v>0.13424137930999999</v>
      </c>
      <c r="AC28" s="207">
        <v>0.13425806452</v>
      </c>
      <c r="AD28" s="207">
        <v>0.13423333333000001</v>
      </c>
      <c r="AE28" s="207">
        <v>0.13425806452</v>
      </c>
      <c r="AF28" s="207">
        <v>0.13423333333000001</v>
      </c>
      <c r="AG28" s="207">
        <v>0.13425806452</v>
      </c>
      <c r="AH28" s="207">
        <v>0.13425806452</v>
      </c>
      <c r="AI28" s="207">
        <v>0.13423333333000001</v>
      </c>
      <c r="AJ28" s="207">
        <v>0.13425806452</v>
      </c>
      <c r="AK28" s="207">
        <v>0.13423333333000001</v>
      </c>
      <c r="AL28" s="207">
        <v>0.13425806452</v>
      </c>
      <c r="AM28" s="207">
        <v>0.14925806452000001</v>
      </c>
      <c r="AN28" s="207">
        <v>0.14924999999999999</v>
      </c>
      <c r="AO28" s="207">
        <v>0.14925806452000001</v>
      </c>
      <c r="AP28" s="207">
        <v>0.14923333333</v>
      </c>
      <c r="AQ28" s="207">
        <v>0.14925806452000001</v>
      </c>
      <c r="AR28" s="207">
        <v>0.14923333333</v>
      </c>
      <c r="AS28" s="207">
        <v>0.14925806452000001</v>
      </c>
      <c r="AT28" s="207">
        <v>0.14925806452000001</v>
      </c>
      <c r="AU28" s="207">
        <v>0.14923333333</v>
      </c>
      <c r="AV28" s="207">
        <v>0.14925806452000001</v>
      </c>
      <c r="AW28" s="207">
        <v>0.14923333333</v>
      </c>
      <c r="AX28" s="207">
        <v>0.14925806452000001</v>
      </c>
      <c r="AY28" s="207">
        <v>0.14561290323000001</v>
      </c>
      <c r="AZ28" s="207">
        <v>0.14560714286000001</v>
      </c>
      <c r="BA28" s="207">
        <v>0.14561290323000001</v>
      </c>
      <c r="BB28" s="207">
        <v>0.14563333333</v>
      </c>
      <c r="BC28" s="207">
        <v>0.14561290323000001</v>
      </c>
      <c r="BD28" s="207">
        <v>0.14563333333</v>
      </c>
      <c r="BE28" s="207">
        <v>0.14561290323000001</v>
      </c>
      <c r="BF28" s="207">
        <v>0.14561290323000001</v>
      </c>
      <c r="BG28" s="207">
        <v>0.14560000000000001</v>
      </c>
      <c r="BH28" s="207">
        <v>0.14560000000000001</v>
      </c>
      <c r="BI28" s="207">
        <v>0.14560000000000001</v>
      </c>
      <c r="BJ28" s="323">
        <v>0.14560000000000001</v>
      </c>
      <c r="BK28" s="323">
        <v>0.14560000000000001</v>
      </c>
      <c r="BL28" s="323">
        <v>0.14560000000000001</v>
      </c>
      <c r="BM28" s="323">
        <v>0.14560000000000001</v>
      </c>
      <c r="BN28" s="323">
        <v>0.14560000000000001</v>
      </c>
      <c r="BO28" s="323">
        <v>0.14560000000000001</v>
      </c>
      <c r="BP28" s="323">
        <v>0.14560000000000001</v>
      </c>
      <c r="BQ28" s="323">
        <v>0.14560000000000001</v>
      </c>
      <c r="BR28" s="323">
        <v>0.14560000000000001</v>
      </c>
      <c r="BS28" s="323">
        <v>0.14560000000000001</v>
      </c>
      <c r="BT28" s="323">
        <v>0.14560000000000001</v>
      </c>
      <c r="BU28" s="323">
        <v>0.14560000000000001</v>
      </c>
      <c r="BV28" s="323">
        <v>0.14560000000000001</v>
      </c>
    </row>
    <row r="29" spans="1:74" ht="11.15" customHeight="1" x14ac:dyDescent="0.25">
      <c r="A29" s="76" t="s">
        <v>541</v>
      </c>
      <c r="B29" s="182" t="s">
        <v>777</v>
      </c>
      <c r="C29" s="207">
        <v>107.77206452</v>
      </c>
      <c r="D29" s="207">
        <v>96.811392857000001</v>
      </c>
      <c r="E29" s="207">
        <v>90.216387096999995</v>
      </c>
      <c r="F29" s="207">
        <v>78.349366666999998</v>
      </c>
      <c r="G29" s="207">
        <v>66.290935484000002</v>
      </c>
      <c r="H29" s="207">
        <v>68.771466666999999</v>
      </c>
      <c r="I29" s="207">
        <v>75.829612902999997</v>
      </c>
      <c r="J29" s="207">
        <v>74.639838710000006</v>
      </c>
      <c r="K29" s="207">
        <v>71.868766667000003</v>
      </c>
      <c r="L29" s="207">
        <v>73.737193547999993</v>
      </c>
      <c r="M29" s="207">
        <v>90.531400000000005</v>
      </c>
      <c r="N29" s="207">
        <v>96.758354839000006</v>
      </c>
      <c r="O29" s="207">
        <v>110.46132258</v>
      </c>
      <c r="P29" s="207">
        <v>107.82567856999999</v>
      </c>
      <c r="Q29" s="207">
        <v>94.445516128999998</v>
      </c>
      <c r="R29" s="207">
        <v>73.746166666999997</v>
      </c>
      <c r="S29" s="207">
        <v>68.838225805999997</v>
      </c>
      <c r="T29" s="207">
        <v>70.644666666999996</v>
      </c>
      <c r="U29" s="207">
        <v>77.222709676999997</v>
      </c>
      <c r="V29" s="207">
        <v>78.513677419000004</v>
      </c>
      <c r="W29" s="207">
        <v>73.541733332999996</v>
      </c>
      <c r="X29" s="207">
        <v>74.404645161000005</v>
      </c>
      <c r="Y29" s="207">
        <v>92.791799999999995</v>
      </c>
      <c r="Z29" s="207">
        <v>102.28116129</v>
      </c>
      <c r="AA29" s="207">
        <v>107.11451458000001</v>
      </c>
      <c r="AB29" s="207">
        <v>105.46605</v>
      </c>
      <c r="AC29" s="207">
        <v>87.806062544</v>
      </c>
      <c r="AD29" s="207">
        <v>75.228189400000005</v>
      </c>
      <c r="AE29" s="207">
        <v>66.843839579000004</v>
      </c>
      <c r="AF29" s="207">
        <v>70.930407862999999</v>
      </c>
      <c r="AG29" s="207">
        <v>79.486639449999998</v>
      </c>
      <c r="AH29" s="207">
        <v>77.404286353000003</v>
      </c>
      <c r="AI29" s="207">
        <v>71.705911603000004</v>
      </c>
      <c r="AJ29" s="207">
        <v>74.706151165999998</v>
      </c>
      <c r="AK29" s="207">
        <v>81.398046402999995</v>
      </c>
      <c r="AL29" s="207">
        <v>102.67174328999999</v>
      </c>
      <c r="AM29" s="207">
        <v>107.61526539</v>
      </c>
      <c r="AN29" s="207">
        <v>110.60019246</v>
      </c>
      <c r="AO29" s="207">
        <v>85.130433515999997</v>
      </c>
      <c r="AP29" s="207">
        <v>75.691153400000005</v>
      </c>
      <c r="AQ29" s="207">
        <v>68.227676580999997</v>
      </c>
      <c r="AR29" s="207">
        <v>74.685577766999998</v>
      </c>
      <c r="AS29" s="207">
        <v>77.922517386999999</v>
      </c>
      <c r="AT29" s="207">
        <v>78.567705097000001</v>
      </c>
      <c r="AU29" s="207">
        <v>71.188169567000003</v>
      </c>
      <c r="AV29" s="207">
        <v>72.845403709999999</v>
      </c>
      <c r="AW29" s="207">
        <v>89.338946433000004</v>
      </c>
      <c r="AX29" s="207">
        <v>96.811550741999994</v>
      </c>
      <c r="AY29" s="207">
        <v>115.95150094</v>
      </c>
      <c r="AZ29" s="207">
        <v>109.32770017999999</v>
      </c>
      <c r="BA29" s="207">
        <v>89.809345902999993</v>
      </c>
      <c r="BB29" s="207">
        <v>79.041690067000005</v>
      </c>
      <c r="BC29" s="207">
        <v>72.414253032000005</v>
      </c>
      <c r="BD29" s="207">
        <v>77.497573466999995</v>
      </c>
      <c r="BE29" s="207">
        <v>83.766058677000004</v>
      </c>
      <c r="BF29" s="207">
        <v>82.610577805999995</v>
      </c>
      <c r="BG29" s="207">
        <v>76.896817033000005</v>
      </c>
      <c r="BH29" s="207">
        <v>77.507386999999994</v>
      </c>
      <c r="BI29" s="207">
        <v>91.128255999999993</v>
      </c>
      <c r="BJ29" s="323">
        <v>106.2296</v>
      </c>
      <c r="BK29" s="323">
        <v>113.8068</v>
      </c>
      <c r="BL29" s="323">
        <v>105.2433</v>
      </c>
      <c r="BM29" s="323">
        <v>88.601770000000002</v>
      </c>
      <c r="BN29" s="323">
        <v>75.319959999999995</v>
      </c>
      <c r="BO29" s="323">
        <v>70.104179999999999</v>
      </c>
      <c r="BP29" s="323">
        <v>73.323419999999999</v>
      </c>
      <c r="BQ29" s="323">
        <v>78.036240000000006</v>
      </c>
      <c r="BR29" s="323">
        <v>79.496690000000001</v>
      </c>
      <c r="BS29" s="323">
        <v>73.786439999999999</v>
      </c>
      <c r="BT29" s="323">
        <v>75.155869999999993</v>
      </c>
      <c r="BU29" s="323">
        <v>87.510639999999995</v>
      </c>
      <c r="BV29" s="323">
        <v>105.2637</v>
      </c>
    </row>
    <row r="30" spans="1:74" ht="11.15" customHeight="1" x14ac:dyDescent="0.25">
      <c r="A30" s="76"/>
      <c r="B30" s="182"/>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207"/>
      <c r="BF30" s="207"/>
      <c r="BG30" s="207"/>
      <c r="BH30" s="207"/>
      <c r="BI30" s="207"/>
      <c r="BJ30" s="207"/>
      <c r="BK30" s="207"/>
      <c r="BL30" s="207"/>
      <c r="BM30" s="207"/>
      <c r="BN30" s="207"/>
      <c r="BO30" s="207"/>
      <c r="BP30" s="207"/>
      <c r="BQ30" s="207"/>
      <c r="BR30" s="207"/>
      <c r="BS30" s="207"/>
      <c r="BT30" s="207"/>
      <c r="BU30" s="207"/>
      <c r="BV30" s="207"/>
    </row>
    <row r="31" spans="1:74" ht="11.15" customHeight="1" x14ac:dyDescent="0.25">
      <c r="A31" s="70"/>
      <c r="B31" s="78" t="s">
        <v>776</v>
      </c>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355"/>
      <c r="BK31" s="355"/>
      <c r="BL31" s="355"/>
      <c r="BM31" s="355"/>
      <c r="BN31" s="355"/>
      <c r="BO31" s="355"/>
      <c r="BP31" s="355"/>
      <c r="BQ31" s="355"/>
      <c r="BR31" s="355"/>
      <c r="BS31" s="355"/>
      <c r="BT31" s="355"/>
      <c r="BU31" s="355"/>
      <c r="BV31" s="355"/>
    </row>
    <row r="32" spans="1:74" ht="11.15" customHeight="1" x14ac:dyDescent="0.25">
      <c r="A32" s="75" t="s">
        <v>534</v>
      </c>
      <c r="B32" s="181" t="s">
        <v>430</v>
      </c>
      <c r="C32" s="250">
        <v>2140.556</v>
      </c>
      <c r="D32" s="250">
        <v>1672.662</v>
      </c>
      <c r="E32" s="250">
        <v>1390.279</v>
      </c>
      <c r="F32" s="250">
        <v>1426.799</v>
      </c>
      <c r="G32" s="250">
        <v>1847.454</v>
      </c>
      <c r="H32" s="250">
        <v>2195.2260000000001</v>
      </c>
      <c r="I32" s="250">
        <v>2381.2689999999998</v>
      </c>
      <c r="J32" s="250">
        <v>2616.8409999999999</v>
      </c>
      <c r="K32" s="250">
        <v>2950.3679999999999</v>
      </c>
      <c r="L32" s="250">
        <v>3236.2539999999999</v>
      </c>
      <c r="M32" s="250">
        <v>3030.0790000000002</v>
      </c>
      <c r="N32" s="250">
        <v>2708.3180000000002</v>
      </c>
      <c r="O32" s="250">
        <v>1993.9960000000001</v>
      </c>
      <c r="P32" s="250">
        <v>1426.21</v>
      </c>
      <c r="Q32" s="250">
        <v>1184.8900000000001</v>
      </c>
      <c r="R32" s="250">
        <v>1559.4010000000001</v>
      </c>
      <c r="S32" s="250">
        <v>2031.0309999999999</v>
      </c>
      <c r="T32" s="250">
        <v>2460.748</v>
      </c>
      <c r="U32" s="250">
        <v>2714.1959999999999</v>
      </c>
      <c r="V32" s="250">
        <v>2997.81</v>
      </c>
      <c r="W32" s="250">
        <v>3414.9389999999999</v>
      </c>
      <c r="X32" s="250">
        <v>3762.0430000000001</v>
      </c>
      <c r="Y32" s="250">
        <v>3610.029</v>
      </c>
      <c r="Z32" s="250">
        <v>3188.2429999999999</v>
      </c>
      <c r="AA32" s="250">
        <v>2616.1750000000002</v>
      </c>
      <c r="AB32" s="250">
        <v>2080.8829999999998</v>
      </c>
      <c r="AC32" s="250">
        <v>2029.3589999999999</v>
      </c>
      <c r="AD32" s="250">
        <v>2332.4929999999999</v>
      </c>
      <c r="AE32" s="250">
        <v>2777.5839999999998</v>
      </c>
      <c r="AF32" s="250">
        <v>3133.0949999999998</v>
      </c>
      <c r="AG32" s="250">
        <v>3293.549</v>
      </c>
      <c r="AH32" s="250">
        <v>3522.2159999999999</v>
      </c>
      <c r="AI32" s="250">
        <v>3839.8359999999998</v>
      </c>
      <c r="AJ32" s="250">
        <v>3928.5030000000002</v>
      </c>
      <c r="AK32" s="250">
        <v>3931.616</v>
      </c>
      <c r="AL32" s="250">
        <v>3340.9810000000002</v>
      </c>
      <c r="AM32" s="250">
        <v>2634.9670000000001</v>
      </c>
      <c r="AN32" s="250">
        <v>1859.2180000000001</v>
      </c>
      <c r="AO32" s="250">
        <v>1801.2249999999999</v>
      </c>
      <c r="AP32" s="250">
        <v>1975.0329999999999</v>
      </c>
      <c r="AQ32" s="250">
        <v>2389.8910000000001</v>
      </c>
      <c r="AR32" s="250">
        <v>2585.1260000000002</v>
      </c>
      <c r="AS32" s="250">
        <v>2754.7139999999999</v>
      </c>
      <c r="AT32" s="250">
        <v>2917.268</v>
      </c>
      <c r="AU32" s="250">
        <v>3305.982</v>
      </c>
      <c r="AV32" s="250">
        <v>3665.3850000000002</v>
      </c>
      <c r="AW32" s="250">
        <v>3532.7750000000001</v>
      </c>
      <c r="AX32" s="250">
        <v>3209.982</v>
      </c>
      <c r="AY32" s="250">
        <v>2215.9409999999998</v>
      </c>
      <c r="AZ32" s="250">
        <v>1562.018</v>
      </c>
      <c r="BA32" s="250">
        <v>1401.4649999999999</v>
      </c>
      <c r="BB32" s="250">
        <v>1611.7650000000001</v>
      </c>
      <c r="BC32" s="250">
        <v>2001.915</v>
      </c>
      <c r="BD32" s="250">
        <v>2325.3209999999999</v>
      </c>
      <c r="BE32" s="250">
        <v>2505.1219999999998</v>
      </c>
      <c r="BF32" s="250">
        <v>2709.4209999999998</v>
      </c>
      <c r="BG32" s="250">
        <v>3146.1469999999999</v>
      </c>
      <c r="BH32" s="250">
        <v>3567.4117142999999</v>
      </c>
      <c r="BI32" s="250">
        <v>3489.7779999999998</v>
      </c>
      <c r="BJ32" s="339">
        <v>2915.0250000000001</v>
      </c>
      <c r="BK32" s="339">
        <v>2114.953</v>
      </c>
      <c r="BL32" s="339">
        <v>1591.567</v>
      </c>
      <c r="BM32" s="339">
        <v>1445.08</v>
      </c>
      <c r="BN32" s="339">
        <v>1748.8620000000001</v>
      </c>
      <c r="BO32" s="339">
        <v>2261.2710000000002</v>
      </c>
      <c r="BP32" s="339">
        <v>2637.8649999999998</v>
      </c>
      <c r="BQ32" s="339">
        <v>2845.3220000000001</v>
      </c>
      <c r="BR32" s="339">
        <v>3078.4720000000002</v>
      </c>
      <c r="BS32" s="339">
        <v>3498.2829999999999</v>
      </c>
      <c r="BT32" s="339">
        <v>3816.0030000000002</v>
      </c>
      <c r="BU32" s="339">
        <v>3773.22</v>
      </c>
      <c r="BV32" s="339">
        <v>3184.8209999999999</v>
      </c>
    </row>
    <row r="33" spans="1:74" ht="11.15" customHeight="1" x14ac:dyDescent="0.25">
      <c r="A33" s="561" t="s">
        <v>988</v>
      </c>
      <c r="B33" s="562" t="s">
        <v>993</v>
      </c>
      <c r="C33" s="250">
        <v>492.67099999999999</v>
      </c>
      <c r="D33" s="250">
        <v>363.14400000000001</v>
      </c>
      <c r="E33" s="250">
        <v>229.11099999999999</v>
      </c>
      <c r="F33" s="250">
        <v>231.15299999999999</v>
      </c>
      <c r="G33" s="250">
        <v>348.459</v>
      </c>
      <c r="H33" s="250">
        <v>464.94799999999998</v>
      </c>
      <c r="I33" s="250">
        <v>569.19299999999998</v>
      </c>
      <c r="J33" s="250">
        <v>663.58699999999999</v>
      </c>
      <c r="K33" s="250">
        <v>778.03200000000004</v>
      </c>
      <c r="L33" s="250">
        <v>830.21699999999998</v>
      </c>
      <c r="M33" s="250">
        <v>750.03499999999997</v>
      </c>
      <c r="N33" s="250">
        <v>659.14800000000002</v>
      </c>
      <c r="O33" s="250">
        <v>467.721</v>
      </c>
      <c r="P33" s="250">
        <v>311.51100000000002</v>
      </c>
      <c r="Q33" s="250">
        <v>216.22300000000001</v>
      </c>
      <c r="R33" s="250">
        <v>294.22199999999998</v>
      </c>
      <c r="S33" s="250">
        <v>418.642</v>
      </c>
      <c r="T33" s="250">
        <v>537.44399999999996</v>
      </c>
      <c r="U33" s="250">
        <v>611.43700000000001</v>
      </c>
      <c r="V33" s="250">
        <v>724.87400000000002</v>
      </c>
      <c r="W33" s="250">
        <v>844.64700000000005</v>
      </c>
      <c r="X33" s="250">
        <v>932.38099999999997</v>
      </c>
      <c r="Y33" s="250">
        <v>885.82100000000003</v>
      </c>
      <c r="Z33" s="250">
        <v>763.80600000000004</v>
      </c>
      <c r="AA33" s="250">
        <v>591.51300000000003</v>
      </c>
      <c r="AB33" s="250">
        <v>437.649</v>
      </c>
      <c r="AC33" s="250">
        <v>385.30200000000002</v>
      </c>
      <c r="AD33" s="250">
        <v>427.642</v>
      </c>
      <c r="AE33" s="250">
        <v>553.024</v>
      </c>
      <c r="AF33" s="250">
        <v>654.83199999999999</v>
      </c>
      <c r="AG33" s="250">
        <v>721.28499999999997</v>
      </c>
      <c r="AH33" s="250">
        <v>803.30200000000002</v>
      </c>
      <c r="AI33" s="250">
        <v>889.8</v>
      </c>
      <c r="AJ33" s="250">
        <v>943.726</v>
      </c>
      <c r="AK33" s="250">
        <v>929.1</v>
      </c>
      <c r="AL33" s="250">
        <v>762.65899999999999</v>
      </c>
      <c r="AM33" s="250">
        <v>557.01900000000001</v>
      </c>
      <c r="AN33" s="250">
        <v>377.28300000000002</v>
      </c>
      <c r="AO33" s="250">
        <v>312.65199999999999</v>
      </c>
      <c r="AP33" s="250">
        <v>333.59699999999998</v>
      </c>
      <c r="AQ33" s="250">
        <v>425.51</v>
      </c>
      <c r="AR33" s="250">
        <v>514.76300000000003</v>
      </c>
      <c r="AS33" s="250">
        <v>604.83100000000002</v>
      </c>
      <c r="AT33" s="250">
        <v>688.31500000000005</v>
      </c>
      <c r="AU33" s="250">
        <v>804.37800000000004</v>
      </c>
      <c r="AV33" s="250">
        <v>904.35299999999995</v>
      </c>
      <c r="AW33" s="250">
        <v>841.98699999999997</v>
      </c>
      <c r="AX33" s="250">
        <v>765.726</v>
      </c>
      <c r="AY33" s="250">
        <v>503.01</v>
      </c>
      <c r="AZ33" s="250">
        <v>331.68299999999999</v>
      </c>
      <c r="BA33" s="250">
        <v>242.15100000000001</v>
      </c>
      <c r="BB33" s="250">
        <v>259.29899999999998</v>
      </c>
      <c r="BC33" s="250">
        <v>370.637</v>
      </c>
      <c r="BD33" s="250">
        <v>481.84500000000003</v>
      </c>
      <c r="BE33" s="250">
        <v>557.35299999999995</v>
      </c>
      <c r="BF33" s="250">
        <v>629.06200000000001</v>
      </c>
      <c r="BG33" s="250">
        <v>759.00300000000004</v>
      </c>
      <c r="BH33" s="250">
        <v>855.28571428999999</v>
      </c>
      <c r="BI33" s="250">
        <v>829.88571429000001</v>
      </c>
      <c r="BJ33" s="339">
        <v>670.7319</v>
      </c>
      <c r="BK33" s="339">
        <v>448.18650000000002</v>
      </c>
      <c r="BL33" s="339">
        <v>297.65159999999997</v>
      </c>
      <c r="BM33" s="339">
        <v>211.16900000000001</v>
      </c>
      <c r="BN33" s="339">
        <v>282.89240000000001</v>
      </c>
      <c r="BO33" s="339">
        <v>435.77670000000001</v>
      </c>
      <c r="BP33" s="339">
        <v>559.83429999999998</v>
      </c>
      <c r="BQ33" s="339">
        <v>650.44330000000002</v>
      </c>
      <c r="BR33" s="339">
        <v>751.96540000000005</v>
      </c>
      <c r="BS33" s="339">
        <v>871.4796</v>
      </c>
      <c r="BT33" s="339">
        <v>931.04629999999997</v>
      </c>
      <c r="BU33" s="339">
        <v>926.97130000000004</v>
      </c>
      <c r="BV33" s="339">
        <v>757.48540000000003</v>
      </c>
    </row>
    <row r="34" spans="1:74" ht="11.15" customHeight="1" x14ac:dyDescent="0.25">
      <c r="A34" s="561" t="s">
        <v>989</v>
      </c>
      <c r="B34" s="562" t="s">
        <v>994</v>
      </c>
      <c r="C34" s="250">
        <v>553.64</v>
      </c>
      <c r="D34" s="250">
        <v>380.86700000000002</v>
      </c>
      <c r="E34" s="250">
        <v>261.48</v>
      </c>
      <c r="F34" s="250">
        <v>234.88900000000001</v>
      </c>
      <c r="G34" s="250">
        <v>343.39100000000002</v>
      </c>
      <c r="H34" s="250">
        <v>458.62099999999998</v>
      </c>
      <c r="I34" s="250">
        <v>571.33199999999999</v>
      </c>
      <c r="J34" s="250">
        <v>704.78899999999999</v>
      </c>
      <c r="K34" s="250">
        <v>846.18700000000001</v>
      </c>
      <c r="L34" s="250">
        <v>971.39099999999996</v>
      </c>
      <c r="M34" s="250">
        <v>907.56700000000001</v>
      </c>
      <c r="N34" s="250">
        <v>777.11300000000006</v>
      </c>
      <c r="O34" s="250">
        <v>521.36400000000003</v>
      </c>
      <c r="P34" s="250">
        <v>337.01499999999999</v>
      </c>
      <c r="Q34" s="250">
        <v>241.81299999999999</v>
      </c>
      <c r="R34" s="250">
        <v>305.166</v>
      </c>
      <c r="S34" s="250">
        <v>439.20800000000003</v>
      </c>
      <c r="T34" s="250">
        <v>579.34699999999998</v>
      </c>
      <c r="U34" s="250">
        <v>696.24599999999998</v>
      </c>
      <c r="V34" s="250">
        <v>834.22900000000004</v>
      </c>
      <c r="W34" s="250">
        <v>990.12099999999998</v>
      </c>
      <c r="X34" s="250">
        <v>1102.942</v>
      </c>
      <c r="Y34" s="250">
        <v>1029.8109999999999</v>
      </c>
      <c r="Z34" s="250">
        <v>884.81100000000004</v>
      </c>
      <c r="AA34" s="250">
        <v>717.08199999999999</v>
      </c>
      <c r="AB34" s="250">
        <v>541.07500000000005</v>
      </c>
      <c r="AC34" s="250">
        <v>471.33600000000001</v>
      </c>
      <c r="AD34" s="250">
        <v>523.28800000000001</v>
      </c>
      <c r="AE34" s="250">
        <v>640.524</v>
      </c>
      <c r="AF34" s="250">
        <v>746.98599999999999</v>
      </c>
      <c r="AG34" s="250">
        <v>827.11599999999999</v>
      </c>
      <c r="AH34" s="250">
        <v>934.70100000000002</v>
      </c>
      <c r="AI34" s="250">
        <v>1052.6420000000001</v>
      </c>
      <c r="AJ34" s="250">
        <v>1113.2</v>
      </c>
      <c r="AK34" s="250">
        <v>1107.643</v>
      </c>
      <c r="AL34" s="250">
        <v>917.51599999999996</v>
      </c>
      <c r="AM34" s="250">
        <v>692.38099999999997</v>
      </c>
      <c r="AN34" s="250">
        <v>453.46300000000002</v>
      </c>
      <c r="AO34" s="250">
        <v>395.23099999999999</v>
      </c>
      <c r="AP34" s="250">
        <v>437.99299999999999</v>
      </c>
      <c r="AQ34" s="250">
        <v>531.67999999999995</v>
      </c>
      <c r="AR34" s="250">
        <v>629.53800000000001</v>
      </c>
      <c r="AS34" s="250">
        <v>720.101</v>
      </c>
      <c r="AT34" s="250">
        <v>827.45600000000002</v>
      </c>
      <c r="AU34" s="250">
        <v>965.71500000000003</v>
      </c>
      <c r="AV34" s="250">
        <v>1075.3610000000001</v>
      </c>
      <c r="AW34" s="250">
        <v>1022.811</v>
      </c>
      <c r="AX34" s="250">
        <v>886.6</v>
      </c>
      <c r="AY34" s="250">
        <v>574.95299999999997</v>
      </c>
      <c r="AZ34" s="250">
        <v>372.28699999999998</v>
      </c>
      <c r="BA34" s="250">
        <v>296.10599999999999</v>
      </c>
      <c r="BB34" s="250">
        <v>330.20800000000003</v>
      </c>
      <c r="BC34" s="250">
        <v>444.25799999999998</v>
      </c>
      <c r="BD34" s="250">
        <v>557.01099999999997</v>
      </c>
      <c r="BE34" s="250">
        <v>648.32299999999998</v>
      </c>
      <c r="BF34" s="250">
        <v>767.01400000000001</v>
      </c>
      <c r="BG34" s="250">
        <v>916.58699999999999</v>
      </c>
      <c r="BH34" s="250">
        <v>1053.1428570999999</v>
      </c>
      <c r="BI34" s="250">
        <v>1026.2857143000001</v>
      </c>
      <c r="BJ34" s="339">
        <v>826.98590000000002</v>
      </c>
      <c r="BK34" s="339">
        <v>575.65430000000003</v>
      </c>
      <c r="BL34" s="339">
        <v>393.09010000000001</v>
      </c>
      <c r="BM34" s="339">
        <v>313.12079999999997</v>
      </c>
      <c r="BN34" s="339">
        <v>379.04180000000002</v>
      </c>
      <c r="BO34" s="339">
        <v>518.28070000000002</v>
      </c>
      <c r="BP34" s="339">
        <v>639.01099999999997</v>
      </c>
      <c r="BQ34" s="339">
        <v>731.29250000000002</v>
      </c>
      <c r="BR34" s="339">
        <v>846.06179999999995</v>
      </c>
      <c r="BS34" s="339">
        <v>992.70010000000002</v>
      </c>
      <c r="BT34" s="339">
        <v>1093.92</v>
      </c>
      <c r="BU34" s="339">
        <v>1074.9649999999999</v>
      </c>
      <c r="BV34" s="339">
        <v>872.58349999999996</v>
      </c>
    </row>
    <row r="35" spans="1:74" ht="11.15" customHeight="1" x14ac:dyDescent="0.25">
      <c r="A35" s="561" t="s">
        <v>990</v>
      </c>
      <c r="B35" s="562" t="s">
        <v>995</v>
      </c>
      <c r="C35" s="250">
        <v>709.21100000000001</v>
      </c>
      <c r="D35" s="250">
        <v>614.99699999999996</v>
      </c>
      <c r="E35" s="250">
        <v>613.20299999999997</v>
      </c>
      <c r="F35" s="250">
        <v>648.99599999999998</v>
      </c>
      <c r="G35" s="250">
        <v>777.95399999999995</v>
      </c>
      <c r="H35" s="250">
        <v>845.21900000000005</v>
      </c>
      <c r="I35" s="250">
        <v>813.43899999999996</v>
      </c>
      <c r="J35" s="250">
        <v>802.06399999999996</v>
      </c>
      <c r="K35" s="250">
        <v>845.36599999999999</v>
      </c>
      <c r="L35" s="250">
        <v>948.33299999999997</v>
      </c>
      <c r="M35" s="250">
        <v>913.93200000000002</v>
      </c>
      <c r="N35" s="250">
        <v>879.34500000000003</v>
      </c>
      <c r="O35" s="250">
        <v>696.52300000000002</v>
      </c>
      <c r="P35" s="250">
        <v>562.56100000000004</v>
      </c>
      <c r="Q35" s="250">
        <v>519.04499999999996</v>
      </c>
      <c r="R35" s="250">
        <v>695.03499999999997</v>
      </c>
      <c r="S35" s="250">
        <v>825.66899999999998</v>
      </c>
      <c r="T35" s="250">
        <v>917.25599999999997</v>
      </c>
      <c r="U35" s="250">
        <v>941.72699999999998</v>
      </c>
      <c r="V35" s="250">
        <v>948.79399999999998</v>
      </c>
      <c r="W35" s="250">
        <v>1049.0540000000001</v>
      </c>
      <c r="X35" s="250">
        <v>1191.8009999999999</v>
      </c>
      <c r="Y35" s="250">
        <v>1180.4459999999999</v>
      </c>
      <c r="Z35" s="250">
        <v>1094.683</v>
      </c>
      <c r="AA35" s="250">
        <v>934.55100000000004</v>
      </c>
      <c r="AB35" s="250">
        <v>777.98900000000003</v>
      </c>
      <c r="AC35" s="250">
        <v>856.99599999999998</v>
      </c>
      <c r="AD35" s="250">
        <v>1021.981</v>
      </c>
      <c r="AE35" s="250">
        <v>1140.3</v>
      </c>
      <c r="AF35" s="250">
        <v>1221.2280000000001</v>
      </c>
      <c r="AG35" s="250">
        <v>1206.979</v>
      </c>
      <c r="AH35" s="250">
        <v>1233.355</v>
      </c>
      <c r="AI35" s="250">
        <v>1312.67</v>
      </c>
      <c r="AJ35" s="250">
        <v>1280.971</v>
      </c>
      <c r="AK35" s="250">
        <v>1312.672</v>
      </c>
      <c r="AL35" s="250">
        <v>1155.134</v>
      </c>
      <c r="AM35" s="250">
        <v>944.577</v>
      </c>
      <c r="AN35" s="250">
        <v>679.43299999999999</v>
      </c>
      <c r="AO35" s="250">
        <v>760.14800000000002</v>
      </c>
      <c r="AP35" s="250">
        <v>832.26900000000001</v>
      </c>
      <c r="AQ35" s="250">
        <v>978.79600000000005</v>
      </c>
      <c r="AR35" s="250">
        <v>993.36500000000001</v>
      </c>
      <c r="AS35" s="250">
        <v>973.06899999999996</v>
      </c>
      <c r="AT35" s="250">
        <v>939.52200000000005</v>
      </c>
      <c r="AU35" s="250">
        <v>1052.7349999999999</v>
      </c>
      <c r="AV35" s="250">
        <v>1184.701</v>
      </c>
      <c r="AW35" s="250">
        <v>1169.171</v>
      </c>
      <c r="AX35" s="250">
        <v>1142.665</v>
      </c>
      <c r="AY35" s="250">
        <v>793.52800000000002</v>
      </c>
      <c r="AZ35" s="250">
        <v>580.62400000000002</v>
      </c>
      <c r="BA35" s="250">
        <v>587.35799999999995</v>
      </c>
      <c r="BB35" s="250">
        <v>731.01900000000001</v>
      </c>
      <c r="BC35" s="250">
        <v>840.63300000000004</v>
      </c>
      <c r="BD35" s="250">
        <v>884.80700000000002</v>
      </c>
      <c r="BE35" s="250">
        <v>871.65099999999995</v>
      </c>
      <c r="BF35" s="250">
        <v>883.95500000000004</v>
      </c>
      <c r="BG35" s="250">
        <v>1006.779</v>
      </c>
      <c r="BH35" s="250">
        <v>1174.1428570999999</v>
      </c>
      <c r="BI35" s="250">
        <v>1184.7714286</v>
      </c>
      <c r="BJ35" s="339">
        <v>1051.442</v>
      </c>
      <c r="BK35" s="339">
        <v>825.13919999999996</v>
      </c>
      <c r="BL35" s="339">
        <v>686.91920000000005</v>
      </c>
      <c r="BM35" s="339">
        <v>709.94579999999996</v>
      </c>
      <c r="BN35" s="339">
        <v>840.43790000000001</v>
      </c>
      <c r="BO35" s="339">
        <v>990.05139999999994</v>
      </c>
      <c r="BP35" s="339">
        <v>1053.848</v>
      </c>
      <c r="BQ35" s="339">
        <v>1033.425</v>
      </c>
      <c r="BR35" s="339">
        <v>1018.198</v>
      </c>
      <c r="BS35" s="339">
        <v>1130.7819999999999</v>
      </c>
      <c r="BT35" s="339">
        <v>1250.9860000000001</v>
      </c>
      <c r="BU35" s="339">
        <v>1245.932</v>
      </c>
      <c r="BV35" s="339">
        <v>1094.2629999999999</v>
      </c>
    </row>
    <row r="36" spans="1:74" ht="11.15" customHeight="1" x14ac:dyDescent="0.25">
      <c r="A36" s="561" t="s">
        <v>991</v>
      </c>
      <c r="B36" s="637" t="s">
        <v>996</v>
      </c>
      <c r="C36" s="250">
        <v>135.05099999999999</v>
      </c>
      <c r="D36" s="250">
        <v>100.727</v>
      </c>
      <c r="E36" s="250">
        <v>86.992000000000004</v>
      </c>
      <c r="F36" s="250">
        <v>91.147999999999996</v>
      </c>
      <c r="G36" s="250">
        <v>119.907</v>
      </c>
      <c r="H36" s="250">
        <v>139.99</v>
      </c>
      <c r="I36" s="250">
        <v>148.05199999999999</v>
      </c>
      <c r="J36" s="250">
        <v>163.47499999999999</v>
      </c>
      <c r="K36" s="250">
        <v>179.38399999999999</v>
      </c>
      <c r="L36" s="250">
        <v>183.09100000000001</v>
      </c>
      <c r="M36" s="250">
        <v>167.887</v>
      </c>
      <c r="N36" s="250">
        <v>141.46</v>
      </c>
      <c r="O36" s="250">
        <v>103.471</v>
      </c>
      <c r="P36" s="250">
        <v>73.132000000000005</v>
      </c>
      <c r="Q36" s="250">
        <v>63.338999999999999</v>
      </c>
      <c r="R36" s="250">
        <v>76.438000000000002</v>
      </c>
      <c r="S36" s="250">
        <v>101.82</v>
      </c>
      <c r="T36" s="250">
        <v>135.13999999999999</v>
      </c>
      <c r="U36" s="250">
        <v>158.78299999999999</v>
      </c>
      <c r="V36" s="250">
        <v>177.92099999999999</v>
      </c>
      <c r="W36" s="250">
        <v>200.48599999999999</v>
      </c>
      <c r="X36" s="250">
        <v>206.239</v>
      </c>
      <c r="Y36" s="250">
        <v>196.303</v>
      </c>
      <c r="Z36" s="250">
        <v>167.4</v>
      </c>
      <c r="AA36" s="250">
        <v>134.99700000000001</v>
      </c>
      <c r="AB36" s="250">
        <v>99.387</v>
      </c>
      <c r="AC36" s="250">
        <v>91.873000000000005</v>
      </c>
      <c r="AD36" s="250">
        <v>109.496</v>
      </c>
      <c r="AE36" s="250">
        <v>143.38399999999999</v>
      </c>
      <c r="AF36" s="250">
        <v>177.05500000000001</v>
      </c>
      <c r="AG36" s="250">
        <v>200.209</v>
      </c>
      <c r="AH36" s="250">
        <v>214.78200000000001</v>
      </c>
      <c r="AI36" s="250">
        <v>235.09399999999999</v>
      </c>
      <c r="AJ36" s="250">
        <v>239.428</v>
      </c>
      <c r="AK36" s="250">
        <v>236.36199999999999</v>
      </c>
      <c r="AL36" s="250">
        <v>195.131</v>
      </c>
      <c r="AM36" s="250">
        <v>154.86199999999999</v>
      </c>
      <c r="AN36" s="250">
        <v>115.10599999999999</v>
      </c>
      <c r="AO36" s="250">
        <v>113.42700000000001</v>
      </c>
      <c r="AP36" s="250">
        <v>123.884</v>
      </c>
      <c r="AQ36" s="250">
        <v>154.82900000000001</v>
      </c>
      <c r="AR36" s="250">
        <v>175.06200000000001</v>
      </c>
      <c r="AS36" s="250">
        <v>184.54599999999999</v>
      </c>
      <c r="AT36" s="250">
        <v>190.40700000000001</v>
      </c>
      <c r="AU36" s="250">
        <v>205.22200000000001</v>
      </c>
      <c r="AV36" s="250">
        <v>213.31800000000001</v>
      </c>
      <c r="AW36" s="250">
        <v>204.40299999999999</v>
      </c>
      <c r="AX36" s="250">
        <v>171.28200000000001</v>
      </c>
      <c r="AY36" s="250">
        <v>127.863</v>
      </c>
      <c r="AZ36" s="250">
        <v>92.822999999999993</v>
      </c>
      <c r="BA36" s="250">
        <v>90.370999999999995</v>
      </c>
      <c r="BB36" s="250">
        <v>92.991</v>
      </c>
      <c r="BC36" s="250">
        <v>116.554</v>
      </c>
      <c r="BD36" s="250">
        <v>137.01300000000001</v>
      </c>
      <c r="BE36" s="250">
        <v>147.446</v>
      </c>
      <c r="BF36" s="250">
        <v>159.45599999999999</v>
      </c>
      <c r="BG36" s="250">
        <v>184.27699999999999</v>
      </c>
      <c r="BH36" s="250">
        <v>205.71428571000001</v>
      </c>
      <c r="BI36" s="250">
        <v>194.77142857000001</v>
      </c>
      <c r="BJ36" s="339">
        <v>166.30449999999999</v>
      </c>
      <c r="BK36" s="339">
        <v>131.09030000000001</v>
      </c>
      <c r="BL36" s="339">
        <v>93.992410000000007</v>
      </c>
      <c r="BM36" s="339">
        <v>83.958460000000002</v>
      </c>
      <c r="BN36" s="339">
        <v>86.762770000000003</v>
      </c>
      <c r="BO36" s="339">
        <v>106.43300000000001</v>
      </c>
      <c r="BP36" s="339">
        <v>132.0086</v>
      </c>
      <c r="BQ36" s="339">
        <v>155.33410000000001</v>
      </c>
      <c r="BR36" s="339">
        <v>177.8758</v>
      </c>
      <c r="BS36" s="339">
        <v>199.51849999999999</v>
      </c>
      <c r="BT36" s="339">
        <v>213.0574</v>
      </c>
      <c r="BU36" s="339">
        <v>206.7141</v>
      </c>
      <c r="BV36" s="339">
        <v>182.32650000000001</v>
      </c>
    </row>
    <row r="37" spans="1:74" ht="11.15" customHeight="1" x14ac:dyDescent="0.25">
      <c r="A37" s="561" t="s">
        <v>992</v>
      </c>
      <c r="B37" s="637" t="s">
        <v>997</v>
      </c>
      <c r="C37" s="250">
        <v>216.35599999999999</v>
      </c>
      <c r="D37" s="250">
        <v>181.286</v>
      </c>
      <c r="E37" s="250">
        <v>168.87299999999999</v>
      </c>
      <c r="F37" s="250">
        <v>190.017</v>
      </c>
      <c r="G37" s="250">
        <v>226.291</v>
      </c>
      <c r="H37" s="250">
        <v>253.24600000000001</v>
      </c>
      <c r="I37" s="250">
        <v>244.18799999999999</v>
      </c>
      <c r="J37" s="250">
        <v>246.06700000000001</v>
      </c>
      <c r="K37" s="250">
        <v>263.00299999999999</v>
      </c>
      <c r="L37" s="250">
        <v>264.084</v>
      </c>
      <c r="M37" s="250">
        <v>252.029</v>
      </c>
      <c r="N37" s="250">
        <v>214.17400000000001</v>
      </c>
      <c r="O37" s="250">
        <v>170.928</v>
      </c>
      <c r="P37" s="250">
        <v>110.759</v>
      </c>
      <c r="Q37" s="250">
        <v>114.514</v>
      </c>
      <c r="R37" s="250">
        <v>158.43899999999999</v>
      </c>
      <c r="S37" s="250">
        <v>214.374</v>
      </c>
      <c r="T37" s="250">
        <v>258.71600000000001</v>
      </c>
      <c r="U37" s="250">
        <v>271.65100000000001</v>
      </c>
      <c r="V37" s="250">
        <v>276.31900000000002</v>
      </c>
      <c r="W37" s="250">
        <v>294.11599999999999</v>
      </c>
      <c r="X37" s="250">
        <v>292.34100000000001</v>
      </c>
      <c r="Y37" s="250">
        <v>282.58199999999999</v>
      </c>
      <c r="Z37" s="250">
        <v>244.91399999999999</v>
      </c>
      <c r="AA37" s="250">
        <v>209.90100000000001</v>
      </c>
      <c r="AB37" s="250">
        <v>199.06700000000001</v>
      </c>
      <c r="AC37" s="250">
        <v>200.44800000000001</v>
      </c>
      <c r="AD37" s="250">
        <v>227.10300000000001</v>
      </c>
      <c r="AE37" s="250">
        <v>276.32100000000003</v>
      </c>
      <c r="AF37" s="250">
        <v>307.63900000000001</v>
      </c>
      <c r="AG37" s="250">
        <v>310.85300000000001</v>
      </c>
      <c r="AH37" s="250">
        <v>306.63600000000002</v>
      </c>
      <c r="AI37" s="250">
        <v>318.45600000000002</v>
      </c>
      <c r="AJ37" s="250">
        <v>319.786</v>
      </c>
      <c r="AK37" s="250">
        <v>315.94</v>
      </c>
      <c r="AL37" s="250">
        <v>282.24299999999999</v>
      </c>
      <c r="AM37" s="250">
        <v>259.44099999999997</v>
      </c>
      <c r="AN37" s="250">
        <v>209.17400000000001</v>
      </c>
      <c r="AO37" s="250">
        <v>196.5</v>
      </c>
      <c r="AP37" s="250">
        <v>224.02099999999999</v>
      </c>
      <c r="AQ37" s="250">
        <v>274.25599999999997</v>
      </c>
      <c r="AR37" s="250">
        <v>245.655</v>
      </c>
      <c r="AS37" s="250">
        <v>243.90199999999999</v>
      </c>
      <c r="AT37" s="250">
        <v>242.07</v>
      </c>
      <c r="AU37" s="250">
        <v>247.595</v>
      </c>
      <c r="AV37" s="250">
        <v>257.26499999999999</v>
      </c>
      <c r="AW37" s="250">
        <v>266.36399999999998</v>
      </c>
      <c r="AX37" s="250">
        <v>218.285</v>
      </c>
      <c r="AY37" s="250">
        <v>193.77</v>
      </c>
      <c r="AZ37" s="250">
        <v>163.19200000000001</v>
      </c>
      <c r="BA37" s="250">
        <v>164.84899999999999</v>
      </c>
      <c r="BB37" s="250">
        <v>177.39500000000001</v>
      </c>
      <c r="BC37" s="250">
        <v>207.28</v>
      </c>
      <c r="BD37" s="250">
        <v>239.541</v>
      </c>
      <c r="BE37" s="250">
        <v>252.923</v>
      </c>
      <c r="BF37" s="250">
        <v>240.18</v>
      </c>
      <c r="BG37" s="250">
        <v>247.42699999999999</v>
      </c>
      <c r="BH37" s="250">
        <v>247</v>
      </c>
      <c r="BI37" s="250">
        <v>224.28571428999999</v>
      </c>
      <c r="BJ37" s="339">
        <v>169.78280000000001</v>
      </c>
      <c r="BK37" s="339">
        <v>105.10509999999999</v>
      </c>
      <c r="BL37" s="339">
        <v>90.136160000000004</v>
      </c>
      <c r="BM37" s="339">
        <v>97.107470000000006</v>
      </c>
      <c r="BN37" s="339">
        <v>129.9487</v>
      </c>
      <c r="BO37" s="339">
        <v>180.9513</v>
      </c>
      <c r="BP37" s="339">
        <v>223.38509999999999</v>
      </c>
      <c r="BQ37" s="339">
        <v>245.0489</v>
      </c>
      <c r="BR37" s="339">
        <v>254.59289999999999</v>
      </c>
      <c r="BS37" s="339">
        <v>274.024</v>
      </c>
      <c r="BT37" s="339">
        <v>297.21510000000001</v>
      </c>
      <c r="BU37" s="339">
        <v>288.85860000000002</v>
      </c>
      <c r="BV37" s="339">
        <v>248.38419999999999</v>
      </c>
    </row>
    <row r="38" spans="1:74" ht="11.15" customHeight="1" x14ac:dyDescent="0.25">
      <c r="A38" s="561" t="s">
        <v>998</v>
      </c>
      <c r="B38" s="636" t="s">
        <v>419</v>
      </c>
      <c r="C38" s="246">
        <v>33.628999999999998</v>
      </c>
      <c r="D38" s="246">
        <v>31.640999999999998</v>
      </c>
      <c r="E38" s="246">
        <v>30.620999999999999</v>
      </c>
      <c r="F38" s="246">
        <v>30.597000000000001</v>
      </c>
      <c r="G38" s="246">
        <v>31.452999999999999</v>
      </c>
      <c r="H38" s="246">
        <v>33.203000000000003</v>
      </c>
      <c r="I38" s="246">
        <v>35.064999999999998</v>
      </c>
      <c r="J38" s="246">
        <v>36.859000000000002</v>
      </c>
      <c r="K38" s="246">
        <v>38.396000000000001</v>
      </c>
      <c r="L38" s="246">
        <v>39.137999999999998</v>
      </c>
      <c r="M38" s="246">
        <v>38.628999999999998</v>
      </c>
      <c r="N38" s="246">
        <v>37.076999999999998</v>
      </c>
      <c r="O38" s="246">
        <v>33.99</v>
      </c>
      <c r="P38" s="246">
        <v>31.233000000000001</v>
      </c>
      <c r="Q38" s="246">
        <v>29.957000000000001</v>
      </c>
      <c r="R38" s="246">
        <v>30.100999999999999</v>
      </c>
      <c r="S38" s="246">
        <v>31.32</v>
      </c>
      <c r="T38" s="246">
        <v>32.844999999999999</v>
      </c>
      <c r="U38" s="246">
        <v>34.353000000000002</v>
      </c>
      <c r="V38" s="246">
        <v>35.673000000000002</v>
      </c>
      <c r="W38" s="246">
        <v>36.515999999999998</v>
      </c>
      <c r="X38" s="246">
        <v>36.338999999999999</v>
      </c>
      <c r="Y38" s="246">
        <v>35.067</v>
      </c>
      <c r="Z38" s="246">
        <v>32.628</v>
      </c>
      <c r="AA38" s="246">
        <v>28.131</v>
      </c>
      <c r="AB38" s="246">
        <v>25.716000000000001</v>
      </c>
      <c r="AC38" s="246">
        <v>23.402999999999999</v>
      </c>
      <c r="AD38" s="246">
        <v>22.981999999999999</v>
      </c>
      <c r="AE38" s="246">
        <v>24.030999999999999</v>
      </c>
      <c r="AF38" s="246">
        <v>25.356000000000002</v>
      </c>
      <c r="AG38" s="246">
        <v>27.109000000000002</v>
      </c>
      <c r="AH38" s="246">
        <v>29.44</v>
      </c>
      <c r="AI38" s="246">
        <v>31.172999999999998</v>
      </c>
      <c r="AJ38" s="246">
        <v>31.393000000000001</v>
      </c>
      <c r="AK38" s="246">
        <v>29.899000000000001</v>
      </c>
      <c r="AL38" s="246">
        <v>28.298999999999999</v>
      </c>
      <c r="AM38" s="246">
        <v>26.687999999999999</v>
      </c>
      <c r="AN38" s="246">
        <v>24.759</v>
      </c>
      <c r="AO38" s="246">
        <v>23.266999999999999</v>
      </c>
      <c r="AP38" s="246">
        <v>23.27</v>
      </c>
      <c r="AQ38" s="246">
        <v>24.82</v>
      </c>
      <c r="AR38" s="246">
        <v>26.742999999999999</v>
      </c>
      <c r="AS38" s="246">
        <v>28.265999999999998</v>
      </c>
      <c r="AT38" s="246">
        <v>29.498999999999999</v>
      </c>
      <c r="AU38" s="246">
        <v>30.337</v>
      </c>
      <c r="AV38" s="246">
        <v>30.388000000000002</v>
      </c>
      <c r="AW38" s="246">
        <v>28.04</v>
      </c>
      <c r="AX38" s="246">
        <v>25.425999999999998</v>
      </c>
      <c r="AY38" s="246">
        <v>22.815999999999999</v>
      </c>
      <c r="AZ38" s="246">
        <v>21.408999999999999</v>
      </c>
      <c r="BA38" s="246">
        <v>20.631</v>
      </c>
      <c r="BB38" s="246">
        <v>20.853000000000002</v>
      </c>
      <c r="BC38" s="246">
        <v>22.553000000000001</v>
      </c>
      <c r="BD38" s="246">
        <v>25.105</v>
      </c>
      <c r="BE38" s="246">
        <v>27.427</v>
      </c>
      <c r="BF38" s="246">
        <v>29.754999999999999</v>
      </c>
      <c r="BG38" s="246">
        <v>32.075000000000003</v>
      </c>
      <c r="BH38" s="246">
        <v>32.125999999999998</v>
      </c>
      <c r="BI38" s="246">
        <v>29.777999999999999</v>
      </c>
      <c r="BJ38" s="312">
        <v>29.777999999999999</v>
      </c>
      <c r="BK38" s="312">
        <v>29.777999999999999</v>
      </c>
      <c r="BL38" s="312">
        <v>29.777999999999999</v>
      </c>
      <c r="BM38" s="312">
        <v>29.777999999999999</v>
      </c>
      <c r="BN38" s="312">
        <v>29.777999999999999</v>
      </c>
      <c r="BO38" s="312">
        <v>29.777999999999999</v>
      </c>
      <c r="BP38" s="312">
        <v>29.777999999999999</v>
      </c>
      <c r="BQ38" s="312">
        <v>29.777999999999999</v>
      </c>
      <c r="BR38" s="312">
        <v>29.777999999999999</v>
      </c>
      <c r="BS38" s="312">
        <v>29.777999999999999</v>
      </c>
      <c r="BT38" s="312">
        <v>29.777999999999999</v>
      </c>
      <c r="BU38" s="312">
        <v>29.777999999999999</v>
      </c>
      <c r="BV38" s="312">
        <v>29.777999999999999</v>
      </c>
    </row>
    <row r="39" spans="1:74" s="405" customFormat="1" ht="12" customHeight="1" x14ac:dyDescent="0.25">
      <c r="A39" s="404"/>
      <c r="B39" s="787" t="s">
        <v>848</v>
      </c>
      <c r="C39" s="754"/>
      <c r="D39" s="754"/>
      <c r="E39" s="754"/>
      <c r="F39" s="754"/>
      <c r="G39" s="754"/>
      <c r="H39" s="754"/>
      <c r="I39" s="754"/>
      <c r="J39" s="754"/>
      <c r="K39" s="754"/>
      <c r="L39" s="754"/>
      <c r="M39" s="754"/>
      <c r="N39" s="754"/>
      <c r="O39" s="754"/>
      <c r="P39" s="754"/>
      <c r="Q39" s="751"/>
      <c r="AY39" s="473"/>
      <c r="AZ39" s="473"/>
      <c r="BA39" s="473"/>
      <c r="BB39" s="573"/>
      <c r="BC39" s="473"/>
      <c r="BD39" s="473"/>
      <c r="BE39" s="473"/>
      <c r="BF39" s="473"/>
      <c r="BG39" s="473"/>
      <c r="BH39" s="473"/>
      <c r="BI39" s="473"/>
      <c r="BJ39" s="473"/>
    </row>
    <row r="40" spans="1:74" s="405" customFormat="1" ht="12" customHeight="1" x14ac:dyDescent="0.25">
      <c r="A40" s="404"/>
      <c r="B40" s="796" t="s">
        <v>849</v>
      </c>
      <c r="C40" s="754"/>
      <c r="D40" s="754"/>
      <c r="E40" s="754"/>
      <c r="F40" s="754"/>
      <c r="G40" s="754"/>
      <c r="H40" s="754"/>
      <c r="I40" s="754"/>
      <c r="J40" s="754"/>
      <c r="K40" s="754"/>
      <c r="L40" s="754"/>
      <c r="M40" s="754"/>
      <c r="N40" s="754"/>
      <c r="O40" s="754"/>
      <c r="P40" s="754"/>
      <c r="Q40" s="751"/>
      <c r="Y40" s="638"/>
      <c r="Z40" s="638"/>
      <c r="AA40" s="638"/>
      <c r="AB40" s="638"/>
      <c r="AY40" s="473"/>
      <c r="AZ40" s="473"/>
      <c r="BA40" s="473"/>
      <c r="BB40" s="473"/>
      <c r="BC40" s="473"/>
      <c r="BD40" s="473"/>
      <c r="BE40" s="473"/>
      <c r="BF40" s="473"/>
      <c r="BG40" s="473"/>
      <c r="BH40" s="473"/>
      <c r="BI40" s="473"/>
      <c r="BJ40" s="473"/>
    </row>
    <row r="41" spans="1:74" s="405" customFormat="1" ht="12" customHeight="1" x14ac:dyDescent="0.25">
      <c r="A41" s="404"/>
      <c r="B41" s="796" t="s">
        <v>850</v>
      </c>
      <c r="C41" s="754"/>
      <c r="D41" s="754"/>
      <c r="E41" s="754"/>
      <c r="F41" s="754"/>
      <c r="G41" s="754"/>
      <c r="H41" s="754"/>
      <c r="I41" s="754"/>
      <c r="J41" s="754"/>
      <c r="K41" s="754"/>
      <c r="L41" s="754"/>
      <c r="M41" s="754"/>
      <c r="N41" s="754"/>
      <c r="O41" s="754"/>
      <c r="P41" s="754"/>
      <c r="Q41" s="751"/>
      <c r="AY41" s="473"/>
      <c r="AZ41" s="473"/>
      <c r="BA41" s="473"/>
      <c r="BB41" s="473"/>
      <c r="BC41" s="473"/>
      <c r="BD41" s="473"/>
      <c r="BE41" s="473"/>
      <c r="BF41" s="473"/>
      <c r="BG41" s="473"/>
      <c r="BH41" s="473"/>
      <c r="BI41" s="473"/>
      <c r="BJ41" s="473"/>
    </row>
    <row r="42" spans="1:74" s="405" customFormat="1" ht="12" customHeight="1" x14ac:dyDescent="0.25">
      <c r="A42" s="404"/>
      <c r="B42" s="794" t="s">
        <v>999</v>
      </c>
      <c r="C42" s="751"/>
      <c r="D42" s="751"/>
      <c r="E42" s="751"/>
      <c r="F42" s="751"/>
      <c r="G42" s="751"/>
      <c r="H42" s="751"/>
      <c r="I42" s="751"/>
      <c r="J42" s="751"/>
      <c r="K42" s="751"/>
      <c r="L42" s="751"/>
      <c r="M42" s="751"/>
      <c r="N42" s="751"/>
      <c r="O42" s="751"/>
      <c r="P42" s="751"/>
      <c r="Q42" s="751"/>
      <c r="AY42" s="473"/>
      <c r="AZ42" s="473"/>
      <c r="BA42" s="473"/>
      <c r="BB42" s="473"/>
      <c r="BC42" s="473"/>
      <c r="BD42" s="473"/>
      <c r="BE42" s="473"/>
      <c r="BF42" s="473"/>
      <c r="BG42" s="473"/>
      <c r="BH42" s="473"/>
      <c r="BI42" s="473"/>
      <c r="BJ42" s="473"/>
    </row>
    <row r="43" spans="1:74" s="267" customFormat="1" ht="12" customHeight="1" x14ac:dyDescent="0.25">
      <c r="A43" s="75"/>
      <c r="B43" s="744" t="s">
        <v>806</v>
      </c>
      <c r="C43" s="736"/>
      <c r="D43" s="736"/>
      <c r="E43" s="736"/>
      <c r="F43" s="736"/>
      <c r="G43" s="736"/>
      <c r="H43" s="736"/>
      <c r="I43" s="736"/>
      <c r="J43" s="736"/>
      <c r="K43" s="736"/>
      <c r="L43" s="736"/>
      <c r="M43" s="736"/>
      <c r="N43" s="736"/>
      <c r="O43" s="736"/>
      <c r="P43" s="736"/>
      <c r="Q43" s="736"/>
      <c r="AY43" s="472"/>
      <c r="AZ43" s="472"/>
      <c r="BA43" s="472"/>
      <c r="BB43" s="472"/>
      <c r="BC43" s="472"/>
      <c r="BD43" s="472"/>
      <c r="BE43" s="472"/>
      <c r="BF43" s="472"/>
      <c r="BG43" s="472"/>
      <c r="BH43" s="472"/>
      <c r="BI43" s="472"/>
      <c r="BJ43" s="472"/>
    </row>
    <row r="44" spans="1:74" s="405" customFormat="1" ht="12" customHeight="1" x14ac:dyDescent="0.25">
      <c r="A44" s="404"/>
      <c r="B44" s="797" t="s">
        <v>854</v>
      </c>
      <c r="C44" s="797"/>
      <c r="D44" s="797"/>
      <c r="E44" s="797"/>
      <c r="F44" s="797"/>
      <c r="G44" s="797"/>
      <c r="H44" s="797"/>
      <c r="I44" s="797"/>
      <c r="J44" s="797"/>
      <c r="K44" s="797"/>
      <c r="L44" s="797"/>
      <c r="M44" s="797"/>
      <c r="N44" s="797"/>
      <c r="O44" s="797"/>
      <c r="P44" s="797"/>
      <c r="Q44" s="751"/>
      <c r="AY44" s="473"/>
      <c r="AZ44" s="473"/>
      <c r="BA44" s="473"/>
      <c r="BB44" s="473"/>
      <c r="BC44" s="473"/>
      <c r="BD44" s="473"/>
      <c r="BE44" s="473"/>
      <c r="BF44" s="473"/>
      <c r="BG44" s="473"/>
      <c r="BH44" s="473"/>
      <c r="BI44" s="473"/>
      <c r="BJ44" s="473"/>
    </row>
    <row r="45" spans="1:74" s="405" customFormat="1" ht="12" customHeight="1" x14ac:dyDescent="0.25">
      <c r="A45" s="404"/>
      <c r="B45" s="772" t="str">
        <f>"Notes: "&amp;"EIA completed modeling and analysis for this report on " &amp;Dates!D2&amp;"."</f>
        <v>Notes: EIA completed modeling and analysis for this report on Thursday December 1, 2022.</v>
      </c>
      <c r="C45" s="795"/>
      <c r="D45" s="795"/>
      <c r="E45" s="795"/>
      <c r="F45" s="795"/>
      <c r="G45" s="795"/>
      <c r="H45" s="795"/>
      <c r="I45" s="795"/>
      <c r="J45" s="795"/>
      <c r="K45" s="795"/>
      <c r="L45" s="795"/>
      <c r="M45" s="795"/>
      <c r="N45" s="795"/>
      <c r="O45" s="795"/>
      <c r="P45" s="795"/>
      <c r="Q45" s="773"/>
      <c r="AY45" s="473"/>
      <c r="AZ45" s="473"/>
      <c r="BA45" s="473"/>
      <c r="BB45" s="473"/>
      <c r="BC45" s="473"/>
      <c r="BD45" s="473"/>
      <c r="BE45" s="473"/>
      <c r="BF45" s="473"/>
      <c r="BG45" s="473"/>
      <c r="BH45" s="473"/>
      <c r="BI45" s="473"/>
      <c r="BJ45" s="473"/>
    </row>
    <row r="46" spans="1:74" s="405" customFormat="1" ht="12" customHeight="1" x14ac:dyDescent="0.25">
      <c r="A46" s="404"/>
      <c r="B46" s="762" t="s">
        <v>350</v>
      </c>
      <c r="C46" s="761"/>
      <c r="D46" s="761"/>
      <c r="E46" s="761"/>
      <c r="F46" s="761"/>
      <c r="G46" s="761"/>
      <c r="H46" s="761"/>
      <c r="I46" s="761"/>
      <c r="J46" s="761"/>
      <c r="K46" s="761"/>
      <c r="L46" s="761"/>
      <c r="M46" s="761"/>
      <c r="N46" s="761"/>
      <c r="O46" s="761"/>
      <c r="P46" s="761"/>
      <c r="Q46" s="761"/>
      <c r="AY46" s="473"/>
      <c r="AZ46" s="473"/>
      <c r="BA46" s="473"/>
      <c r="BB46" s="473"/>
      <c r="BC46" s="473"/>
      <c r="BD46" s="473"/>
      <c r="BE46" s="473"/>
      <c r="BF46" s="473"/>
      <c r="BG46" s="473"/>
      <c r="BH46" s="473"/>
      <c r="BI46" s="473"/>
      <c r="BJ46" s="473"/>
    </row>
    <row r="47" spans="1:74" s="405" customFormat="1" ht="12" customHeight="1" x14ac:dyDescent="0.25">
      <c r="A47" s="404"/>
      <c r="B47" s="755" t="s">
        <v>855</v>
      </c>
      <c r="C47" s="754"/>
      <c r="D47" s="754"/>
      <c r="E47" s="754"/>
      <c r="F47" s="754"/>
      <c r="G47" s="754"/>
      <c r="H47" s="754"/>
      <c r="I47" s="754"/>
      <c r="J47" s="754"/>
      <c r="K47" s="754"/>
      <c r="L47" s="754"/>
      <c r="M47" s="754"/>
      <c r="N47" s="754"/>
      <c r="O47" s="754"/>
      <c r="P47" s="754"/>
      <c r="Q47" s="751"/>
      <c r="AY47" s="473"/>
      <c r="AZ47" s="473"/>
      <c r="BA47" s="473"/>
      <c r="BB47" s="473"/>
      <c r="BC47" s="473"/>
      <c r="BD47" s="473"/>
      <c r="BE47" s="473"/>
      <c r="BF47" s="473"/>
      <c r="BG47" s="473"/>
      <c r="BH47" s="473"/>
      <c r="BI47" s="473"/>
      <c r="BJ47" s="473"/>
    </row>
    <row r="48" spans="1:74" s="405" customFormat="1" ht="12" customHeight="1" x14ac:dyDescent="0.25">
      <c r="A48" s="404"/>
      <c r="B48" s="757" t="s">
        <v>829</v>
      </c>
      <c r="C48" s="758"/>
      <c r="D48" s="758"/>
      <c r="E48" s="758"/>
      <c r="F48" s="758"/>
      <c r="G48" s="758"/>
      <c r="H48" s="758"/>
      <c r="I48" s="758"/>
      <c r="J48" s="758"/>
      <c r="K48" s="758"/>
      <c r="L48" s="758"/>
      <c r="M48" s="758"/>
      <c r="N48" s="758"/>
      <c r="O48" s="758"/>
      <c r="P48" s="758"/>
      <c r="Q48" s="751"/>
      <c r="AY48" s="473"/>
      <c r="AZ48" s="473"/>
      <c r="BA48" s="473"/>
      <c r="BB48" s="473"/>
      <c r="BC48" s="473"/>
      <c r="BD48" s="589"/>
      <c r="BE48" s="589"/>
      <c r="BF48" s="589"/>
      <c r="BG48" s="473"/>
      <c r="BH48" s="473"/>
      <c r="BI48" s="473"/>
      <c r="BJ48" s="473"/>
    </row>
    <row r="49" spans="1:74" s="406" customFormat="1" ht="12" customHeight="1" x14ac:dyDescent="0.25">
      <c r="A49" s="392"/>
      <c r="B49" s="763" t="s">
        <v>1355</v>
      </c>
      <c r="C49" s="751"/>
      <c r="D49" s="751"/>
      <c r="E49" s="751"/>
      <c r="F49" s="751"/>
      <c r="G49" s="751"/>
      <c r="H49" s="751"/>
      <c r="I49" s="751"/>
      <c r="J49" s="751"/>
      <c r="K49" s="751"/>
      <c r="L49" s="751"/>
      <c r="M49" s="751"/>
      <c r="N49" s="751"/>
      <c r="O49" s="751"/>
      <c r="P49" s="751"/>
      <c r="Q49" s="751"/>
      <c r="AY49" s="474"/>
      <c r="AZ49" s="474"/>
      <c r="BA49" s="474"/>
      <c r="BB49" s="474"/>
      <c r="BC49" s="474"/>
      <c r="BD49" s="590"/>
      <c r="BE49" s="590"/>
      <c r="BF49" s="590"/>
      <c r="BG49" s="474"/>
      <c r="BH49" s="474"/>
      <c r="BI49" s="474"/>
      <c r="BJ49" s="474"/>
    </row>
    <row r="50" spans="1:74" x14ac:dyDescent="0.25">
      <c r="BK50" s="356"/>
      <c r="BL50" s="356"/>
      <c r="BM50" s="356"/>
      <c r="BN50" s="356"/>
      <c r="BO50" s="356"/>
      <c r="BP50" s="356"/>
      <c r="BQ50" s="356"/>
      <c r="BR50" s="356"/>
      <c r="BS50" s="356"/>
      <c r="BT50" s="356"/>
      <c r="BU50" s="356"/>
      <c r="BV50" s="356"/>
    </row>
    <row r="51" spans="1:74" x14ac:dyDescent="0.25">
      <c r="BK51" s="356"/>
      <c r="BL51" s="356"/>
      <c r="BM51" s="356"/>
      <c r="BN51" s="356"/>
      <c r="BO51" s="356"/>
      <c r="BP51" s="356"/>
      <c r="BQ51" s="356"/>
      <c r="BR51" s="356"/>
      <c r="BS51" s="356"/>
      <c r="BT51" s="356"/>
      <c r="BU51" s="356"/>
      <c r="BV51" s="356"/>
    </row>
    <row r="52" spans="1:74" x14ac:dyDescent="0.25">
      <c r="BK52" s="356"/>
      <c r="BL52" s="356"/>
      <c r="BM52" s="356"/>
      <c r="BN52" s="356"/>
      <c r="BO52" s="356"/>
      <c r="BP52" s="356"/>
      <c r="BQ52" s="356"/>
      <c r="BR52" s="356"/>
      <c r="BS52" s="356"/>
      <c r="BT52" s="356"/>
      <c r="BU52" s="356"/>
      <c r="BV52" s="356"/>
    </row>
    <row r="53" spans="1:74" x14ac:dyDescent="0.25">
      <c r="BK53" s="356"/>
      <c r="BL53" s="356"/>
      <c r="BM53" s="356"/>
      <c r="BN53" s="356"/>
      <c r="BO53" s="356"/>
      <c r="BP53" s="356"/>
      <c r="BQ53" s="356"/>
      <c r="BR53" s="356"/>
      <c r="BS53" s="356"/>
      <c r="BT53" s="356"/>
      <c r="BU53" s="356"/>
      <c r="BV53" s="356"/>
    </row>
    <row r="54" spans="1:74" x14ac:dyDescent="0.25">
      <c r="BK54" s="356"/>
      <c r="BL54" s="356"/>
      <c r="BM54" s="356"/>
      <c r="BN54" s="356"/>
      <c r="BO54" s="356"/>
      <c r="BP54" s="356"/>
      <c r="BQ54" s="356"/>
      <c r="BR54" s="356"/>
      <c r="BS54" s="356"/>
      <c r="BT54" s="356"/>
      <c r="BU54" s="356"/>
      <c r="BV54" s="356"/>
    </row>
    <row r="55" spans="1:74" x14ac:dyDescent="0.25">
      <c r="BK55" s="356"/>
      <c r="BL55" s="356"/>
      <c r="BM55" s="356"/>
      <c r="BN55" s="356"/>
      <c r="BO55" s="356"/>
      <c r="BP55" s="356"/>
      <c r="BQ55" s="356"/>
      <c r="BR55" s="356"/>
      <c r="BS55" s="356"/>
      <c r="BT55" s="356"/>
      <c r="BU55" s="356"/>
      <c r="BV55" s="356"/>
    </row>
    <row r="56" spans="1:74" x14ac:dyDescent="0.25">
      <c r="BK56" s="356"/>
      <c r="BL56" s="356"/>
      <c r="BM56" s="356"/>
      <c r="BN56" s="356"/>
      <c r="BO56" s="356"/>
      <c r="BP56" s="356"/>
      <c r="BQ56" s="356"/>
      <c r="BR56" s="356"/>
      <c r="BS56" s="356"/>
      <c r="BT56" s="356"/>
      <c r="BU56" s="356"/>
      <c r="BV56" s="356"/>
    </row>
    <row r="57" spans="1:74" x14ac:dyDescent="0.25">
      <c r="BK57" s="356"/>
      <c r="BL57" s="356"/>
      <c r="BM57" s="356"/>
      <c r="BN57" s="356"/>
      <c r="BO57" s="356"/>
      <c r="BP57" s="356"/>
      <c r="BQ57" s="356"/>
      <c r="BR57" s="356"/>
      <c r="BS57" s="356"/>
      <c r="BT57" s="356"/>
      <c r="BU57" s="356"/>
      <c r="BV57" s="356"/>
    </row>
    <row r="58" spans="1:74" x14ac:dyDescent="0.25">
      <c r="BK58" s="356"/>
      <c r="BL58" s="356"/>
      <c r="BM58" s="356"/>
      <c r="BN58" s="356"/>
      <c r="BO58" s="356"/>
      <c r="BP58" s="356"/>
      <c r="BQ58" s="356"/>
      <c r="BR58" s="356"/>
      <c r="BS58" s="356"/>
      <c r="BT58" s="356"/>
      <c r="BU58" s="356"/>
      <c r="BV58" s="356"/>
    </row>
    <row r="59" spans="1:74" x14ac:dyDescent="0.25">
      <c r="BK59" s="356"/>
      <c r="BL59" s="356"/>
      <c r="BM59" s="356"/>
      <c r="BN59" s="356"/>
      <c r="BO59" s="356"/>
      <c r="BP59" s="356"/>
      <c r="BQ59" s="356"/>
      <c r="BR59" s="356"/>
      <c r="BS59" s="356"/>
      <c r="BT59" s="356"/>
      <c r="BU59" s="356"/>
      <c r="BV59" s="356"/>
    </row>
    <row r="60" spans="1:74" x14ac:dyDescent="0.25">
      <c r="BK60" s="356"/>
      <c r="BL60" s="356"/>
      <c r="BM60" s="356"/>
      <c r="BN60" s="356"/>
      <c r="BO60" s="356"/>
      <c r="BP60" s="356"/>
      <c r="BQ60" s="356"/>
      <c r="BR60" s="356"/>
      <c r="BS60" s="356"/>
      <c r="BT60" s="356"/>
      <c r="BU60" s="356"/>
      <c r="BV60" s="356"/>
    </row>
    <row r="61" spans="1:74" x14ac:dyDescent="0.25">
      <c r="BK61" s="356"/>
      <c r="BL61" s="356"/>
      <c r="BM61" s="356"/>
      <c r="BN61" s="356"/>
      <c r="BO61" s="356"/>
      <c r="BP61" s="356"/>
      <c r="BQ61" s="356"/>
      <c r="BR61" s="356"/>
      <c r="BS61" s="356"/>
      <c r="BT61" s="356"/>
      <c r="BU61" s="356"/>
      <c r="BV61" s="356"/>
    </row>
    <row r="62" spans="1:74" x14ac:dyDescent="0.25">
      <c r="BK62" s="356"/>
      <c r="BL62" s="356"/>
      <c r="BM62" s="356"/>
      <c r="BN62" s="356"/>
      <c r="BO62" s="356"/>
      <c r="BP62" s="356"/>
      <c r="BQ62" s="356"/>
      <c r="BR62" s="356"/>
      <c r="BS62" s="356"/>
      <c r="BT62" s="356"/>
      <c r="BU62" s="356"/>
      <c r="BV62" s="356"/>
    </row>
    <row r="63" spans="1:74" x14ac:dyDescent="0.25">
      <c r="BK63" s="356"/>
      <c r="BL63" s="356"/>
      <c r="BM63" s="356"/>
      <c r="BN63" s="356"/>
      <c r="BO63" s="356"/>
      <c r="BP63" s="356"/>
      <c r="BQ63" s="356"/>
      <c r="BR63" s="356"/>
      <c r="BS63" s="356"/>
      <c r="BT63" s="356"/>
      <c r="BU63" s="356"/>
      <c r="BV63" s="356"/>
    </row>
    <row r="64" spans="1:74" x14ac:dyDescent="0.25">
      <c r="BK64" s="356"/>
      <c r="BL64" s="356"/>
      <c r="BM64" s="356"/>
      <c r="BN64" s="356"/>
      <c r="BO64" s="356"/>
      <c r="BP64" s="356"/>
      <c r="BQ64" s="356"/>
      <c r="BR64" s="356"/>
      <c r="BS64" s="356"/>
      <c r="BT64" s="356"/>
      <c r="BU64" s="356"/>
      <c r="BV64" s="356"/>
    </row>
    <row r="65" spans="63:74" x14ac:dyDescent="0.25">
      <c r="BK65" s="356"/>
      <c r="BL65" s="356"/>
      <c r="BM65" s="356"/>
      <c r="BN65" s="356"/>
      <c r="BO65" s="356"/>
      <c r="BP65" s="356"/>
      <c r="BQ65" s="356"/>
      <c r="BR65" s="356"/>
      <c r="BS65" s="356"/>
      <c r="BT65" s="356"/>
      <c r="BU65" s="356"/>
      <c r="BV65" s="356"/>
    </row>
    <row r="66" spans="63:74" x14ac:dyDescent="0.25">
      <c r="BK66" s="356"/>
      <c r="BL66" s="356"/>
      <c r="BM66" s="356"/>
      <c r="BN66" s="356"/>
      <c r="BO66" s="356"/>
      <c r="BP66" s="356"/>
      <c r="BQ66" s="356"/>
      <c r="BR66" s="356"/>
      <c r="BS66" s="356"/>
      <c r="BT66" s="356"/>
      <c r="BU66" s="356"/>
      <c r="BV66" s="356"/>
    </row>
    <row r="67" spans="63:74" x14ac:dyDescent="0.25">
      <c r="BK67" s="356"/>
      <c r="BL67" s="356"/>
      <c r="BM67" s="356"/>
      <c r="BN67" s="356"/>
      <c r="BO67" s="356"/>
      <c r="BP67" s="356"/>
      <c r="BQ67" s="356"/>
      <c r="BR67" s="356"/>
      <c r="BS67" s="356"/>
      <c r="BT67" s="356"/>
      <c r="BU67" s="356"/>
      <c r="BV67" s="356"/>
    </row>
    <row r="68" spans="63:74" x14ac:dyDescent="0.25">
      <c r="BK68" s="356"/>
      <c r="BL68" s="356"/>
      <c r="BM68" s="356"/>
      <c r="BN68" s="356"/>
      <c r="BO68" s="356"/>
      <c r="BP68" s="356"/>
      <c r="BQ68" s="356"/>
      <c r="BR68" s="356"/>
      <c r="BS68" s="356"/>
      <c r="BT68" s="356"/>
      <c r="BU68" s="356"/>
      <c r="BV68" s="356"/>
    </row>
    <row r="69" spans="63:74" x14ac:dyDescent="0.25">
      <c r="BK69" s="356"/>
      <c r="BL69" s="356"/>
      <c r="BM69" s="356"/>
      <c r="BN69" s="356"/>
      <c r="BO69" s="356"/>
      <c r="BP69" s="356"/>
      <c r="BQ69" s="356"/>
      <c r="BR69" s="356"/>
      <c r="BS69" s="356"/>
      <c r="BT69" s="356"/>
      <c r="BU69" s="356"/>
      <c r="BV69" s="356"/>
    </row>
    <row r="70" spans="63:74" x14ac:dyDescent="0.25">
      <c r="BK70" s="356"/>
      <c r="BL70" s="356"/>
      <c r="BM70" s="356"/>
      <c r="BN70" s="356"/>
      <c r="BO70" s="356"/>
      <c r="BP70" s="356"/>
      <c r="BQ70" s="356"/>
      <c r="BR70" s="356"/>
      <c r="BS70" s="356"/>
      <c r="BT70" s="356"/>
      <c r="BU70" s="356"/>
      <c r="BV70" s="356"/>
    </row>
    <row r="71" spans="63:74" x14ac:dyDescent="0.25">
      <c r="BK71" s="356"/>
      <c r="BL71" s="356"/>
      <c r="BM71" s="356"/>
      <c r="BN71" s="356"/>
      <c r="BO71" s="356"/>
      <c r="BP71" s="356"/>
      <c r="BQ71" s="356"/>
      <c r="BR71" s="356"/>
      <c r="BS71" s="356"/>
      <c r="BT71" s="356"/>
      <c r="BU71" s="356"/>
      <c r="BV71" s="356"/>
    </row>
    <row r="72" spans="63:74" x14ac:dyDescent="0.25">
      <c r="BK72" s="356"/>
      <c r="BL72" s="356"/>
      <c r="BM72" s="356"/>
      <c r="BN72" s="356"/>
      <c r="BO72" s="356"/>
      <c r="BP72" s="356"/>
      <c r="BQ72" s="356"/>
      <c r="BR72" s="356"/>
      <c r="BS72" s="356"/>
      <c r="BT72" s="356"/>
      <c r="BU72" s="356"/>
      <c r="BV72" s="356"/>
    </row>
    <row r="73" spans="63:74" x14ac:dyDescent="0.25">
      <c r="BK73" s="356"/>
      <c r="BL73" s="356"/>
      <c r="BM73" s="356"/>
      <c r="BN73" s="356"/>
      <c r="BO73" s="356"/>
      <c r="BP73" s="356"/>
      <c r="BQ73" s="356"/>
      <c r="BR73" s="356"/>
      <c r="BS73" s="356"/>
      <c r="BT73" s="356"/>
      <c r="BU73" s="356"/>
      <c r="BV73" s="356"/>
    </row>
    <row r="74" spans="63:74" x14ac:dyDescent="0.25">
      <c r="BK74" s="356"/>
      <c r="BL74" s="356"/>
      <c r="BM74" s="356"/>
      <c r="BN74" s="356"/>
      <c r="BO74" s="356"/>
      <c r="BP74" s="356"/>
      <c r="BQ74" s="356"/>
      <c r="BR74" s="356"/>
      <c r="BS74" s="356"/>
      <c r="BT74" s="356"/>
      <c r="BU74" s="356"/>
      <c r="BV74" s="356"/>
    </row>
    <row r="75" spans="63:74" x14ac:dyDescent="0.25">
      <c r="BK75" s="356"/>
      <c r="BL75" s="356"/>
      <c r="BM75" s="356"/>
      <c r="BN75" s="356"/>
      <c r="BO75" s="356"/>
      <c r="BP75" s="356"/>
      <c r="BQ75" s="356"/>
      <c r="BR75" s="356"/>
      <c r="BS75" s="356"/>
      <c r="BT75" s="356"/>
      <c r="BU75" s="356"/>
      <c r="BV75" s="356"/>
    </row>
    <row r="76" spans="63:74" x14ac:dyDescent="0.25">
      <c r="BK76" s="356"/>
      <c r="BL76" s="356"/>
      <c r="BM76" s="356"/>
      <c r="BN76" s="356"/>
      <c r="BO76" s="356"/>
      <c r="BP76" s="356"/>
      <c r="BQ76" s="356"/>
      <c r="BR76" s="356"/>
      <c r="BS76" s="356"/>
      <c r="BT76" s="356"/>
      <c r="BU76" s="356"/>
      <c r="BV76" s="356"/>
    </row>
    <row r="77" spans="63:74" x14ac:dyDescent="0.25">
      <c r="BK77" s="356"/>
      <c r="BL77" s="356"/>
      <c r="BM77" s="356"/>
      <c r="BN77" s="356"/>
      <c r="BO77" s="356"/>
      <c r="BP77" s="356"/>
      <c r="BQ77" s="356"/>
      <c r="BR77" s="356"/>
      <c r="BS77" s="356"/>
      <c r="BT77" s="356"/>
      <c r="BU77" s="356"/>
      <c r="BV77" s="356"/>
    </row>
    <row r="78" spans="63:74" x14ac:dyDescent="0.25">
      <c r="BK78" s="356"/>
      <c r="BL78" s="356"/>
      <c r="BM78" s="356"/>
      <c r="BN78" s="356"/>
      <c r="BO78" s="356"/>
      <c r="BP78" s="356"/>
      <c r="BQ78" s="356"/>
      <c r="BR78" s="356"/>
      <c r="BS78" s="356"/>
      <c r="BT78" s="356"/>
      <c r="BU78" s="356"/>
      <c r="BV78" s="356"/>
    </row>
    <row r="79" spans="63:74" x14ac:dyDescent="0.25">
      <c r="BK79" s="356"/>
      <c r="BL79" s="356"/>
      <c r="BM79" s="356"/>
      <c r="BN79" s="356"/>
      <c r="BO79" s="356"/>
      <c r="BP79" s="356"/>
      <c r="BQ79" s="356"/>
      <c r="BR79" s="356"/>
      <c r="BS79" s="356"/>
      <c r="BT79" s="356"/>
      <c r="BU79" s="356"/>
      <c r="BV79" s="356"/>
    </row>
    <row r="80" spans="63:74" x14ac:dyDescent="0.25">
      <c r="BK80" s="356"/>
      <c r="BL80" s="356"/>
      <c r="BM80" s="356"/>
      <c r="BN80" s="356"/>
      <c r="BO80" s="356"/>
      <c r="BP80" s="356"/>
      <c r="BQ80" s="356"/>
      <c r="BR80" s="356"/>
      <c r="BS80" s="356"/>
      <c r="BT80" s="356"/>
      <c r="BU80" s="356"/>
      <c r="BV80" s="356"/>
    </row>
    <row r="81" spans="63:74" x14ac:dyDescent="0.25">
      <c r="BK81" s="356"/>
      <c r="BL81" s="356"/>
      <c r="BM81" s="356"/>
      <c r="BN81" s="356"/>
      <c r="BO81" s="356"/>
      <c r="BP81" s="356"/>
      <c r="BQ81" s="356"/>
      <c r="BR81" s="356"/>
      <c r="BS81" s="356"/>
      <c r="BT81" s="356"/>
      <c r="BU81" s="356"/>
      <c r="BV81" s="356"/>
    </row>
    <row r="82" spans="63:74" x14ac:dyDescent="0.25">
      <c r="BK82" s="356"/>
      <c r="BL82" s="356"/>
      <c r="BM82" s="356"/>
      <c r="BN82" s="356"/>
      <c r="BO82" s="356"/>
      <c r="BP82" s="356"/>
      <c r="BQ82" s="356"/>
      <c r="BR82" s="356"/>
      <c r="BS82" s="356"/>
      <c r="BT82" s="356"/>
      <c r="BU82" s="356"/>
      <c r="BV82" s="356"/>
    </row>
    <row r="83" spans="63:74" x14ac:dyDescent="0.25">
      <c r="BK83" s="356"/>
      <c r="BL83" s="356"/>
      <c r="BM83" s="356"/>
      <c r="BN83" s="356"/>
      <c r="BO83" s="356"/>
      <c r="BP83" s="356"/>
      <c r="BQ83" s="356"/>
      <c r="BR83" s="356"/>
      <c r="BS83" s="356"/>
      <c r="BT83" s="356"/>
      <c r="BU83" s="356"/>
      <c r="BV83" s="356"/>
    </row>
    <row r="84" spans="63:74" x14ac:dyDescent="0.25">
      <c r="BK84" s="356"/>
      <c r="BL84" s="356"/>
      <c r="BM84" s="356"/>
      <c r="BN84" s="356"/>
      <c r="BO84" s="356"/>
      <c r="BP84" s="356"/>
      <c r="BQ84" s="356"/>
      <c r="BR84" s="356"/>
      <c r="BS84" s="356"/>
      <c r="BT84" s="356"/>
      <c r="BU84" s="356"/>
      <c r="BV84" s="356"/>
    </row>
    <row r="85" spans="63:74" x14ac:dyDescent="0.25">
      <c r="BK85" s="356"/>
      <c r="BL85" s="356"/>
      <c r="BM85" s="356"/>
      <c r="BN85" s="356"/>
      <c r="BO85" s="356"/>
      <c r="BP85" s="356"/>
      <c r="BQ85" s="356"/>
      <c r="BR85" s="356"/>
      <c r="BS85" s="356"/>
      <c r="BT85" s="356"/>
      <c r="BU85" s="356"/>
      <c r="BV85" s="356"/>
    </row>
    <row r="86" spans="63:74" x14ac:dyDescent="0.25">
      <c r="BK86" s="356"/>
      <c r="BL86" s="356"/>
      <c r="BM86" s="356"/>
      <c r="BN86" s="356"/>
      <c r="BO86" s="356"/>
      <c r="BP86" s="356"/>
      <c r="BQ86" s="356"/>
      <c r="BR86" s="356"/>
      <c r="BS86" s="356"/>
      <c r="BT86" s="356"/>
      <c r="BU86" s="356"/>
      <c r="BV86" s="356"/>
    </row>
    <row r="87" spans="63:74" x14ac:dyDescent="0.25">
      <c r="BK87" s="356"/>
      <c r="BL87" s="356"/>
      <c r="BM87" s="356"/>
      <c r="BN87" s="356"/>
      <c r="BO87" s="356"/>
      <c r="BP87" s="356"/>
      <c r="BQ87" s="356"/>
      <c r="BR87" s="356"/>
      <c r="BS87" s="356"/>
      <c r="BT87" s="356"/>
      <c r="BU87" s="356"/>
      <c r="BV87" s="356"/>
    </row>
    <row r="88" spans="63:74" x14ac:dyDescent="0.25">
      <c r="BK88" s="356"/>
      <c r="BL88" s="356"/>
      <c r="BM88" s="356"/>
      <c r="BN88" s="356"/>
      <c r="BO88" s="356"/>
      <c r="BP88" s="356"/>
      <c r="BQ88" s="356"/>
      <c r="BR88" s="356"/>
      <c r="BS88" s="356"/>
      <c r="BT88" s="356"/>
      <c r="BU88" s="356"/>
      <c r="BV88" s="356"/>
    </row>
    <row r="89" spans="63:74" x14ac:dyDescent="0.25">
      <c r="BK89" s="356"/>
      <c r="BL89" s="356"/>
      <c r="BM89" s="356"/>
      <c r="BN89" s="356"/>
      <c r="BO89" s="356"/>
      <c r="BP89" s="356"/>
      <c r="BQ89" s="356"/>
      <c r="BR89" s="356"/>
      <c r="BS89" s="356"/>
      <c r="BT89" s="356"/>
      <c r="BU89" s="356"/>
      <c r="BV89" s="356"/>
    </row>
    <row r="90" spans="63:74" x14ac:dyDescent="0.25">
      <c r="BK90" s="356"/>
      <c r="BL90" s="356"/>
      <c r="BM90" s="356"/>
      <c r="BN90" s="356"/>
      <c r="BO90" s="356"/>
      <c r="BP90" s="356"/>
      <c r="BQ90" s="356"/>
      <c r="BR90" s="356"/>
      <c r="BS90" s="356"/>
      <c r="BT90" s="356"/>
      <c r="BU90" s="356"/>
      <c r="BV90" s="356"/>
    </row>
    <row r="91" spans="63:74" x14ac:dyDescent="0.25">
      <c r="BK91" s="356"/>
      <c r="BL91" s="356"/>
      <c r="BM91" s="356"/>
      <c r="BN91" s="356"/>
      <c r="BO91" s="356"/>
      <c r="BP91" s="356"/>
      <c r="BQ91" s="356"/>
      <c r="BR91" s="356"/>
      <c r="BS91" s="356"/>
      <c r="BT91" s="356"/>
      <c r="BU91" s="356"/>
      <c r="BV91" s="356"/>
    </row>
    <row r="92" spans="63:74" x14ac:dyDescent="0.25">
      <c r="BK92" s="356"/>
      <c r="BL92" s="356"/>
      <c r="BM92" s="356"/>
      <c r="BN92" s="356"/>
      <c r="BO92" s="356"/>
      <c r="BP92" s="356"/>
      <c r="BQ92" s="356"/>
      <c r="BR92" s="356"/>
      <c r="BS92" s="356"/>
      <c r="BT92" s="356"/>
      <c r="BU92" s="356"/>
      <c r="BV92" s="356"/>
    </row>
    <row r="93" spans="63:74" x14ac:dyDescent="0.25">
      <c r="BK93" s="356"/>
      <c r="BL93" s="356"/>
      <c r="BM93" s="356"/>
      <c r="BN93" s="356"/>
      <c r="BO93" s="356"/>
      <c r="BP93" s="356"/>
      <c r="BQ93" s="356"/>
      <c r="BR93" s="356"/>
      <c r="BS93" s="356"/>
      <c r="BT93" s="356"/>
      <c r="BU93" s="356"/>
      <c r="BV93" s="356"/>
    </row>
    <row r="94" spans="63:74" x14ac:dyDescent="0.25">
      <c r="BK94" s="356"/>
      <c r="BL94" s="356"/>
      <c r="BM94" s="356"/>
      <c r="BN94" s="356"/>
      <c r="BO94" s="356"/>
      <c r="BP94" s="356"/>
      <c r="BQ94" s="356"/>
      <c r="BR94" s="356"/>
      <c r="BS94" s="356"/>
      <c r="BT94" s="356"/>
      <c r="BU94" s="356"/>
      <c r="BV94" s="356"/>
    </row>
    <row r="95" spans="63:74" x14ac:dyDescent="0.25">
      <c r="BK95" s="356"/>
      <c r="BL95" s="356"/>
      <c r="BM95" s="356"/>
      <c r="BN95" s="356"/>
      <c r="BO95" s="356"/>
      <c r="BP95" s="356"/>
      <c r="BQ95" s="356"/>
      <c r="BR95" s="356"/>
      <c r="BS95" s="356"/>
      <c r="BT95" s="356"/>
      <c r="BU95" s="356"/>
      <c r="BV95" s="356"/>
    </row>
    <row r="96" spans="63:74" x14ac:dyDescent="0.25">
      <c r="BK96" s="356"/>
      <c r="BL96" s="356"/>
      <c r="BM96" s="356"/>
      <c r="BN96" s="356"/>
      <c r="BO96" s="356"/>
      <c r="BP96" s="356"/>
      <c r="BQ96" s="356"/>
      <c r="BR96" s="356"/>
      <c r="BS96" s="356"/>
      <c r="BT96" s="356"/>
      <c r="BU96" s="356"/>
      <c r="BV96" s="356"/>
    </row>
    <row r="97" spans="63:74" x14ac:dyDescent="0.25">
      <c r="BK97" s="356"/>
      <c r="BL97" s="356"/>
      <c r="BM97" s="356"/>
      <c r="BN97" s="356"/>
      <c r="BO97" s="356"/>
      <c r="BP97" s="356"/>
      <c r="BQ97" s="356"/>
      <c r="BR97" s="356"/>
      <c r="BS97" s="356"/>
      <c r="BT97" s="356"/>
      <c r="BU97" s="356"/>
      <c r="BV97" s="356"/>
    </row>
    <row r="98" spans="63:74" x14ac:dyDescent="0.25">
      <c r="BK98" s="356"/>
      <c r="BL98" s="356"/>
      <c r="BM98" s="356"/>
      <c r="BN98" s="356"/>
      <c r="BO98" s="356"/>
      <c r="BP98" s="356"/>
      <c r="BQ98" s="356"/>
      <c r="BR98" s="356"/>
      <c r="BS98" s="356"/>
      <c r="BT98" s="356"/>
      <c r="BU98" s="356"/>
      <c r="BV98" s="356"/>
    </row>
    <row r="99" spans="63:74" x14ac:dyDescent="0.25">
      <c r="BK99" s="356"/>
      <c r="BL99" s="356"/>
      <c r="BM99" s="356"/>
      <c r="BN99" s="356"/>
      <c r="BO99" s="356"/>
      <c r="BP99" s="356"/>
      <c r="BQ99" s="356"/>
      <c r="BR99" s="356"/>
      <c r="BS99" s="356"/>
      <c r="BT99" s="356"/>
      <c r="BU99" s="356"/>
      <c r="BV99" s="356"/>
    </row>
    <row r="100" spans="63:74" x14ac:dyDescent="0.25">
      <c r="BK100" s="356"/>
      <c r="BL100" s="356"/>
      <c r="BM100" s="356"/>
      <c r="BN100" s="356"/>
      <c r="BO100" s="356"/>
      <c r="BP100" s="356"/>
      <c r="BQ100" s="356"/>
      <c r="BR100" s="356"/>
      <c r="BS100" s="356"/>
      <c r="BT100" s="356"/>
      <c r="BU100" s="356"/>
      <c r="BV100" s="356"/>
    </row>
    <row r="101" spans="63:74" x14ac:dyDescent="0.25">
      <c r="BK101" s="356"/>
      <c r="BL101" s="356"/>
      <c r="BM101" s="356"/>
      <c r="BN101" s="356"/>
      <c r="BO101" s="356"/>
      <c r="BP101" s="356"/>
      <c r="BQ101" s="356"/>
      <c r="BR101" s="356"/>
      <c r="BS101" s="356"/>
      <c r="BT101" s="356"/>
      <c r="BU101" s="356"/>
      <c r="BV101" s="356"/>
    </row>
    <row r="102" spans="63:74" x14ac:dyDescent="0.25">
      <c r="BK102" s="356"/>
      <c r="BL102" s="356"/>
      <c r="BM102" s="356"/>
      <c r="BN102" s="356"/>
      <c r="BO102" s="356"/>
      <c r="BP102" s="356"/>
      <c r="BQ102" s="356"/>
      <c r="BR102" s="356"/>
      <c r="BS102" s="356"/>
      <c r="BT102" s="356"/>
      <c r="BU102" s="356"/>
      <c r="BV102" s="356"/>
    </row>
    <row r="103" spans="63:74" x14ac:dyDescent="0.25">
      <c r="BK103" s="356"/>
      <c r="BL103" s="356"/>
      <c r="BM103" s="356"/>
      <c r="BN103" s="356"/>
      <c r="BO103" s="356"/>
      <c r="BP103" s="356"/>
      <c r="BQ103" s="356"/>
      <c r="BR103" s="356"/>
      <c r="BS103" s="356"/>
      <c r="BT103" s="356"/>
      <c r="BU103" s="356"/>
      <c r="BV103" s="356"/>
    </row>
    <row r="104" spans="63:74" x14ac:dyDescent="0.25">
      <c r="BK104" s="356"/>
      <c r="BL104" s="356"/>
      <c r="BM104" s="356"/>
      <c r="BN104" s="356"/>
      <c r="BO104" s="356"/>
      <c r="BP104" s="356"/>
      <c r="BQ104" s="356"/>
      <c r="BR104" s="356"/>
      <c r="BS104" s="356"/>
      <c r="BT104" s="356"/>
      <c r="BU104" s="356"/>
      <c r="BV104" s="356"/>
    </row>
    <row r="105" spans="63:74" x14ac:dyDescent="0.25">
      <c r="BK105" s="356"/>
      <c r="BL105" s="356"/>
      <c r="BM105" s="356"/>
      <c r="BN105" s="356"/>
      <c r="BO105" s="356"/>
      <c r="BP105" s="356"/>
      <c r="BQ105" s="356"/>
      <c r="BR105" s="356"/>
      <c r="BS105" s="356"/>
      <c r="BT105" s="356"/>
      <c r="BU105" s="356"/>
      <c r="BV105" s="356"/>
    </row>
    <row r="106" spans="63:74" x14ac:dyDescent="0.25">
      <c r="BK106" s="356"/>
      <c r="BL106" s="356"/>
      <c r="BM106" s="356"/>
      <c r="BN106" s="356"/>
      <c r="BO106" s="356"/>
      <c r="BP106" s="356"/>
      <c r="BQ106" s="356"/>
      <c r="BR106" s="356"/>
      <c r="BS106" s="356"/>
      <c r="BT106" s="356"/>
      <c r="BU106" s="356"/>
      <c r="BV106" s="356"/>
    </row>
    <row r="107" spans="63:74" x14ac:dyDescent="0.25">
      <c r="BK107" s="356"/>
      <c r="BL107" s="356"/>
      <c r="BM107" s="356"/>
      <c r="BN107" s="356"/>
      <c r="BO107" s="356"/>
      <c r="BP107" s="356"/>
      <c r="BQ107" s="356"/>
      <c r="BR107" s="356"/>
      <c r="BS107" s="356"/>
      <c r="BT107" s="356"/>
      <c r="BU107" s="356"/>
      <c r="BV107" s="356"/>
    </row>
    <row r="108" spans="63:74" x14ac:dyDescent="0.25">
      <c r="BK108" s="356"/>
      <c r="BL108" s="356"/>
      <c r="BM108" s="356"/>
      <c r="BN108" s="356"/>
      <c r="BO108" s="356"/>
      <c r="BP108" s="356"/>
      <c r="BQ108" s="356"/>
      <c r="BR108" s="356"/>
      <c r="BS108" s="356"/>
      <c r="BT108" s="356"/>
      <c r="BU108" s="356"/>
      <c r="BV108" s="356"/>
    </row>
    <row r="109" spans="63:74" x14ac:dyDescent="0.25">
      <c r="BK109" s="356"/>
      <c r="BL109" s="356"/>
      <c r="BM109" s="356"/>
      <c r="BN109" s="356"/>
      <c r="BO109" s="356"/>
      <c r="BP109" s="356"/>
      <c r="BQ109" s="356"/>
      <c r="BR109" s="356"/>
      <c r="BS109" s="356"/>
      <c r="BT109" s="356"/>
      <c r="BU109" s="356"/>
      <c r="BV109" s="356"/>
    </row>
    <row r="110" spans="63:74" x14ac:dyDescent="0.25">
      <c r="BK110" s="356"/>
      <c r="BL110" s="356"/>
      <c r="BM110" s="356"/>
      <c r="BN110" s="356"/>
      <c r="BO110" s="356"/>
      <c r="BP110" s="356"/>
      <c r="BQ110" s="356"/>
      <c r="BR110" s="356"/>
      <c r="BS110" s="356"/>
      <c r="BT110" s="356"/>
      <c r="BU110" s="356"/>
      <c r="BV110" s="356"/>
    </row>
    <row r="111" spans="63:74" x14ac:dyDescent="0.25">
      <c r="BK111" s="356"/>
      <c r="BL111" s="356"/>
      <c r="BM111" s="356"/>
      <c r="BN111" s="356"/>
      <c r="BO111" s="356"/>
      <c r="BP111" s="356"/>
      <c r="BQ111" s="356"/>
      <c r="BR111" s="356"/>
      <c r="BS111" s="356"/>
      <c r="BT111" s="356"/>
      <c r="BU111" s="356"/>
      <c r="BV111" s="356"/>
    </row>
    <row r="112" spans="63:74" x14ac:dyDescent="0.25">
      <c r="BK112" s="356"/>
      <c r="BL112" s="356"/>
      <c r="BM112" s="356"/>
      <c r="BN112" s="356"/>
      <c r="BO112" s="356"/>
      <c r="BP112" s="356"/>
      <c r="BQ112" s="356"/>
      <c r="BR112" s="356"/>
      <c r="BS112" s="356"/>
      <c r="BT112" s="356"/>
      <c r="BU112" s="356"/>
      <c r="BV112" s="356"/>
    </row>
    <row r="113" spans="63:74" x14ac:dyDescent="0.25">
      <c r="BK113" s="356"/>
      <c r="BL113" s="356"/>
      <c r="BM113" s="356"/>
      <c r="BN113" s="356"/>
      <c r="BO113" s="356"/>
      <c r="BP113" s="356"/>
      <c r="BQ113" s="356"/>
      <c r="BR113" s="356"/>
      <c r="BS113" s="356"/>
      <c r="BT113" s="356"/>
      <c r="BU113" s="356"/>
      <c r="BV113" s="356"/>
    </row>
    <row r="114" spans="63:74" x14ac:dyDescent="0.25">
      <c r="BK114" s="356"/>
      <c r="BL114" s="356"/>
      <c r="BM114" s="356"/>
      <c r="BN114" s="356"/>
      <c r="BO114" s="356"/>
      <c r="BP114" s="356"/>
      <c r="BQ114" s="356"/>
      <c r="BR114" s="356"/>
      <c r="BS114" s="356"/>
      <c r="BT114" s="356"/>
      <c r="BU114" s="356"/>
      <c r="BV114" s="356"/>
    </row>
    <row r="115" spans="63:74" x14ac:dyDescent="0.25">
      <c r="BK115" s="356"/>
      <c r="BL115" s="356"/>
      <c r="BM115" s="356"/>
      <c r="BN115" s="356"/>
      <c r="BO115" s="356"/>
      <c r="BP115" s="356"/>
      <c r="BQ115" s="356"/>
      <c r="BR115" s="356"/>
      <c r="BS115" s="356"/>
      <c r="BT115" s="356"/>
      <c r="BU115" s="356"/>
      <c r="BV115" s="356"/>
    </row>
    <row r="116" spans="63:74" x14ac:dyDescent="0.25">
      <c r="BK116" s="356"/>
      <c r="BL116" s="356"/>
      <c r="BM116" s="356"/>
      <c r="BN116" s="356"/>
      <c r="BO116" s="356"/>
      <c r="BP116" s="356"/>
      <c r="BQ116" s="356"/>
      <c r="BR116" s="356"/>
      <c r="BS116" s="356"/>
      <c r="BT116" s="356"/>
      <c r="BU116" s="356"/>
      <c r="BV116" s="356"/>
    </row>
    <row r="117" spans="63:74" x14ac:dyDescent="0.25">
      <c r="BK117" s="356"/>
      <c r="BL117" s="356"/>
      <c r="BM117" s="356"/>
      <c r="BN117" s="356"/>
      <c r="BO117" s="356"/>
      <c r="BP117" s="356"/>
      <c r="BQ117" s="356"/>
      <c r="BR117" s="356"/>
      <c r="BS117" s="356"/>
      <c r="BT117" s="356"/>
      <c r="BU117" s="356"/>
      <c r="BV117" s="356"/>
    </row>
    <row r="118" spans="63:74" x14ac:dyDescent="0.25">
      <c r="BK118" s="356"/>
      <c r="BL118" s="356"/>
      <c r="BM118" s="356"/>
      <c r="BN118" s="356"/>
      <c r="BO118" s="356"/>
      <c r="BP118" s="356"/>
      <c r="BQ118" s="356"/>
      <c r="BR118" s="356"/>
      <c r="BS118" s="356"/>
      <c r="BT118" s="356"/>
      <c r="BU118" s="356"/>
      <c r="BV118" s="356"/>
    </row>
    <row r="119" spans="63:74" x14ac:dyDescent="0.25">
      <c r="BK119" s="356"/>
      <c r="BL119" s="356"/>
      <c r="BM119" s="356"/>
      <c r="BN119" s="356"/>
      <c r="BO119" s="356"/>
      <c r="BP119" s="356"/>
      <c r="BQ119" s="356"/>
      <c r="BR119" s="356"/>
      <c r="BS119" s="356"/>
      <c r="BT119" s="356"/>
      <c r="BU119" s="356"/>
      <c r="BV119" s="356"/>
    </row>
    <row r="120" spans="63:74" x14ac:dyDescent="0.25">
      <c r="BK120" s="356"/>
      <c r="BL120" s="356"/>
      <c r="BM120" s="356"/>
      <c r="BN120" s="356"/>
      <c r="BO120" s="356"/>
      <c r="BP120" s="356"/>
      <c r="BQ120" s="356"/>
      <c r="BR120" s="356"/>
      <c r="BS120" s="356"/>
      <c r="BT120" s="356"/>
      <c r="BU120" s="356"/>
      <c r="BV120" s="356"/>
    </row>
    <row r="121" spans="63:74" x14ac:dyDescent="0.25">
      <c r="BK121" s="356"/>
      <c r="BL121" s="356"/>
      <c r="BM121" s="356"/>
      <c r="BN121" s="356"/>
      <c r="BO121" s="356"/>
      <c r="BP121" s="356"/>
      <c r="BQ121" s="356"/>
      <c r="BR121" s="356"/>
      <c r="BS121" s="356"/>
      <c r="BT121" s="356"/>
      <c r="BU121" s="356"/>
      <c r="BV121" s="356"/>
    </row>
    <row r="122" spans="63:74" x14ac:dyDescent="0.25">
      <c r="BK122" s="356"/>
      <c r="BL122" s="356"/>
      <c r="BM122" s="356"/>
      <c r="BN122" s="356"/>
      <c r="BO122" s="356"/>
      <c r="BP122" s="356"/>
      <c r="BQ122" s="356"/>
      <c r="BR122" s="356"/>
      <c r="BS122" s="356"/>
      <c r="BT122" s="356"/>
      <c r="BU122" s="356"/>
      <c r="BV122" s="356"/>
    </row>
    <row r="123" spans="63:74" x14ac:dyDescent="0.25">
      <c r="BK123" s="356"/>
      <c r="BL123" s="356"/>
      <c r="BM123" s="356"/>
      <c r="BN123" s="356"/>
      <c r="BO123" s="356"/>
      <c r="BP123" s="356"/>
      <c r="BQ123" s="356"/>
      <c r="BR123" s="356"/>
      <c r="BS123" s="356"/>
      <c r="BT123" s="356"/>
      <c r="BU123" s="356"/>
      <c r="BV123" s="356"/>
    </row>
    <row r="124" spans="63:74" x14ac:dyDescent="0.25">
      <c r="BK124" s="356"/>
      <c r="BL124" s="356"/>
      <c r="BM124" s="356"/>
      <c r="BN124" s="356"/>
      <c r="BO124" s="356"/>
      <c r="BP124" s="356"/>
      <c r="BQ124" s="356"/>
      <c r="BR124" s="356"/>
      <c r="BS124" s="356"/>
      <c r="BT124" s="356"/>
      <c r="BU124" s="356"/>
      <c r="BV124" s="356"/>
    </row>
    <row r="125" spans="63:74" x14ac:dyDescent="0.25">
      <c r="BK125" s="356"/>
      <c r="BL125" s="356"/>
      <c r="BM125" s="356"/>
      <c r="BN125" s="356"/>
      <c r="BO125" s="356"/>
      <c r="BP125" s="356"/>
      <c r="BQ125" s="356"/>
      <c r="BR125" s="356"/>
      <c r="BS125" s="356"/>
      <c r="BT125" s="356"/>
      <c r="BU125" s="356"/>
      <c r="BV125" s="356"/>
    </row>
    <row r="126" spans="63:74" x14ac:dyDescent="0.25">
      <c r="BK126" s="356"/>
      <c r="BL126" s="356"/>
      <c r="BM126" s="356"/>
      <c r="BN126" s="356"/>
      <c r="BO126" s="356"/>
      <c r="BP126" s="356"/>
      <c r="BQ126" s="356"/>
      <c r="BR126" s="356"/>
      <c r="BS126" s="356"/>
      <c r="BT126" s="356"/>
      <c r="BU126" s="356"/>
      <c r="BV126" s="356"/>
    </row>
    <row r="127" spans="63:74" x14ac:dyDescent="0.25">
      <c r="BK127" s="356"/>
      <c r="BL127" s="356"/>
      <c r="BM127" s="356"/>
      <c r="BN127" s="356"/>
      <c r="BO127" s="356"/>
      <c r="BP127" s="356"/>
      <c r="BQ127" s="356"/>
      <c r="BR127" s="356"/>
      <c r="BS127" s="356"/>
      <c r="BT127" s="356"/>
      <c r="BU127" s="356"/>
      <c r="BV127" s="356"/>
    </row>
    <row r="128" spans="63:74" x14ac:dyDescent="0.25">
      <c r="BK128" s="356"/>
      <c r="BL128" s="356"/>
      <c r="BM128" s="356"/>
      <c r="BN128" s="356"/>
      <c r="BO128" s="356"/>
      <c r="BP128" s="356"/>
      <c r="BQ128" s="356"/>
      <c r="BR128" s="356"/>
      <c r="BS128" s="356"/>
      <c r="BT128" s="356"/>
      <c r="BU128" s="356"/>
      <c r="BV128" s="356"/>
    </row>
    <row r="129" spans="63:74" x14ac:dyDescent="0.25">
      <c r="BK129" s="356"/>
      <c r="BL129" s="356"/>
      <c r="BM129" s="356"/>
      <c r="BN129" s="356"/>
      <c r="BO129" s="356"/>
      <c r="BP129" s="356"/>
      <c r="BQ129" s="356"/>
      <c r="BR129" s="356"/>
      <c r="BS129" s="356"/>
      <c r="BT129" s="356"/>
      <c r="BU129" s="356"/>
      <c r="BV129" s="356"/>
    </row>
    <row r="130" spans="63:74" x14ac:dyDescent="0.25">
      <c r="BK130" s="356"/>
      <c r="BL130" s="356"/>
      <c r="BM130" s="356"/>
      <c r="BN130" s="356"/>
      <c r="BO130" s="356"/>
      <c r="BP130" s="356"/>
      <c r="BQ130" s="356"/>
      <c r="BR130" s="356"/>
      <c r="BS130" s="356"/>
      <c r="BT130" s="356"/>
      <c r="BU130" s="356"/>
      <c r="BV130" s="356"/>
    </row>
    <row r="131" spans="63:74" x14ac:dyDescent="0.25">
      <c r="BK131" s="356"/>
      <c r="BL131" s="356"/>
      <c r="BM131" s="356"/>
      <c r="BN131" s="356"/>
      <c r="BO131" s="356"/>
      <c r="BP131" s="356"/>
      <c r="BQ131" s="356"/>
      <c r="BR131" s="356"/>
      <c r="BS131" s="356"/>
      <c r="BT131" s="356"/>
      <c r="BU131" s="356"/>
      <c r="BV131" s="356"/>
    </row>
    <row r="132" spans="63:74" x14ac:dyDescent="0.25">
      <c r="BK132" s="356"/>
      <c r="BL132" s="356"/>
      <c r="BM132" s="356"/>
      <c r="BN132" s="356"/>
      <c r="BO132" s="356"/>
      <c r="BP132" s="356"/>
      <c r="BQ132" s="356"/>
      <c r="BR132" s="356"/>
      <c r="BS132" s="356"/>
      <c r="BT132" s="356"/>
      <c r="BU132" s="356"/>
      <c r="BV132" s="356"/>
    </row>
    <row r="133" spans="63:74" x14ac:dyDescent="0.25">
      <c r="BK133" s="356"/>
      <c r="BL133" s="356"/>
      <c r="BM133" s="356"/>
      <c r="BN133" s="356"/>
      <c r="BO133" s="356"/>
      <c r="BP133" s="356"/>
      <c r="BQ133" s="356"/>
      <c r="BR133" s="356"/>
      <c r="BS133" s="356"/>
      <c r="BT133" s="356"/>
      <c r="BU133" s="356"/>
      <c r="BV133" s="356"/>
    </row>
    <row r="134" spans="63:74" x14ac:dyDescent="0.25">
      <c r="BK134" s="356"/>
      <c r="BL134" s="356"/>
      <c r="BM134" s="356"/>
      <c r="BN134" s="356"/>
      <c r="BO134" s="356"/>
      <c r="BP134" s="356"/>
      <c r="BQ134" s="356"/>
      <c r="BR134" s="356"/>
      <c r="BS134" s="356"/>
      <c r="BT134" s="356"/>
      <c r="BU134" s="356"/>
      <c r="BV134" s="356"/>
    </row>
    <row r="135" spans="63:74" x14ac:dyDescent="0.25">
      <c r="BK135" s="356"/>
      <c r="BL135" s="356"/>
      <c r="BM135" s="356"/>
      <c r="BN135" s="356"/>
      <c r="BO135" s="356"/>
      <c r="BP135" s="356"/>
      <c r="BQ135" s="356"/>
      <c r="BR135" s="356"/>
      <c r="BS135" s="356"/>
      <c r="BT135" s="356"/>
      <c r="BU135" s="356"/>
      <c r="BV135" s="356"/>
    </row>
    <row r="136" spans="63:74" x14ac:dyDescent="0.25">
      <c r="BK136" s="356"/>
      <c r="BL136" s="356"/>
      <c r="BM136" s="356"/>
      <c r="BN136" s="356"/>
      <c r="BO136" s="356"/>
      <c r="BP136" s="356"/>
      <c r="BQ136" s="356"/>
      <c r="BR136" s="356"/>
      <c r="BS136" s="356"/>
      <c r="BT136" s="356"/>
      <c r="BU136" s="356"/>
      <c r="BV136" s="356"/>
    </row>
    <row r="137" spans="63:74" x14ac:dyDescent="0.25">
      <c r="BK137" s="356"/>
      <c r="BL137" s="356"/>
      <c r="BM137" s="356"/>
      <c r="BN137" s="356"/>
      <c r="BO137" s="356"/>
      <c r="BP137" s="356"/>
      <c r="BQ137" s="356"/>
      <c r="BR137" s="356"/>
      <c r="BS137" s="356"/>
      <c r="BT137" s="356"/>
      <c r="BU137" s="356"/>
      <c r="BV137" s="356"/>
    </row>
    <row r="138" spans="63:74" x14ac:dyDescent="0.25">
      <c r="BK138" s="356"/>
      <c r="BL138" s="356"/>
      <c r="BM138" s="356"/>
      <c r="BN138" s="356"/>
      <c r="BO138" s="356"/>
      <c r="BP138" s="356"/>
      <c r="BQ138" s="356"/>
      <c r="BR138" s="356"/>
      <c r="BS138" s="356"/>
      <c r="BT138" s="356"/>
      <c r="BU138" s="356"/>
      <c r="BV138" s="356"/>
    </row>
    <row r="139" spans="63:74" x14ac:dyDescent="0.25">
      <c r="BK139" s="356"/>
      <c r="BL139" s="356"/>
      <c r="BM139" s="356"/>
      <c r="BN139" s="356"/>
      <c r="BO139" s="356"/>
      <c r="BP139" s="356"/>
      <c r="BQ139" s="356"/>
      <c r="BR139" s="356"/>
      <c r="BS139" s="356"/>
      <c r="BT139" s="356"/>
      <c r="BU139" s="356"/>
      <c r="BV139" s="356"/>
    </row>
    <row r="140" spans="63:74" x14ac:dyDescent="0.25">
      <c r="BK140" s="356"/>
      <c r="BL140" s="356"/>
      <c r="BM140" s="356"/>
      <c r="BN140" s="356"/>
      <c r="BO140" s="356"/>
      <c r="BP140" s="356"/>
      <c r="BQ140" s="356"/>
      <c r="BR140" s="356"/>
      <c r="BS140" s="356"/>
      <c r="BT140" s="356"/>
      <c r="BU140" s="356"/>
      <c r="BV140" s="356"/>
    </row>
    <row r="141" spans="63:74" x14ac:dyDescent="0.25">
      <c r="BK141" s="356"/>
      <c r="BL141" s="356"/>
      <c r="BM141" s="356"/>
      <c r="BN141" s="356"/>
      <c r="BO141" s="356"/>
      <c r="BP141" s="356"/>
      <c r="BQ141" s="356"/>
      <c r="BR141" s="356"/>
      <c r="BS141" s="356"/>
      <c r="BT141" s="356"/>
      <c r="BU141" s="356"/>
      <c r="BV141" s="356"/>
    </row>
    <row r="142" spans="63:74" x14ac:dyDescent="0.25">
      <c r="BK142" s="356"/>
      <c r="BL142" s="356"/>
      <c r="BM142" s="356"/>
      <c r="BN142" s="356"/>
      <c r="BO142" s="356"/>
      <c r="BP142" s="356"/>
      <c r="BQ142" s="356"/>
      <c r="BR142" s="356"/>
      <c r="BS142" s="356"/>
      <c r="BT142" s="356"/>
      <c r="BU142" s="356"/>
      <c r="BV142" s="356"/>
    </row>
    <row r="143" spans="63:74" x14ac:dyDescent="0.25">
      <c r="BK143" s="356"/>
      <c r="BL143" s="356"/>
      <c r="BM143" s="356"/>
      <c r="BN143" s="356"/>
      <c r="BO143" s="356"/>
      <c r="BP143" s="356"/>
      <c r="BQ143" s="356"/>
      <c r="BR143" s="356"/>
      <c r="BS143" s="356"/>
      <c r="BT143" s="356"/>
      <c r="BU143" s="356"/>
      <c r="BV143" s="356"/>
    </row>
    <row r="144" spans="63:74" x14ac:dyDescent="0.25">
      <c r="BK144" s="356"/>
      <c r="BL144" s="356"/>
      <c r="BM144" s="356"/>
      <c r="BN144" s="356"/>
      <c r="BO144" s="356"/>
      <c r="BP144" s="356"/>
      <c r="BQ144" s="356"/>
      <c r="BR144" s="356"/>
      <c r="BS144" s="356"/>
      <c r="BT144" s="356"/>
      <c r="BU144" s="356"/>
      <c r="BV144" s="356"/>
    </row>
    <row r="145" spans="63:74" x14ac:dyDescent="0.25">
      <c r="BK145" s="356"/>
      <c r="BL145" s="356"/>
      <c r="BM145" s="356"/>
      <c r="BN145" s="356"/>
      <c r="BO145" s="356"/>
      <c r="BP145" s="356"/>
      <c r="BQ145" s="356"/>
      <c r="BR145" s="356"/>
      <c r="BS145" s="356"/>
      <c r="BT145" s="356"/>
      <c r="BU145" s="356"/>
      <c r="BV145" s="356"/>
    </row>
    <row r="177" spans="2:74" ht="9" customHeight="1" x14ac:dyDescent="0.25"/>
    <row r="178" spans="2:74" ht="9" customHeight="1" x14ac:dyDescent="0.25">
      <c r="B178" s="79"/>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355"/>
      <c r="AZ178" s="355"/>
      <c r="BA178" s="355"/>
      <c r="BB178" s="355"/>
      <c r="BC178" s="355"/>
      <c r="BD178" s="81"/>
      <c r="BE178" s="81"/>
      <c r="BF178" s="81"/>
      <c r="BG178" s="355"/>
      <c r="BH178" s="355"/>
      <c r="BI178" s="355"/>
      <c r="BJ178" s="355"/>
      <c r="BK178" s="80"/>
      <c r="BL178" s="80"/>
      <c r="BM178" s="80"/>
      <c r="BN178" s="80"/>
      <c r="BO178" s="80"/>
      <c r="BP178" s="80"/>
      <c r="BQ178" s="80"/>
      <c r="BR178" s="80"/>
      <c r="BS178" s="80"/>
      <c r="BT178" s="80"/>
      <c r="BU178" s="80"/>
      <c r="BV178" s="80"/>
    </row>
    <row r="179" spans="2:74" ht="9" customHeight="1" x14ac:dyDescent="0.25">
      <c r="B179" s="79"/>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355"/>
      <c r="AZ179" s="355"/>
      <c r="BA179" s="355"/>
      <c r="BB179" s="355"/>
      <c r="BC179" s="355"/>
      <c r="BD179" s="81"/>
      <c r="BE179" s="81"/>
      <c r="BF179" s="81"/>
      <c r="BG179" s="355"/>
      <c r="BH179" s="355"/>
      <c r="BI179" s="355"/>
      <c r="BJ179" s="355"/>
      <c r="BK179" s="80"/>
      <c r="BL179" s="80"/>
      <c r="BM179" s="80"/>
      <c r="BN179" s="80"/>
      <c r="BO179" s="80"/>
      <c r="BP179" s="80"/>
      <c r="BQ179" s="80"/>
      <c r="BR179" s="80"/>
      <c r="BS179" s="80"/>
      <c r="BT179" s="80"/>
      <c r="BU179" s="80"/>
      <c r="BV179" s="80"/>
    </row>
    <row r="180" spans="2:74" ht="9" customHeight="1" x14ac:dyDescent="0.25">
      <c r="B180" s="79"/>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355"/>
      <c r="AZ180" s="355"/>
      <c r="BA180" s="355"/>
      <c r="BB180" s="355"/>
      <c r="BC180" s="355"/>
      <c r="BD180" s="81"/>
      <c r="BE180" s="81"/>
      <c r="BF180" s="81"/>
      <c r="BG180" s="355"/>
      <c r="BH180" s="355"/>
      <c r="BI180" s="355"/>
      <c r="BJ180" s="355"/>
      <c r="BK180" s="80"/>
      <c r="BL180" s="80"/>
      <c r="BM180" s="80"/>
      <c r="BN180" s="80"/>
      <c r="BO180" s="80"/>
      <c r="BP180" s="80"/>
      <c r="BQ180" s="80"/>
      <c r="BR180" s="80"/>
      <c r="BS180" s="80"/>
      <c r="BT180" s="80"/>
      <c r="BU180" s="80"/>
      <c r="BV180" s="80"/>
    </row>
    <row r="181" spans="2:74" ht="9" customHeight="1" x14ac:dyDescent="0.25">
      <c r="B181" s="79"/>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355"/>
      <c r="AZ181" s="355"/>
      <c r="BA181" s="355"/>
      <c r="BB181" s="355"/>
      <c r="BC181" s="355"/>
      <c r="BD181" s="81"/>
      <c r="BE181" s="81"/>
      <c r="BF181" s="81"/>
      <c r="BG181" s="355"/>
      <c r="BH181" s="355"/>
      <c r="BI181" s="355"/>
      <c r="BJ181" s="355"/>
      <c r="BK181" s="80"/>
      <c r="BL181" s="80"/>
      <c r="BM181" s="80"/>
      <c r="BN181" s="80"/>
      <c r="BO181" s="80"/>
      <c r="BP181" s="80"/>
      <c r="BQ181" s="80"/>
      <c r="BR181" s="80"/>
      <c r="BS181" s="80"/>
      <c r="BT181" s="80"/>
      <c r="BU181" s="80"/>
      <c r="BV181" s="80"/>
    </row>
    <row r="182" spans="2:74" ht="9" customHeight="1" x14ac:dyDescent="0.25">
      <c r="B182" s="79"/>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355"/>
      <c r="AZ182" s="355"/>
      <c r="BA182" s="355"/>
      <c r="BB182" s="355"/>
      <c r="BC182" s="355"/>
      <c r="BD182" s="81"/>
      <c r="BE182" s="81"/>
      <c r="BF182" s="81"/>
      <c r="BG182" s="355"/>
      <c r="BH182" s="355"/>
      <c r="BI182" s="355"/>
      <c r="BJ182" s="355"/>
      <c r="BK182" s="80"/>
      <c r="BL182" s="80"/>
      <c r="BM182" s="80"/>
      <c r="BN182" s="80"/>
      <c r="BO182" s="80"/>
      <c r="BP182" s="80"/>
      <c r="BQ182" s="80"/>
      <c r="BR182" s="80"/>
      <c r="BS182" s="80"/>
      <c r="BT182" s="80"/>
      <c r="BU182" s="80"/>
      <c r="BV182" s="80"/>
    </row>
    <row r="183" spans="2:74" x14ac:dyDescent="0.25">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475"/>
      <c r="AZ183" s="475"/>
      <c r="BA183" s="475"/>
      <c r="BB183" s="475"/>
      <c r="BC183" s="475"/>
      <c r="BD183" s="591"/>
      <c r="BE183" s="591"/>
      <c r="BF183" s="591"/>
      <c r="BG183" s="475"/>
      <c r="BH183" s="475"/>
      <c r="BI183" s="475"/>
      <c r="BJ183" s="475"/>
      <c r="BK183" s="82"/>
      <c r="BL183" s="82"/>
      <c r="BM183" s="82"/>
      <c r="BN183" s="82"/>
      <c r="BO183" s="82"/>
      <c r="BP183" s="82"/>
      <c r="BQ183" s="82"/>
      <c r="BR183" s="82"/>
      <c r="BS183" s="82"/>
      <c r="BT183" s="82"/>
      <c r="BU183" s="82"/>
      <c r="BV183" s="82"/>
    </row>
    <row r="184" spans="2:74" ht="9" customHeight="1" x14ac:dyDescent="0.25">
      <c r="B184" s="79"/>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355"/>
      <c r="AZ184" s="355"/>
      <c r="BA184" s="355"/>
      <c r="BB184" s="355"/>
      <c r="BC184" s="355"/>
      <c r="BD184" s="81"/>
      <c r="BE184" s="81"/>
      <c r="BF184" s="81"/>
      <c r="BG184" s="355"/>
      <c r="BH184" s="355"/>
      <c r="BI184" s="355"/>
      <c r="BJ184" s="355"/>
      <c r="BK184" s="80"/>
      <c r="BL184" s="80"/>
      <c r="BM184" s="80"/>
      <c r="BN184" s="80"/>
      <c r="BO184" s="80"/>
      <c r="BP184" s="80"/>
      <c r="BQ184" s="80"/>
      <c r="BR184" s="80"/>
      <c r="BS184" s="80"/>
      <c r="BT184" s="80"/>
      <c r="BU184" s="80"/>
      <c r="BV184" s="80"/>
    </row>
    <row r="185" spans="2:74" ht="9" customHeight="1" x14ac:dyDescent="0.25">
      <c r="B185" s="79"/>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355"/>
      <c r="AZ185" s="355"/>
      <c r="BA185" s="355"/>
      <c r="BB185" s="355"/>
      <c r="BC185" s="355"/>
      <c r="BD185" s="81"/>
      <c r="BE185" s="81"/>
      <c r="BF185" s="81"/>
      <c r="BG185" s="355"/>
      <c r="BH185" s="355"/>
      <c r="BI185" s="355"/>
      <c r="BJ185" s="355"/>
      <c r="BK185" s="80"/>
      <c r="BL185" s="80"/>
      <c r="BM185" s="80"/>
      <c r="BN185" s="80"/>
      <c r="BO185" s="80"/>
      <c r="BP185" s="80"/>
      <c r="BQ185" s="80"/>
      <c r="BR185" s="80"/>
      <c r="BS185" s="80"/>
      <c r="BT185" s="80"/>
      <c r="BU185" s="80"/>
      <c r="BV185" s="80"/>
    </row>
    <row r="186" spans="2:74" ht="9" customHeight="1" x14ac:dyDescent="0.25">
      <c r="B186" s="79"/>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355"/>
      <c r="AZ186" s="355"/>
      <c r="BA186" s="355"/>
      <c r="BB186" s="355"/>
      <c r="BC186" s="355"/>
      <c r="BD186" s="81"/>
      <c r="BE186" s="81"/>
      <c r="BF186" s="81"/>
      <c r="BG186" s="355"/>
      <c r="BH186" s="355"/>
      <c r="BI186" s="355"/>
      <c r="BJ186" s="355"/>
      <c r="BK186" s="80"/>
      <c r="BL186" s="80"/>
      <c r="BM186" s="80"/>
      <c r="BN186" s="80"/>
      <c r="BO186" s="80"/>
      <c r="BP186" s="80"/>
      <c r="BQ186" s="80"/>
      <c r="BR186" s="80"/>
      <c r="BS186" s="80"/>
      <c r="BT186" s="80"/>
      <c r="BU186" s="80"/>
      <c r="BV186" s="80"/>
    </row>
    <row r="187" spans="2:74" ht="9" customHeight="1" x14ac:dyDescent="0.25">
      <c r="B187" s="79"/>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355"/>
      <c r="AZ187" s="355"/>
      <c r="BA187" s="355"/>
      <c r="BB187" s="355"/>
      <c r="BC187" s="355"/>
      <c r="BD187" s="81"/>
      <c r="BE187" s="81"/>
      <c r="BF187" s="81"/>
      <c r="BG187" s="355"/>
      <c r="BH187" s="355"/>
      <c r="BI187" s="355"/>
      <c r="BJ187" s="355"/>
      <c r="BK187" s="80"/>
      <c r="BL187" s="80"/>
      <c r="BM187" s="80"/>
      <c r="BN187" s="80"/>
      <c r="BO187" s="80"/>
      <c r="BP187" s="80"/>
      <c r="BQ187" s="80"/>
      <c r="BR187" s="80"/>
      <c r="BS187" s="80"/>
      <c r="BT187" s="80"/>
      <c r="BU187" s="80"/>
      <c r="BV187" s="80"/>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I6" sqref="BI6:BI39"/>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53" customWidth="1"/>
    <col min="56" max="59" width="6.54296875" style="592" customWidth="1"/>
    <col min="60" max="62" width="6.54296875" style="353" customWidth="1"/>
    <col min="63" max="74" width="6.54296875" style="6" customWidth="1"/>
    <col min="75" max="16384" width="9.54296875" style="6"/>
  </cols>
  <sheetData>
    <row r="1" spans="1:74" ht="13.4" customHeight="1" x14ac:dyDescent="0.3">
      <c r="A1" s="733" t="s">
        <v>790</v>
      </c>
      <c r="B1" s="800" t="s">
        <v>1338</v>
      </c>
      <c r="C1" s="736"/>
      <c r="D1" s="736"/>
      <c r="E1" s="736"/>
      <c r="F1" s="736"/>
      <c r="G1" s="736"/>
      <c r="H1" s="736"/>
      <c r="I1" s="736"/>
      <c r="J1" s="736"/>
      <c r="K1" s="736"/>
      <c r="L1" s="736"/>
      <c r="M1" s="736"/>
      <c r="N1" s="736"/>
      <c r="O1" s="736"/>
      <c r="P1" s="736"/>
      <c r="Q1" s="736"/>
      <c r="R1" s="736"/>
      <c r="S1" s="736"/>
      <c r="T1" s="736"/>
      <c r="U1" s="736"/>
      <c r="V1" s="736"/>
      <c r="W1" s="736"/>
      <c r="X1" s="736"/>
      <c r="Y1" s="736"/>
      <c r="Z1" s="736"/>
      <c r="AA1" s="736"/>
      <c r="AB1" s="736"/>
      <c r="AC1" s="736"/>
      <c r="AD1" s="736"/>
      <c r="AE1" s="736"/>
      <c r="AF1" s="736"/>
      <c r="AG1" s="736"/>
      <c r="AH1" s="736"/>
      <c r="AI1" s="736"/>
      <c r="AJ1" s="736"/>
      <c r="AK1" s="736"/>
      <c r="AL1" s="736"/>
      <c r="AM1" s="84"/>
    </row>
    <row r="2" spans="1:74" s="71" customFormat="1" ht="12.5" x14ac:dyDescent="0.25">
      <c r="A2" s="734"/>
      <c r="B2" s="485" t="str">
        <f>"U.S. Energy Information Administration  |  Short-Term Energy Outlook  - "&amp;Dates!D1</f>
        <v>U.S. Energy Information Administration  |  Short-Term Energy Outlook  - December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c r="AY2" s="356"/>
      <c r="AZ2" s="356"/>
      <c r="BA2" s="356"/>
      <c r="BB2" s="356"/>
      <c r="BC2" s="356"/>
      <c r="BD2" s="588"/>
      <c r="BE2" s="588"/>
      <c r="BF2" s="588"/>
      <c r="BG2" s="588"/>
      <c r="BH2" s="356"/>
      <c r="BI2" s="356"/>
      <c r="BJ2" s="356"/>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83"/>
      <c r="B5" s="85" t="s">
        <v>87</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382"/>
      <c r="AZ5" s="382"/>
      <c r="BA5" s="382"/>
      <c r="BB5" s="382"/>
      <c r="BC5" s="382"/>
      <c r="BD5" s="86"/>
      <c r="BE5" s="86"/>
      <c r="BF5" s="86"/>
      <c r="BG5" s="86"/>
      <c r="BH5" s="86"/>
      <c r="BI5" s="86"/>
      <c r="BJ5" s="382"/>
      <c r="BK5" s="382"/>
      <c r="BL5" s="382"/>
      <c r="BM5" s="382"/>
      <c r="BN5" s="382"/>
      <c r="BO5" s="382"/>
      <c r="BP5" s="382"/>
      <c r="BQ5" s="382"/>
      <c r="BR5" s="382"/>
      <c r="BS5" s="382"/>
      <c r="BT5" s="382"/>
      <c r="BU5" s="382"/>
      <c r="BV5" s="382"/>
    </row>
    <row r="6" spans="1:74" ht="11.15" customHeight="1" x14ac:dyDescent="0.25">
      <c r="A6" s="83" t="s">
        <v>729</v>
      </c>
      <c r="B6" s="184" t="s">
        <v>6</v>
      </c>
      <c r="C6" s="207">
        <v>3.8302200000000002</v>
      </c>
      <c r="D6" s="207">
        <v>2.7714599999999998</v>
      </c>
      <c r="E6" s="207">
        <v>2.795334</v>
      </c>
      <c r="F6" s="207">
        <v>2.9022480000000002</v>
      </c>
      <c r="G6" s="207">
        <v>2.9064000000000001</v>
      </c>
      <c r="H6" s="207">
        <v>3.0797460000000001</v>
      </c>
      <c r="I6" s="207">
        <v>2.9406539999999999</v>
      </c>
      <c r="J6" s="207">
        <v>3.073518</v>
      </c>
      <c r="K6" s="207">
        <v>3.1088100000000001</v>
      </c>
      <c r="L6" s="207">
        <v>3.4004880000000002</v>
      </c>
      <c r="M6" s="207">
        <v>4.2464579999999996</v>
      </c>
      <c r="N6" s="207">
        <v>4.1945579999999998</v>
      </c>
      <c r="O6" s="207">
        <v>3.2333599999999998</v>
      </c>
      <c r="P6" s="207">
        <v>2.7986399999999998</v>
      </c>
      <c r="Q6" s="207">
        <v>3.0659200000000002</v>
      </c>
      <c r="R6" s="207">
        <v>2.7528800000000002</v>
      </c>
      <c r="S6" s="207">
        <v>2.7435200000000002</v>
      </c>
      <c r="T6" s="207">
        <v>2.4949599999999998</v>
      </c>
      <c r="U6" s="207">
        <v>2.4606400000000002</v>
      </c>
      <c r="V6" s="207">
        <v>2.3098399999999999</v>
      </c>
      <c r="W6" s="207">
        <v>2.6613600000000002</v>
      </c>
      <c r="X6" s="207">
        <v>2.4242400000000002</v>
      </c>
      <c r="Y6" s="207">
        <v>2.7591199999999998</v>
      </c>
      <c r="Z6" s="207">
        <v>2.30776</v>
      </c>
      <c r="AA6" s="207">
        <v>2.0987800000000001</v>
      </c>
      <c r="AB6" s="207">
        <v>1.9844900000000001</v>
      </c>
      <c r="AC6" s="207">
        <v>1.85981</v>
      </c>
      <c r="AD6" s="207">
        <v>1.80786</v>
      </c>
      <c r="AE6" s="207">
        <v>1.8161719999999999</v>
      </c>
      <c r="AF6" s="207">
        <v>1.694609</v>
      </c>
      <c r="AG6" s="207">
        <v>1.8359129999999999</v>
      </c>
      <c r="AH6" s="207">
        <v>2.3896999999999999</v>
      </c>
      <c r="AI6" s="207">
        <v>1.996958</v>
      </c>
      <c r="AJ6" s="207">
        <v>2.4832100000000001</v>
      </c>
      <c r="AK6" s="207">
        <v>2.7117900000000001</v>
      </c>
      <c r="AL6" s="207">
        <v>2.6910099999999999</v>
      </c>
      <c r="AM6" s="207">
        <v>2.81569</v>
      </c>
      <c r="AN6" s="207">
        <v>5.5586500000000001</v>
      </c>
      <c r="AO6" s="207">
        <v>2.7221799999999998</v>
      </c>
      <c r="AP6" s="207">
        <v>2.7668569999999999</v>
      </c>
      <c r="AQ6" s="207">
        <v>3.0234899999999998</v>
      </c>
      <c r="AR6" s="207">
        <v>3.38714</v>
      </c>
      <c r="AS6" s="207">
        <v>3.98976</v>
      </c>
      <c r="AT6" s="207">
        <v>4.2287299999999997</v>
      </c>
      <c r="AU6" s="207">
        <v>5.3612399999999996</v>
      </c>
      <c r="AV6" s="207">
        <v>5.7248900000000003</v>
      </c>
      <c r="AW6" s="207">
        <v>5.24695</v>
      </c>
      <c r="AX6" s="207">
        <v>3.9066399999999999</v>
      </c>
      <c r="AY6" s="207">
        <v>4.5508199999999999</v>
      </c>
      <c r="AZ6" s="207">
        <v>4.8729100000000001</v>
      </c>
      <c r="BA6" s="207">
        <v>5.0911</v>
      </c>
      <c r="BB6" s="207">
        <v>6.84701</v>
      </c>
      <c r="BC6" s="207">
        <v>8.4574599999999993</v>
      </c>
      <c r="BD6" s="207">
        <v>8.0002999999999993</v>
      </c>
      <c r="BE6" s="207">
        <v>7.5680759999999996</v>
      </c>
      <c r="BF6" s="207">
        <v>9.1432000000000002</v>
      </c>
      <c r="BG6" s="207">
        <v>8.1873199999999997</v>
      </c>
      <c r="BH6" s="207">
        <v>5.8807400000000003</v>
      </c>
      <c r="BI6" s="207">
        <v>5.6625500000000004</v>
      </c>
      <c r="BJ6" s="323">
        <v>6.5886240000000003</v>
      </c>
      <c r="BK6" s="323">
        <v>6.8061189999999998</v>
      </c>
      <c r="BL6" s="323">
        <v>6.5048950000000003</v>
      </c>
      <c r="BM6" s="323">
        <v>5.9340630000000001</v>
      </c>
      <c r="BN6" s="323">
        <v>5.1407109999999996</v>
      </c>
      <c r="BO6" s="323">
        <v>5.1773949999999997</v>
      </c>
      <c r="BP6" s="323">
        <v>5.2720120000000001</v>
      </c>
      <c r="BQ6" s="323">
        <v>5.3639830000000002</v>
      </c>
      <c r="BR6" s="323">
        <v>5.4146799999999997</v>
      </c>
      <c r="BS6" s="323">
        <v>5.3653050000000002</v>
      </c>
      <c r="BT6" s="323">
        <v>5.4155069999999998</v>
      </c>
      <c r="BU6" s="323">
        <v>5.5131550000000002</v>
      </c>
      <c r="BV6" s="323">
        <v>5.7580470000000004</v>
      </c>
    </row>
    <row r="7" spans="1:74" ht="11.15" customHeight="1" x14ac:dyDescent="0.25">
      <c r="A7" s="83"/>
      <c r="B7" s="87" t="s">
        <v>1003</v>
      </c>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223"/>
      <c r="AO7" s="223"/>
      <c r="AP7" s="223"/>
      <c r="AQ7" s="223"/>
      <c r="AR7" s="223"/>
      <c r="AS7" s="223"/>
      <c r="AT7" s="223"/>
      <c r="AU7" s="223"/>
      <c r="AV7" s="223"/>
      <c r="AW7" s="223"/>
      <c r="AX7" s="223"/>
      <c r="AY7" s="223"/>
      <c r="AZ7" s="223"/>
      <c r="BA7" s="223"/>
      <c r="BB7" s="223"/>
      <c r="BC7" s="223"/>
      <c r="BD7" s="223"/>
      <c r="BE7" s="223"/>
      <c r="BF7" s="223"/>
      <c r="BG7" s="223"/>
      <c r="BH7" s="223"/>
      <c r="BI7" s="223"/>
      <c r="BJ7" s="351"/>
      <c r="BK7" s="351"/>
      <c r="BL7" s="351"/>
      <c r="BM7" s="351"/>
      <c r="BN7" s="351"/>
      <c r="BO7" s="351"/>
      <c r="BP7" s="351"/>
      <c r="BQ7" s="351"/>
      <c r="BR7" s="351"/>
      <c r="BS7" s="351"/>
      <c r="BT7" s="351"/>
      <c r="BU7" s="351"/>
      <c r="BV7" s="351"/>
    </row>
    <row r="8" spans="1:74" ht="11.15" customHeight="1" x14ac:dyDescent="0.25">
      <c r="A8" s="83" t="s">
        <v>644</v>
      </c>
      <c r="B8" s="185" t="s">
        <v>431</v>
      </c>
      <c r="C8" s="207">
        <v>13.55757296</v>
      </c>
      <c r="D8" s="207">
        <v>15.14397434</v>
      </c>
      <c r="E8" s="207">
        <v>14.874174139999999</v>
      </c>
      <c r="F8" s="207">
        <v>16.26639583</v>
      </c>
      <c r="G8" s="207">
        <v>16.763194810000002</v>
      </c>
      <c r="H8" s="207">
        <v>17.114342019999999</v>
      </c>
      <c r="I8" s="207">
        <v>18.662701129999999</v>
      </c>
      <c r="J8" s="207">
        <v>19.6873416</v>
      </c>
      <c r="K8" s="207">
        <v>18.82623903</v>
      </c>
      <c r="L8" s="207">
        <v>15.382985659999999</v>
      </c>
      <c r="M8" s="207">
        <v>13.74808434</v>
      </c>
      <c r="N8" s="207">
        <v>14.737107610000001</v>
      </c>
      <c r="O8" s="207">
        <v>14.53261238</v>
      </c>
      <c r="P8" s="207">
        <v>14.286612379999999</v>
      </c>
      <c r="Q8" s="207">
        <v>14.418115739999999</v>
      </c>
      <c r="R8" s="207">
        <v>15.13652315</v>
      </c>
      <c r="S8" s="207">
        <v>15.380931159999999</v>
      </c>
      <c r="T8" s="207">
        <v>16.59362084</v>
      </c>
      <c r="U8" s="207">
        <v>18.904978</v>
      </c>
      <c r="V8" s="207">
        <v>19.67530841</v>
      </c>
      <c r="W8" s="207">
        <v>18.623387730000001</v>
      </c>
      <c r="X8" s="207">
        <v>15.868380760000001</v>
      </c>
      <c r="Y8" s="207">
        <v>13.65162336</v>
      </c>
      <c r="Z8" s="207">
        <v>13.849805269999999</v>
      </c>
      <c r="AA8" s="207">
        <v>14.003563310000001</v>
      </c>
      <c r="AB8" s="207">
        <v>13.97503708</v>
      </c>
      <c r="AC8" s="207">
        <v>14.201051919999999</v>
      </c>
      <c r="AD8" s="207">
        <v>14.618554700000001</v>
      </c>
      <c r="AE8" s="207">
        <v>14.39268234</v>
      </c>
      <c r="AF8" s="207">
        <v>15.815569740000001</v>
      </c>
      <c r="AG8" s="207">
        <v>18.04564586</v>
      </c>
      <c r="AH8" s="207">
        <v>19.355640730000001</v>
      </c>
      <c r="AI8" s="207">
        <v>18.210788279999999</v>
      </c>
      <c r="AJ8" s="207">
        <v>15.235326779999999</v>
      </c>
      <c r="AK8" s="207">
        <v>14.22744284</v>
      </c>
      <c r="AL8" s="207">
        <v>15.170126460000001</v>
      </c>
      <c r="AM8" s="207">
        <v>14.74420091</v>
      </c>
      <c r="AN8" s="207">
        <v>14.445447290000001</v>
      </c>
      <c r="AO8" s="207">
        <v>14.955145910000001</v>
      </c>
      <c r="AP8" s="207">
        <v>15.606149179999999</v>
      </c>
      <c r="AQ8" s="207">
        <v>16.505636639999999</v>
      </c>
      <c r="AR8" s="207">
        <v>17.688384660000001</v>
      </c>
      <c r="AS8" s="207">
        <v>19.327849799999999</v>
      </c>
      <c r="AT8" s="207">
        <v>21.585640609999999</v>
      </c>
      <c r="AU8" s="207">
        <v>20.425586939999999</v>
      </c>
      <c r="AV8" s="207">
        <v>19.11876737</v>
      </c>
      <c r="AW8" s="207">
        <v>17.338174169999998</v>
      </c>
      <c r="AX8" s="207">
        <v>17.468619029999999</v>
      </c>
      <c r="AY8" s="207">
        <v>17.19597383</v>
      </c>
      <c r="AZ8" s="207">
        <v>17.711779490000001</v>
      </c>
      <c r="BA8" s="207">
        <v>18.421074789999999</v>
      </c>
      <c r="BB8" s="207">
        <v>19.918953349999999</v>
      </c>
      <c r="BC8" s="207">
        <v>21.04401846</v>
      </c>
      <c r="BD8" s="207">
        <v>23.887719199999999</v>
      </c>
      <c r="BE8" s="207">
        <v>26.364491319999999</v>
      </c>
      <c r="BF8" s="207">
        <v>27.726610300000001</v>
      </c>
      <c r="BG8" s="207">
        <v>26.422609649999998</v>
      </c>
      <c r="BH8" s="207">
        <v>23.34432</v>
      </c>
      <c r="BI8" s="207">
        <v>21.83783</v>
      </c>
      <c r="BJ8" s="323">
        <v>21.174469999999999</v>
      </c>
      <c r="BK8" s="323">
        <v>20.549579999999999</v>
      </c>
      <c r="BL8" s="323">
        <v>20.28913</v>
      </c>
      <c r="BM8" s="323">
        <v>20.028210000000001</v>
      </c>
      <c r="BN8" s="323">
        <v>20.14376</v>
      </c>
      <c r="BO8" s="323">
        <v>20.357250000000001</v>
      </c>
      <c r="BP8" s="323">
        <v>21.051369999999999</v>
      </c>
      <c r="BQ8" s="323">
        <v>22.555869999999999</v>
      </c>
      <c r="BR8" s="323">
        <v>23.046420000000001</v>
      </c>
      <c r="BS8" s="323">
        <v>22.037179999999999</v>
      </c>
      <c r="BT8" s="323">
        <v>19.08812</v>
      </c>
      <c r="BU8" s="323">
        <v>17.873940000000001</v>
      </c>
      <c r="BV8" s="323">
        <v>17.63062</v>
      </c>
    </row>
    <row r="9" spans="1:74" ht="11.15" customHeight="1" x14ac:dyDescent="0.25">
      <c r="A9" s="83" t="s">
        <v>645</v>
      </c>
      <c r="B9" s="183" t="s">
        <v>463</v>
      </c>
      <c r="C9" s="207">
        <v>9.4682768339999992</v>
      </c>
      <c r="D9" s="207">
        <v>10.492630030000001</v>
      </c>
      <c r="E9" s="207">
        <v>10.767813139999999</v>
      </c>
      <c r="F9" s="207">
        <v>10.278861149999999</v>
      </c>
      <c r="G9" s="207">
        <v>13.016514519999999</v>
      </c>
      <c r="H9" s="207">
        <v>16.917364070000001</v>
      </c>
      <c r="I9" s="207">
        <v>18.058015180000002</v>
      </c>
      <c r="J9" s="207">
        <v>18.752129920000002</v>
      </c>
      <c r="K9" s="207">
        <v>17.977783039999998</v>
      </c>
      <c r="L9" s="207">
        <v>14.293622750000001</v>
      </c>
      <c r="M9" s="207">
        <v>11.03841482</v>
      </c>
      <c r="N9" s="207">
        <v>10.655338779999999</v>
      </c>
      <c r="O9" s="207">
        <v>10.93718786</v>
      </c>
      <c r="P9" s="207">
        <v>10.61691581</v>
      </c>
      <c r="Q9" s="207">
        <v>10.46851839</v>
      </c>
      <c r="R9" s="207">
        <v>11.69905792</v>
      </c>
      <c r="S9" s="207">
        <v>13.32055828</v>
      </c>
      <c r="T9" s="207">
        <v>15.77430204</v>
      </c>
      <c r="U9" s="207">
        <v>18.133853179999999</v>
      </c>
      <c r="V9" s="207">
        <v>18.796405119999999</v>
      </c>
      <c r="W9" s="207">
        <v>18.114293870000001</v>
      </c>
      <c r="X9" s="207">
        <v>15.15732569</v>
      </c>
      <c r="Y9" s="207">
        <v>11.4562989</v>
      </c>
      <c r="Z9" s="207">
        <v>10.29019806</v>
      </c>
      <c r="AA9" s="207">
        <v>10.614712340000001</v>
      </c>
      <c r="AB9" s="207">
        <v>10.76041309</v>
      </c>
      <c r="AC9" s="207">
        <v>11.004496769999999</v>
      </c>
      <c r="AD9" s="207">
        <v>11.2033583</v>
      </c>
      <c r="AE9" s="207">
        <v>11.205974230000001</v>
      </c>
      <c r="AF9" s="207">
        <v>15.18960012</v>
      </c>
      <c r="AG9" s="207">
        <v>17.552455500000001</v>
      </c>
      <c r="AH9" s="207">
        <v>18.39567499</v>
      </c>
      <c r="AI9" s="207">
        <v>17.61290164</v>
      </c>
      <c r="AJ9" s="207">
        <v>14.31481561</v>
      </c>
      <c r="AK9" s="207">
        <v>12.18042653</v>
      </c>
      <c r="AL9" s="207">
        <v>10.932597550000001</v>
      </c>
      <c r="AM9" s="207">
        <v>10.30597715</v>
      </c>
      <c r="AN9" s="207">
        <v>10.22381324</v>
      </c>
      <c r="AO9" s="207">
        <v>10.84259419</v>
      </c>
      <c r="AP9" s="207">
        <v>12.36274669</v>
      </c>
      <c r="AQ9" s="207">
        <v>13.592349479999999</v>
      </c>
      <c r="AR9" s="207">
        <v>16.152996940000001</v>
      </c>
      <c r="AS9" s="207">
        <v>18.99930732</v>
      </c>
      <c r="AT9" s="207">
        <v>20.4625415</v>
      </c>
      <c r="AU9" s="207">
        <v>19.552949550000001</v>
      </c>
      <c r="AV9" s="207">
        <v>19.571612559999998</v>
      </c>
      <c r="AW9" s="207">
        <v>14.33570576</v>
      </c>
      <c r="AX9" s="207">
        <v>13.04345125</v>
      </c>
      <c r="AY9" s="207">
        <v>12.735102100000001</v>
      </c>
      <c r="AZ9" s="207">
        <v>12.46396974</v>
      </c>
      <c r="BA9" s="207">
        <v>13.273001839999999</v>
      </c>
      <c r="BB9" s="207">
        <v>13.67265413</v>
      </c>
      <c r="BC9" s="207">
        <v>15.84809061</v>
      </c>
      <c r="BD9" s="207">
        <v>21.552862879999999</v>
      </c>
      <c r="BE9" s="207">
        <v>23.426477030000001</v>
      </c>
      <c r="BF9" s="207">
        <v>24.080029320000001</v>
      </c>
      <c r="BG9" s="207">
        <v>24.116681509999999</v>
      </c>
      <c r="BH9" s="207">
        <v>20.392230000000001</v>
      </c>
      <c r="BI9" s="207">
        <v>16.891919999999999</v>
      </c>
      <c r="BJ9" s="323">
        <v>15.093360000000001</v>
      </c>
      <c r="BK9" s="323">
        <v>14.54773</v>
      </c>
      <c r="BL9" s="323">
        <v>14.389139999999999</v>
      </c>
      <c r="BM9" s="323">
        <v>14.39988</v>
      </c>
      <c r="BN9" s="323">
        <v>14.67197</v>
      </c>
      <c r="BO9" s="323">
        <v>16.02158</v>
      </c>
      <c r="BP9" s="323">
        <v>18.616630000000001</v>
      </c>
      <c r="BQ9" s="323">
        <v>19.953309999999998</v>
      </c>
      <c r="BR9" s="323">
        <v>20.518899999999999</v>
      </c>
      <c r="BS9" s="323">
        <v>19.671399999999998</v>
      </c>
      <c r="BT9" s="323">
        <v>16.886119999999998</v>
      </c>
      <c r="BU9" s="323">
        <v>13.945779999999999</v>
      </c>
      <c r="BV9" s="323">
        <v>12.638030000000001</v>
      </c>
    </row>
    <row r="10" spans="1:74" ht="11.15" customHeight="1" x14ac:dyDescent="0.25">
      <c r="A10" s="83" t="s">
        <v>646</v>
      </c>
      <c r="B10" s="185" t="s">
        <v>432</v>
      </c>
      <c r="C10" s="207">
        <v>6.8706640979999998</v>
      </c>
      <c r="D10" s="207">
        <v>7.4291156320000002</v>
      </c>
      <c r="E10" s="207">
        <v>7.3738993580000001</v>
      </c>
      <c r="F10" s="207">
        <v>7.7361563459999996</v>
      </c>
      <c r="G10" s="207">
        <v>12.83567203</v>
      </c>
      <c r="H10" s="207">
        <v>16.752985949999999</v>
      </c>
      <c r="I10" s="207">
        <v>18.897927429999999</v>
      </c>
      <c r="J10" s="207">
        <v>18.94052774</v>
      </c>
      <c r="K10" s="207">
        <v>17.544028829999998</v>
      </c>
      <c r="L10" s="207">
        <v>9.846609247</v>
      </c>
      <c r="M10" s="207">
        <v>7.4883318460000003</v>
      </c>
      <c r="N10" s="207">
        <v>7.7500008200000003</v>
      </c>
      <c r="O10" s="207">
        <v>7.15576875</v>
      </c>
      <c r="P10" s="207">
        <v>7.2795136319999996</v>
      </c>
      <c r="Q10" s="207">
        <v>7.3764071380000003</v>
      </c>
      <c r="R10" s="207">
        <v>8.7207947630000007</v>
      </c>
      <c r="S10" s="207">
        <v>10.8337784</v>
      </c>
      <c r="T10" s="207">
        <v>15.66754311</v>
      </c>
      <c r="U10" s="207">
        <v>18.84129622</v>
      </c>
      <c r="V10" s="207">
        <v>19.76591367</v>
      </c>
      <c r="W10" s="207">
        <v>18.593072289999999</v>
      </c>
      <c r="X10" s="207">
        <v>10.177041409999999</v>
      </c>
      <c r="Y10" s="207">
        <v>7.2760906920000004</v>
      </c>
      <c r="Z10" s="207">
        <v>7.133536415</v>
      </c>
      <c r="AA10" s="207">
        <v>6.9083406309999997</v>
      </c>
      <c r="AB10" s="207">
        <v>6.7672514660000003</v>
      </c>
      <c r="AC10" s="207">
        <v>7.4224799800000003</v>
      </c>
      <c r="AD10" s="207">
        <v>7.8147533779999998</v>
      </c>
      <c r="AE10" s="207">
        <v>9.6803061320000001</v>
      </c>
      <c r="AF10" s="207">
        <v>15.33311011</v>
      </c>
      <c r="AG10" s="207">
        <v>19.046438869999999</v>
      </c>
      <c r="AH10" s="207">
        <v>20.023147850000001</v>
      </c>
      <c r="AI10" s="207">
        <v>16.067706770000001</v>
      </c>
      <c r="AJ10" s="207">
        <v>9.4080067889999999</v>
      </c>
      <c r="AK10" s="207">
        <v>8.5136576250000005</v>
      </c>
      <c r="AL10" s="207">
        <v>7.2259324420000004</v>
      </c>
      <c r="AM10" s="207">
        <v>7.1008479099999997</v>
      </c>
      <c r="AN10" s="207">
        <v>7.0580455940000002</v>
      </c>
      <c r="AO10" s="207">
        <v>8.5722742969999999</v>
      </c>
      <c r="AP10" s="207">
        <v>10.49917619</v>
      </c>
      <c r="AQ10" s="207">
        <v>13.01368796</v>
      </c>
      <c r="AR10" s="207">
        <v>19.815797150000002</v>
      </c>
      <c r="AS10" s="207">
        <v>22.048625040000001</v>
      </c>
      <c r="AT10" s="207">
        <v>23.097180080000001</v>
      </c>
      <c r="AU10" s="207">
        <v>22.23279458</v>
      </c>
      <c r="AV10" s="207">
        <v>15.946036039999999</v>
      </c>
      <c r="AW10" s="207">
        <v>10.91822582</v>
      </c>
      <c r="AX10" s="207">
        <v>10.519188939999999</v>
      </c>
      <c r="AY10" s="207">
        <v>9.3843548250000008</v>
      </c>
      <c r="AZ10" s="207">
        <v>9.7533488800000008</v>
      </c>
      <c r="BA10" s="207">
        <v>10.58984733</v>
      </c>
      <c r="BB10" s="207">
        <v>11.77501509</v>
      </c>
      <c r="BC10" s="207">
        <v>17.204638889999998</v>
      </c>
      <c r="BD10" s="207">
        <v>23.794046789999999</v>
      </c>
      <c r="BE10" s="207">
        <v>26.455713759999998</v>
      </c>
      <c r="BF10" s="207">
        <v>27.429418720000001</v>
      </c>
      <c r="BG10" s="207">
        <v>23.89669597</v>
      </c>
      <c r="BH10" s="207">
        <v>17.046530000000001</v>
      </c>
      <c r="BI10" s="207">
        <v>14.18028</v>
      </c>
      <c r="BJ10" s="323">
        <v>12.90368</v>
      </c>
      <c r="BK10" s="323">
        <v>12.6106</v>
      </c>
      <c r="BL10" s="323">
        <v>12.493690000000001</v>
      </c>
      <c r="BM10" s="323">
        <v>12.455539999999999</v>
      </c>
      <c r="BN10" s="323">
        <v>13.03051</v>
      </c>
      <c r="BO10" s="323">
        <v>14.945080000000001</v>
      </c>
      <c r="BP10" s="323">
        <v>18.66958</v>
      </c>
      <c r="BQ10" s="323">
        <v>20.847380000000001</v>
      </c>
      <c r="BR10" s="323">
        <v>21.39228</v>
      </c>
      <c r="BS10" s="323">
        <v>19.308890000000002</v>
      </c>
      <c r="BT10" s="323">
        <v>13.774979999999999</v>
      </c>
      <c r="BU10" s="323">
        <v>11.30744</v>
      </c>
      <c r="BV10" s="323">
        <v>10.34243</v>
      </c>
    </row>
    <row r="11" spans="1:74" ht="11.15" customHeight="1" x14ac:dyDescent="0.25">
      <c r="A11" s="83" t="s">
        <v>647</v>
      </c>
      <c r="B11" s="185" t="s">
        <v>433</v>
      </c>
      <c r="C11" s="207">
        <v>7.8196747540000002</v>
      </c>
      <c r="D11" s="207">
        <v>8.3219000360000006</v>
      </c>
      <c r="E11" s="207">
        <v>8.5099764919999998</v>
      </c>
      <c r="F11" s="207">
        <v>8.8743253370000001</v>
      </c>
      <c r="G11" s="207">
        <v>11.75356652</v>
      </c>
      <c r="H11" s="207">
        <v>16.370872330000001</v>
      </c>
      <c r="I11" s="207">
        <v>19.18941495</v>
      </c>
      <c r="J11" s="207">
        <v>19.409127999999999</v>
      </c>
      <c r="K11" s="207">
        <v>17.347548799999998</v>
      </c>
      <c r="L11" s="207">
        <v>11.65007802</v>
      </c>
      <c r="M11" s="207">
        <v>8.5349609809999993</v>
      </c>
      <c r="N11" s="207">
        <v>8.6117045030000003</v>
      </c>
      <c r="O11" s="207">
        <v>8.1084749049999996</v>
      </c>
      <c r="P11" s="207">
        <v>7.7108459580000002</v>
      </c>
      <c r="Q11" s="207">
        <v>7.7769626909999996</v>
      </c>
      <c r="R11" s="207">
        <v>9.0918269229999993</v>
      </c>
      <c r="S11" s="207">
        <v>10.790273190000001</v>
      </c>
      <c r="T11" s="207">
        <v>14.92295318</v>
      </c>
      <c r="U11" s="207">
        <v>18.348286609999999</v>
      </c>
      <c r="V11" s="207">
        <v>18.331492900000001</v>
      </c>
      <c r="W11" s="207">
        <v>17.631958019999999</v>
      </c>
      <c r="X11" s="207">
        <v>10.67888595</v>
      </c>
      <c r="Y11" s="207">
        <v>7.744743583</v>
      </c>
      <c r="Z11" s="207">
        <v>7.3634229879999999</v>
      </c>
      <c r="AA11" s="207">
        <v>7.0216414440000001</v>
      </c>
      <c r="AB11" s="207">
        <v>7.1719727339999997</v>
      </c>
      <c r="AC11" s="207">
        <v>7.6292924500000003</v>
      </c>
      <c r="AD11" s="207">
        <v>8.1618747480000007</v>
      </c>
      <c r="AE11" s="207">
        <v>10.789231709999999</v>
      </c>
      <c r="AF11" s="207">
        <v>14.79047132</v>
      </c>
      <c r="AG11" s="207">
        <v>17.75684657</v>
      </c>
      <c r="AH11" s="207">
        <v>18.672690580000001</v>
      </c>
      <c r="AI11" s="207">
        <v>16.159621609999999</v>
      </c>
      <c r="AJ11" s="207">
        <v>10.047893520000001</v>
      </c>
      <c r="AK11" s="207">
        <v>9.0731182429999997</v>
      </c>
      <c r="AL11" s="207">
        <v>7.942608152</v>
      </c>
      <c r="AM11" s="207">
        <v>7.3214945340000002</v>
      </c>
      <c r="AN11" s="207">
        <v>7.1986086140000003</v>
      </c>
      <c r="AO11" s="207">
        <v>8.4220003210000005</v>
      </c>
      <c r="AP11" s="207">
        <v>9.7939907260000005</v>
      </c>
      <c r="AQ11" s="207">
        <v>12.06546048</v>
      </c>
      <c r="AR11" s="207">
        <v>16.942730699999998</v>
      </c>
      <c r="AS11" s="207">
        <v>19.887176849999999</v>
      </c>
      <c r="AT11" s="207">
        <v>21.146926069999999</v>
      </c>
      <c r="AU11" s="207">
        <v>20.376039169999999</v>
      </c>
      <c r="AV11" s="207">
        <v>17.021042640000001</v>
      </c>
      <c r="AW11" s="207">
        <v>11.979855929999999</v>
      </c>
      <c r="AX11" s="207">
        <v>11.67724159</v>
      </c>
      <c r="AY11" s="207">
        <v>10.898822600000001</v>
      </c>
      <c r="AZ11" s="207">
        <v>11.476672539999999</v>
      </c>
      <c r="BA11" s="207">
        <v>12.162911830000001</v>
      </c>
      <c r="BB11" s="207">
        <v>12.480681730000001</v>
      </c>
      <c r="BC11" s="207">
        <v>17.291116760000001</v>
      </c>
      <c r="BD11" s="207">
        <v>23.460249229999999</v>
      </c>
      <c r="BE11" s="207">
        <v>24.449298280000001</v>
      </c>
      <c r="BF11" s="207">
        <v>26.156950129999998</v>
      </c>
      <c r="BG11" s="207">
        <v>24.635382119999999</v>
      </c>
      <c r="BH11" s="207">
        <v>19.021270000000001</v>
      </c>
      <c r="BI11" s="207">
        <v>14.947950000000001</v>
      </c>
      <c r="BJ11" s="323">
        <v>13.28936</v>
      </c>
      <c r="BK11" s="323">
        <v>12.6409</v>
      </c>
      <c r="BL11" s="323">
        <v>12.686299999999999</v>
      </c>
      <c r="BM11" s="323">
        <v>12.5344</v>
      </c>
      <c r="BN11" s="323">
        <v>13.119870000000001</v>
      </c>
      <c r="BO11" s="323">
        <v>14.810409999999999</v>
      </c>
      <c r="BP11" s="323">
        <v>18.41065</v>
      </c>
      <c r="BQ11" s="323">
        <v>20.66798</v>
      </c>
      <c r="BR11" s="323">
        <v>21.15821</v>
      </c>
      <c r="BS11" s="323">
        <v>19.456189999999999</v>
      </c>
      <c r="BT11" s="323">
        <v>15.047029999999999</v>
      </c>
      <c r="BU11" s="323">
        <v>11.91757</v>
      </c>
      <c r="BV11" s="323">
        <v>10.66724</v>
      </c>
    </row>
    <row r="12" spans="1:74" ht="11.15" customHeight="1" x14ac:dyDescent="0.25">
      <c r="A12" s="83" t="s">
        <v>648</v>
      </c>
      <c r="B12" s="185" t="s">
        <v>434</v>
      </c>
      <c r="C12" s="207">
        <v>10.329024670000001</v>
      </c>
      <c r="D12" s="207">
        <v>12.33050235</v>
      </c>
      <c r="E12" s="207">
        <v>10.760332</v>
      </c>
      <c r="F12" s="207">
        <v>12.20666376</v>
      </c>
      <c r="G12" s="207">
        <v>17.742127329999999</v>
      </c>
      <c r="H12" s="207">
        <v>22.337542150000001</v>
      </c>
      <c r="I12" s="207">
        <v>23.684923049999998</v>
      </c>
      <c r="J12" s="207">
        <v>24.531572570000002</v>
      </c>
      <c r="K12" s="207">
        <v>24.431261030000002</v>
      </c>
      <c r="L12" s="207">
        <v>18.11056881</v>
      </c>
      <c r="M12" s="207">
        <v>11.52700535</v>
      </c>
      <c r="N12" s="207">
        <v>11.32542509</v>
      </c>
      <c r="O12" s="207">
        <v>11.195632659999999</v>
      </c>
      <c r="P12" s="207">
        <v>11.687155539999999</v>
      </c>
      <c r="Q12" s="207">
        <v>11.45610162</v>
      </c>
      <c r="R12" s="207">
        <v>14.34311641</v>
      </c>
      <c r="S12" s="207">
        <v>19.79506748</v>
      </c>
      <c r="T12" s="207">
        <v>22.956936030000001</v>
      </c>
      <c r="U12" s="207">
        <v>25.367387669999999</v>
      </c>
      <c r="V12" s="207">
        <v>24.943472230000001</v>
      </c>
      <c r="W12" s="207">
        <v>24.916222739999998</v>
      </c>
      <c r="X12" s="207">
        <v>21.262973290000001</v>
      </c>
      <c r="Y12" s="207">
        <v>11.898654759999999</v>
      </c>
      <c r="Z12" s="207">
        <v>11.39910317</v>
      </c>
      <c r="AA12" s="207">
        <v>11.75983033</v>
      </c>
      <c r="AB12" s="207">
        <v>11.44989912</v>
      </c>
      <c r="AC12" s="207">
        <v>12.702684680000001</v>
      </c>
      <c r="AD12" s="207">
        <v>13.48612344</v>
      </c>
      <c r="AE12" s="207">
        <v>14.63825641</v>
      </c>
      <c r="AF12" s="207">
        <v>19.579034709999998</v>
      </c>
      <c r="AG12" s="207">
        <v>23.267862260000001</v>
      </c>
      <c r="AH12" s="207">
        <v>24.36411648</v>
      </c>
      <c r="AI12" s="207">
        <v>22.9051373</v>
      </c>
      <c r="AJ12" s="207">
        <v>19.872368349999999</v>
      </c>
      <c r="AK12" s="207">
        <v>16.446801789999999</v>
      </c>
      <c r="AL12" s="207">
        <v>11.348026620000001</v>
      </c>
      <c r="AM12" s="207">
        <v>11.13512796</v>
      </c>
      <c r="AN12" s="207">
        <v>11.49435233</v>
      </c>
      <c r="AO12" s="207">
        <v>13.04027337</v>
      </c>
      <c r="AP12" s="207">
        <v>14.578710190000001</v>
      </c>
      <c r="AQ12" s="207">
        <v>18.718330269999999</v>
      </c>
      <c r="AR12" s="207">
        <v>23.46793959</v>
      </c>
      <c r="AS12" s="207">
        <v>25.931261060000001</v>
      </c>
      <c r="AT12" s="207">
        <v>26.718150130000001</v>
      </c>
      <c r="AU12" s="207">
        <v>26.73913074</v>
      </c>
      <c r="AV12" s="207">
        <v>23.838040679999999</v>
      </c>
      <c r="AW12" s="207">
        <v>15.01772016</v>
      </c>
      <c r="AX12" s="207">
        <v>15.080063920000001</v>
      </c>
      <c r="AY12" s="207">
        <v>12.88622505</v>
      </c>
      <c r="AZ12" s="207">
        <v>14.121812309999999</v>
      </c>
      <c r="BA12" s="207">
        <v>15.868276010000001</v>
      </c>
      <c r="BB12" s="207">
        <v>18.170548530000001</v>
      </c>
      <c r="BC12" s="207">
        <v>23.46983354</v>
      </c>
      <c r="BD12" s="207">
        <v>30.580289950000001</v>
      </c>
      <c r="BE12" s="207">
        <v>33.478015550000002</v>
      </c>
      <c r="BF12" s="207">
        <v>32.009581900000001</v>
      </c>
      <c r="BG12" s="207">
        <v>32.091168519999997</v>
      </c>
      <c r="BH12" s="207">
        <v>25.56729</v>
      </c>
      <c r="BI12" s="207">
        <v>19.93319</v>
      </c>
      <c r="BJ12" s="323">
        <v>17.54935</v>
      </c>
      <c r="BK12" s="323">
        <v>16.901150000000001</v>
      </c>
      <c r="BL12" s="323">
        <v>16.581099999999999</v>
      </c>
      <c r="BM12" s="323">
        <v>16.64114</v>
      </c>
      <c r="BN12" s="323">
        <v>18.028510000000001</v>
      </c>
      <c r="BO12" s="323">
        <v>21.22447</v>
      </c>
      <c r="BP12" s="323">
        <v>24.656569999999999</v>
      </c>
      <c r="BQ12" s="323">
        <v>26.42352</v>
      </c>
      <c r="BR12" s="323">
        <v>26.69838</v>
      </c>
      <c r="BS12" s="323">
        <v>25.845890000000001</v>
      </c>
      <c r="BT12" s="323">
        <v>21.138539999999999</v>
      </c>
      <c r="BU12" s="323">
        <v>15.837149999999999</v>
      </c>
      <c r="BV12" s="323">
        <v>13.90306</v>
      </c>
    </row>
    <row r="13" spans="1:74" ht="11.15" customHeight="1" x14ac:dyDescent="0.25">
      <c r="A13" s="83" t="s">
        <v>649</v>
      </c>
      <c r="B13" s="185" t="s">
        <v>435</v>
      </c>
      <c r="C13" s="207">
        <v>9.143719291</v>
      </c>
      <c r="D13" s="207">
        <v>9.9816874500000008</v>
      </c>
      <c r="E13" s="207">
        <v>10.41686425</v>
      </c>
      <c r="F13" s="207">
        <v>10.439783520000001</v>
      </c>
      <c r="G13" s="207">
        <v>14.72996919</v>
      </c>
      <c r="H13" s="207">
        <v>20.270801339999998</v>
      </c>
      <c r="I13" s="207">
        <v>21.182289839999999</v>
      </c>
      <c r="J13" s="207">
        <v>22.370210190000002</v>
      </c>
      <c r="K13" s="207">
        <v>20.835247979999998</v>
      </c>
      <c r="L13" s="207">
        <v>16.185354060000002</v>
      </c>
      <c r="M13" s="207">
        <v>10.53741527</v>
      </c>
      <c r="N13" s="207">
        <v>9.7385900539999994</v>
      </c>
      <c r="O13" s="207">
        <v>9.7856448839999999</v>
      </c>
      <c r="P13" s="207">
        <v>9.6387459060000005</v>
      </c>
      <c r="Q13" s="207">
        <v>9.4867367999999992</v>
      </c>
      <c r="R13" s="207">
        <v>11.742592849999999</v>
      </c>
      <c r="S13" s="207">
        <v>16.826939400000001</v>
      </c>
      <c r="T13" s="207">
        <v>20.310258439999998</v>
      </c>
      <c r="U13" s="207">
        <v>21.317678369999999</v>
      </c>
      <c r="V13" s="207">
        <v>21.929332649999999</v>
      </c>
      <c r="W13" s="207">
        <v>21.42104046</v>
      </c>
      <c r="X13" s="207">
        <v>17.46298131</v>
      </c>
      <c r="Y13" s="207">
        <v>9.5758304009999993</v>
      </c>
      <c r="Z13" s="207">
        <v>9.7917169289999997</v>
      </c>
      <c r="AA13" s="207">
        <v>9.8349962180000006</v>
      </c>
      <c r="AB13" s="207">
        <v>9.2940455750000002</v>
      </c>
      <c r="AC13" s="207">
        <v>10.04130911</v>
      </c>
      <c r="AD13" s="207">
        <v>11.32382462</v>
      </c>
      <c r="AE13" s="207">
        <v>13.955078739999999</v>
      </c>
      <c r="AF13" s="207">
        <v>17.142842909999999</v>
      </c>
      <c r="AG13" s="207">
        <v>20.255552510000001</v>
      </c>
      <c r="AH13" s="207">
        <v>21.77567955</v>
      </c>
      <c r="AI13" s="207">
        <v>20.484365029999999</v>
      </c>
      <c r="AJ13" s="207">
        <v>14.986083239999999</v>
      </c>
      <c r="AK13" s="207">
        <v>11.966849809999999</v>
      </c>
      <c r="AL13" s="207">
        <v>9.1592017479999992</v>
      </c>
      <c r="AM13" s="207">
        <v>9.6693723610000006</v>
      </c>
      <c r="AN13" s="207">
        <v>8.7670624010000004</v>
      </c>
      <c r="AO13" s="207">
        <v>10.20031472</v>
      </c>
      <c r="AP13" s="207">
        <v>12.578397600000001</v>
      </c>
      <c r="AQ13" s="207">
        <v>15.702379880000001</v>
      </c>
      <c r="AR13" s="207">
        <v>20.934689559999999</v>
      </c>
      <c r="AS13" s="207">
        <v>21.995502120000001</v>
      </c>
      <c r="AT13" s="207">
        <v>25.168100469999999</v>
      </c>
      <c r="AU13" s="207">
        <v>22.92572302</v>
      </c>
      <c r="AV13" s="207">
        <v>19.916550919999999</v>
      </c>
      <c r="AW13" s="207">
        <v>13.269114399999999</v>
      </c>
      <c r="AX13" s="207">
        <v>13.780494879999999</v>
      </c>
      <c r="AY13" s="207">
        <v>11.56368095</v>
      </c>
      <c r="AZ13" s="207">
        <v>11.404739449999999</v>
      </c>
      <c r="BA13" s="207">
        <v>12.91626162</v>
      </c>
      <c r="BB13" s="207">
        <v>13.61127928</v>
      </c>
      <c r="BC13" s="207">
        <v>20.063711529999999</v>
      </c>
      <c r="BD13" s="207">
        <v>25.60361365</v>
      </c>
      <c r="BE13" s="207">
        <v>27.377610099999998</v>
      </c>
      <c r="BF13" s="207">
        <v>29.897829510000001</v>
      </c>
      <c r="BG13" s="207">
        <v>25.973638730000001</v>
      </c>
      <c r="BH13" s="207">
        <v>22.598520000000001</v>
      </c>
      <c r="BI13" s="207">
        <v>16.819459999999999</v>
      </c>
      <c r="BJ13" s="323">
        <v>14.35732</v>
      </c>
      <c r="BK13" s="323">
        <v>14.10229</v>
      </c>
      <c r="BL13" s="323">
        <v>14.21686</v>
      </c>
      <c r="BM13" s="323">
        <v>14.673030000000001</v>
      </c>
      <c r="BN13" s="323">
        <v>16.58361</v>
      </c>
      <c r="BO13" s="323">
        <v>19.624569999999999</v>
      </c>
      <c r="BP13" s="323">
        <v>22.954270000000001</v>
      </c>
      <c r="BQ13" s="323">
        <v>24.625910000000001</v>
      </c>
      <c r="BR13" s="323">
        <v>25.860410000000002</v>
      </c>
      <c r="BS13" s="323">
        <v>24.931329999999999</v>
      </c>
      <c r="BT13" s="323">
        <v>21.083220000000001</v>
      </c>
      <c r="BU13" s="323">
        <v>16.00855</v>
      </c>
      <c r="BV13" s="323">
        <v>13.923360000000001</v>
      </c>
    </row>
    <row r="14" spans="1:74" ht="11.15" customHeight="1" x14ac:dyDescent="0.25">
      <c r="A14" s="83" t="s">
        <v>650</v>
      </c>
      <c r="B14" s="185" t="s">
        <v>436</v>
      </c>
      <c r="C14" s="207">
        <v>8.6075912100000007</v>
      </c>
      <c r="D14" s="207">
        <v>9.2831314769999995</v>
      </c>
      <c r="E14" s="207">
        <v>10.8851067</v>
      </c>
      <c r="F14" s="207">
        <v>11.81707589</v>
      </c>
      <c r="G14" s="207">
        <v>15.177522980000001</v>
      </c>
      <c r="H14" s="207">
        <v>19.943393270000001</v>
      </c>
      <c r="I14" s="207">
        <v>21.473810239999999</v>
      </c>
      <c r="J14" s="207">
        <v>23.202106520000001</v>
      </c>
      <c r="K14" s="207">
        <v>21.62345453</v>
      </c>
      <c r="L14" s="207">
        <v>17.332446579999999</v>
      </c>
      <c r="M14" s="207">
        <v>10.49249448</v>
      </c>
      <c r="N14" s="207">
        <v>8.4613568699999995</v>
      </c>
      <c r="O14" s="207">
        <v>8.2373333340000006</v>
      </c>
      <c r="P14" s="207">
        <v>8.1630731710000006</v>
      </c>
      <c r="Q14" s="207">
        <v>8.3406918430000001</v>
      </c>
      <c r="R14" s="207">
        <v>10.58697125</v>
      </c>
      <c r="S14" s="207">
        <v>15.107788149999999</v>
      </c>
      <c r="T14" s="207">
        <v>17.905046850000002</v>
      </c>
      <c r="U14" s="207">
        <v>20.444181149999999</v>
      </c>
      <c r="V14" s="207">
        <v>21.935467840000001</v>
      </c>
      <c r="W14" s="207">
        <v>22.125302000000001</v>
      </c>
      <c r="X14" s="207">
        <v>20.45313578</v>
      </c>
      <c r="Y14" s="207">
        <v>9.7735905699999996</v>
      </c>
      <c r="Z14" s="207">
        <v>8.8576056740000002</v>
      </c>
      <c r="AA14" s="207">
        <v>8.4364154009999996</v>
      </c>
      <c r="AB14" s="207">
        <v>8.1346229640000001</v>
      </c>
      <c r="AC14" s="207">
        <v>9.1667458679999996</v>
      </c>
      <c r="AD14" s="207">
        <v>11.841316559999999</v>
      </c>
      <c r="AE14" s="207">
        <v>14.54770265</v>
      </c>
      <c r="AF14" s="207">
        <v>17.898813359999998</v>
      </c>
      <c r="AG14" s="207">
        <v>19.594154549999999</v>
      </c>
      <c r="AH14" s="207">
        <v>21.446325309999999</v>
      </c>
      <c r="AI14" s="207">
        <v>21.136209709999999</v>
      </c>
      <c r="AJ14" s="207">
        <v>16.21062191</v>
      </c>
      <c r="AK14" s="207">
        <v>12.89788267</v>
      </c>
      <c r="AL14" s="207">
        <v>9.9376559560000004</v>
      </c>
      <c r="AM14" s="207">
        <v>9.9692196230000008</v>
      </c>
      <c r="AN14" s="207">
        <v>8.4793528669999993</v>
      </c>
      <c r="AO14" s="207">
        <v>9.1426933819999991</v>
      </c>
      <c r="AP14" s="207">
        <v>13.368200529999999</v>
      </c>
      <c r="AQ14" s="207">
        <v>16.238494079999999</v>
      </c>
      <c r="AR14" s="207">
        <v>19.93885672</v>
      </c>
      <c r="AS14" s="207">
        <v>22.433540130000001</v>
      </c>
      <c r="AT14" s="207">
        <v>24.705247570000001</v>
      </c>
      <c r="AU14" s="207">
        <v>23.859368809999999</v>
      </c>
      <c r="AV14" s="207">
        <v>22.946788210000001</v>
      </c>
      <c r="AW14" s="207">
        <v>16.124117630000001</v>
      </c>
      <c r="AX14" s="207">
        <v>16.987405290000002</v>
      </c>
      <c r="AY14" s="207">
        <v>13.060310940000001</v>
      </c>
      <c r="AZ14" s="207">
        <v>11.99472242</v>
      </c>
      <c r="BA14" s="207">
        <v>12.88699478</v>
      </c>
      <c r="BB14" s="207">
        <v>16.784916219999999</v>
      </c>
      <c r="BC14" s="207">
        <v>23.925665259999999</v>
      </c>
      <c r="BD14" s="207">
        <v>27.001977889999999</v>
      </c>
      <c r="BE14" s="207">
        <v>29.026572349999999</v>
      </c>
      <c r="BF14" s="207">
        <v>32.883967990000002</v>
      </c>
      <c r="BG14" s="207">
        <v>31.166003329999999</v>
      </c>
      <c r="BH14" s="207">
        <v>26.400860000000002</v>
      </c>
      <c r="BI14" s="207">
        <v>17.309149999999999</v>
      </c>
      <c r="BJ14" s="323">
        <v>13.1022</v>
      </c>
      <c r="BK14" s="323">
        <v>12.311920000000001</v>
      </c>
      <c r="BL14" s="323">
        <v>12.466670000000001</v>
      </c>
      <c r="BM14" s="323">
        <v>13.10444</v>
      </c>
      <c r="BN14" s="323">
        <v>15.50543</v>
      </c>
      <c r="BO14" s="323">
        <v>18.31343</v>
      </c>
      <c r="BP14" s="323">
        <v>20.729590000000002</v>
      </c>
      <c r="BQ14" s="323">
        <v>22.546970000000002</v>
      </c>
      <c r="BR14" s="323">
        <v>24.254239999999999</v>
      </c>
      <c r="BS14" s="323">
        <v>23.41461</v>
      </c>
      <c r="BT14" s="323">
        <v>21.30021</v>
      </c>
      <c r="BU14" s="323">
        <v>15.325989999999999</v>
      </c>
      <c r="BV14" s="323">
        <v>12.06222</v>
      </c>
    </row>
    <row r="15" spans="1:74" ht="11.15" customHeight="1" x14ac:dyDescent="0.25">
      <c r="A15" s="83" t="s">
        <v>651</v>
      </c>
      <c r="B15" s="185" t="s">
        <v>437</v>
      </c>
      <c r="C15" s="207">
        <v>8.1293775670000006</v>
      </c>
      <c r="D15" s="207">
        <v>8.2006581619999999</v>
      </c>
      <c r="E15" s="207">
        <v>8.5068065609999994</v>
      </c>
      <c r="F15" s="207">
        <v>8.9404594230000001</v>
      </c>
      <c r="G15" s="207">
        <v>11.14071079</v>
      </c>
      <c r="H15" s="207">
        <v>13.32093409</v>
      </c>
      <c r="I15" s="207">
        <v>14.97300776</v>
      </c>
      <c r="J15" s="207">
        <v>13.97040868</v>
      </c>
      <c r="K15" s="207">
        <v>13.36280365</v>
      </c>
      <c r="L15" s="207">
        <v>9.3627079379999998</v>
      </c>
      <c r="M15" s="207">
        <v>7.4243533350000002</v>
      </c>
      <c r="N15" s="207">
        <v>7.349087097</v>
      </c>
      <c r="O15" s="207">
        <v>7.5151250989999996</v>
      </c>
      <c r="P15" s="207">
        <v>7.643193804</v>
      </c>
      <c r="Q15" s="207">
        <v>7.7998418039999997</v>
      </c>
      <c r="R15" s="207">
        <v>8.566611086</v>
      </c>
      <c r="S15" s="207">
        <v>9.1663645270000007</v>
      </c>
      <c r="T15" s="207">
        <v>11.364102450000001</v>
      </c>
      <c r="U15" s="207">
        <v>12.78106221</v>
      </c>
      <c r="V15" s="207">
        <v>13.77819175</v>
      </c>
      <c r="W15" s="207">
        <v>12.92339992</v>
      </c>
      <c r="X15" s="207">
        <v>8.8122987659999996</v>
      </c>
      <c r="Y15" s="207">
        <v>7.4173968239999999</v>
      </c>
      <c r="Z15" s="207">
        <v>7.3921365730000002</v>
      </c>
      <c r="AA15" s="207">
        <v>7.4542524080000003</v>
      </c>
      <c r="AB15" s="207">
        <v>7.3979911740000004</v>
      </c>
      <c r="AC15" s="207">
        <v>7.8261144399999996</v>
      </c>
      <c r="AD15" s="207">
        <v>8.2874618439999992</v>
      </c>
      <c r="AE15" s="207">
        <v>9.8523559580000004</v>
      </c>
      <c r="AF15" s="207">
        <v>11.369418749999999</v>
      </c>
      <c r="AG15" s="207">
        <v>12.583276959999999</v>
      </c>
      <c r="AH15" s="207">
        <v>13.31490135</v>
      </c>
      <c r="AI15" s="207">
        <v>11.810922959999999</v>
      </c>
      <c r="AJ15" s="207">
        <v>9.5505583529999996</v>
      </c>
      <c r="AK15" s="207">
        <v>7.9905834689999997</v>
      </c>
      <c r="AL15" s="207">
        <v>7.6815719150000001</v>
      </c>
      <c r="AM15" s="207">
        <v>7.7545243609999996</v>
      </c>
      <c r="AN15" s="207">
        <v>7.8251646629999998</v>
      </c>
      <c r="AO15" s="207">
        <v>8.3065041260000001</v>
      </c>
      <c r="AP15" s="207">
        <v>9.4787348229999999</v>
      </c>
      <c r="AQ15" s="207">
        <v>10.99486085</v>
      </c>
      <c r="AR15" s="207">
        <v>13.061938619999999</v>
      </c>
      <c r="AS15" s="207">
        <v>15.611761400000001</v>
      </c>
      <c r="AT15" s="207">
        <v>15.66931814</v>
      </c>
      <c r="AU15" s="207">
        <v>15.317224270000001</v>
      </c>
      <c r="AV15" s="207">
        <v>12.37415186</v>
      </c>
      <c r="AW15" s="207">
        <v>10.95485233</v>
      </c>
      <c r="AX15" s="207">
        <v>10.22427804</v>
      </c>
      <c r="AY15" s="207">
        <v>10.12602892</v>
      </c>
      <c r="AZ15" s="207">
        <v>10.26487391</v>
      </c>
      <c r="BA15" s="207">
        <v>10.61826505</v>
      </c>
      <c r="BB15" s="207">
        <v>11.57307379</v>
      </c>
      <c r="BC15" s="207">
        <v>13.19276773</v>
      </c>
      <c r="BD15" s="207">
        <v>16.03954654</v>
      </c>
      <c r="BE15" s="207">
        <v>18.922867499999999</v>
      </c>
      <c r="BF15" s="207">
        <v>19.467294849999998</v>
      </c>
      <c r="BG15" s="207">
        <v>19.748526859999998</v>
      </c>
      <c r="BH15" s="207">
        <v>16.385809999999999</v>
      </c>
      <c r="BI15" s="207">
        <v>13.14241</v>
      </c>
      <c r="BJ15" s="323">
        <v>12.542260000000001</v>
      </c>
      <c r="BK15" s="323">
        <v>12.278169999999999</v>
      </c>
      <c r="BL15" s="323">
        <v>12.431749999999999</v>
      </c>
      <c r="BM15" s="323">
        <v>12.46668</v>
      </c>
      <c r="BN15" s="323">
        <v>12.713979999999999</v>
      </c>
      <c r="BO15" s="323">
        <v>13.49944</v>
      </c>
      <c r="BP15" s="323">
        <v>15.31798</v>
      </c>
      <c r="BQ15" s="323">
        <v>16.804030000000001</v>
      </c>
      <c r="BR15" s="323">
        <v>17.068359999999998</v>
      </c>
      <c r="BS15" s="323">
        <v>15.92615</v>
      </c>
      <c r="BT15" s="323">
        <v>12.898199999999999</v>
      </c>
      <c r="BU15" s="323">
        <v>10.91046</v>
      </c>
      <c r="BV15" s="323">
        <v>10.46302</v>
      </c>
    </row>
    <row r="16" spans="1:74" ht="11.15" customHeight="1" x14ac:dyDescent="0.25">
      <c r="A16" s="83" t="s">
        <v>652</v>
      </c>
      <c r="B16" s="185" t="s">
        <v>438</v>
      </c>
      <c r="C16" s="207">
        <v>11.68045648</v>
      </c>
      <c r="D16" s="207">
        <v>11.47607404</v>
      </c>
      <c r="E16" s="207">
        <v>11.698392050000001</v>
      </c>
      <c r="F16" s="207">
        <v>11.380155520000001</v>
      </c>
      <c r="G16" s="207">
        <v>12.56631823</v>
      </c>
      <c r="H16" s="207">
        <v>12.433381089999999</v>
      </c>
      <c r="I16" s="207">
        <v>12.801966289999999</v>
      </c>
      <c r="J16" s="207">
        <v>13.41361727</v>
      </c>
      <c r="K16" s="207">
        <v>12.567433429999999</v>
      </c>
      <c r="L16" s="207">
        <v>11.803446839999999</v>
      </c>
      <c r="M16" s="207">
        <v>11.18144646</v>
      </c>
      <c r="N16" s="207">
        <v>12.07542898</v>
      </c>
      <c r="O16" s="207">
        <v>12.389714250000001</v>
      </c>
      <c r="P16" s="207">
        <v>11.91351502</v>
      </c>
      <c r="Q16" s="207">
        <v>12.20813047</v>
      </c>
      <c r="R16" s="207">
        <v>12.34160528</v>
      </c>
      <c r="S16" s="207">
        <v>12.592023599999999</v>
      </c>
      <c r="T16" s="207">
        <v>12.735868910000001</v>
      </c>
      <c r="U16" s="207">
        <v>13.60167107</v>
      </c>
      <c r="V16" s="207">
        <v>13.253654940000001</v>
      </c>
      <c r="W16" s="207">
        <v>12.69569051</v>
      </c>
      <c r="X16" s="207">
        <v>11.86109692</v>
      </c>
      <c r="Y16" s="207">
        <v>11.389660360000001</v>
      </c>
      <c r="Z16" s="207">
        <v>12.083675059999999</v>
      </c>
      <c r="AA16" s="207">
        <v>13.56457105</v>
      </c>
      <c r="AB16" s="207">
        <v>13.112920900000001</v>
      </c>
      <c r="AC16" s="207">
        <v>12.47477277</v>
      </c>
      <c r="AD16" s="207">
        <v>12.893700519999999</v>
      </c>
      <c r="AE16" s="207">
        <v>13.772988809999999</v>
      </c>
      <c r="AF16" s="207">
        <v>13.99057212</v>
      </c>
      <c r="AG16" s="207">
        <v>14.015450850000001</v>
      </c>
      <c r="AH16" s="207">
        <v>14.13967879</v>
      </c>
      <c r="AI16" s="207">
        <v>14.33432934</v>
      </c>
      <c r="AJ16" s="207">
        <v>13.29743921</v>
      </c>
      <c r="AK16" s="207">
        <v>12.93932581</v>
      </c>
      <c r="AL16" s="207">
        <v>13.75938762</v>
      </c>
      <c r="AM16" s="207">
        <v>14.42482362</v>
      </c>
      <c r="AN16" s="207">
        <v>13.81705253</v>
      </c>
      <c r="AO16" s="207">
        <v>14.11677137</v>
      </c>
      <c r="AP16" s="207">
        <v>14.68838899</v>
      </c>
      <c r="AQ16" s="207">
        <v>14.88463024</v>
      </c>
      <c r="AR16" s="207">
        <v>15.484894629999999</v>
      </c>
      <c r="AS16" s="207">
        <v>15.834407860000001</v>
      </c>
      <c r="AT16" s="207">
        <v>15.93915427</v>
      </c>
      <c r="AU16" s="207">
        <v>15.765240459999999</v>
      </c>
      <c r="AV16" s="207">
        <v>16.135173510000001</v>
      </c>
      <c r="AW16" s="207">
        <v>16.097829669999999</v>
      </c>
      <c r="AX16" s="207">
        <v>16.649940430000001</v>
      </c>
      <c r="AY16" s="207">
        <v>17.59867985</v>
      </c>
      <c r="AZ16" s="207">
        <v>16.789537930000002</v>
      </c>
      <c r="BA16" s="207">
        <v>16.60392959</v>
      </c>
      <c r="BB16" s="207">
        <v>16.219493060000001</v>
      </c>
      <c r="BC16" s="207">
        <v>17.848521699999999</v>
      </c>
      <c r="BD16" s="207">
        <v>20.571252220000002</v>
      </c>
      <c r="BE16" s="207">
        <v>19.95437914</v>
      </c>
      <c r="BF16" s="207">
        <v>21.03477912</v>
      </c>
      <c r="BG16" s="207">
        <v>20.689887379999998</v>
      </c>
      <c r="BH16" s="207">
        <v>20.28603</v>
      </c>
      <c r="BI16" s="207">
        <v>18.703720000000001</v>
      </c>
      <c r="BJ16" s="323">
        <v>18.603010000000001</v>
      </c>
      <c r="BK16" s="323">
        <v>18.728390000000001</v>
      </c>
      <c r="BL16" s="323">
        <v>18.385529999999999</v>
      </c>
      <c r="BM16" s="323">
        <v>18.170079999999999</v>
      </c>
      <c r="BN16" s="323">
        <v>18.126460000000002</v>
      </c>
      <c r="BO16" s="323">
        <v>18.555980000000002</v>
      </c>
      <c r="BP16" s="323">
        <v>18.611969999999999</v>
      </c>
      <c r="BQ16" s="323">
        <v>18.728729999999999</v>
      </c>
      <c r="BR16" s="323">
        <v>18.78744</v>
      </c>
      <c r="BS16" s="323">
        <v>18.57029</v>
      </c>
      <c r="BT16" s="323">
        <v>18.11318</v>
      </c>
      <c r="BU16" s="323">
        <v>17.380960000000002</v>
      </c>
      <c r="BV16" s="323">
        <v>17.831810000000001</v>
      </c>
    </row>
    <row r="17" spans="1:74" ht="11.15" customHeight="1" x14ac:dyDescent="0.25">
      <c r="A17" s="83" t="s">
        <v>524</v>
      </c>
      <c r="B17" s="185" t="s">
        <v>412</v>
      </c>
      <c r="C17" s="207">
        <v>8.9</v>
      </c>
      <c r="D17" s="207">
        <v>9.6300000000000008</v>
      </c>
      <c r="E17" s="207">
        <v>9.76</v>
      </c>
      <c r="F17" s="207">
        <v>10.050000000000001</v>
      </c>
      <c r="G17" s="207">
        <v>13.52</v>
      </c>
      <c r="H17" s="207">
        <v>16.47</v>
      </c>
      <c r="I17" s="207">
        <v>17.850000000000001</v>
      </c>
      <c r="J17" s="207">
        <v>18.559999999999999</v>
      </c>
      <c r="K17" s="207">
        <v>17.23</v>
      </c>
      <c r="L17" s="207">
        <v>12.22</v>
      </c>
      <c r="M17" s="207">
        <v>9.42</v>
      </c>
      <c r="N17" s="207">
        <v>9.6199999999999992</v>
      </c>
      <c r="O17" s="207">
        <v>9.36</v>
      </c>
      <c r="P17" s="207">
        <v>9.4</v>
      </c>
      <c r="Q17" s="207">
        <v>9.42</v>
      </c>
      <c r="R17" s="207">
        <v>10.85</v>
      </c>
      <c r="S17" s="207">
        <v>12.76</v>
      </c>
      <c r="T17" s="207">
        <v>15.6</v>
      </c>
      <c r="U17" s="207">
        <v>17.739999999999998</v>
      </c>
      <c r="V17" s="207">
        <v>18.37</v>
      </c>
      <c r="W17" s="207">
        <v>17.61</v>
      </c>
      <c r="X17" s="207">
        <v>12.5</v>
      </c>
      <c r="Y17" s="207">
        <v>9.33</v>
      </c>
      <c r="Z17" s="207">
        <v>9.3000000000000007</v>
      </c>
      <c r="AA17" s="207">
        <v>9.43</v>
      </c>
      <c r="AB17" s="207">
        <v>9.19</v>
      </c>
      <c r="AC17" s="207">
        <v>9.8000000000000007</v>
      </c>
      <c r="AD17" s="207">
        <v>10.42</v>
      </c>
      <c r="AE17" s="207">
        <v>11.79</v>
      </c>
      <c r="AF17" s="207">
        <v>15.33</v>
      </c>
      <c r="AG17" s="207">
        <v>17.489999999999998</v>
      </c>
      <c r="AH17" s="207">
        <v>18.27</v>
      </c>
      <c r="AI17" s="207">
        <v>16.850000000000001</v>
      </c>
      <c r="AJ17" s="207">
        <v>12.26</v>
      </c>
      <c r="AK17" s="207">
        <v>10.99</v>
      </c>
      <c r="AL17" s="207">
        <v>9.75</v>
      </c>
      <c r="AM17" s="207">
        <v>9.6300000000000008</v>
      </c>
      <c r="AN17" s="207">
        <v>9.2899999999999991</v>
      </c>
      <c r="AO17" s="207">
        <v>10.48</v>
      </c>
      <c r="AP17" s="207">
        <v>12.21</v>
      </c>
      <c r="AQ17" s="207">
        <v>14.08</v>
      </c>
      <c r="AR17" s="207">
        <v>17.64</v>
      </c>
      <c r="AS17" s="207">
        <v>19.829999999999998</v>
      </c>
      <c r="AT17" s="207">
        <v>20.88</v>
      </c>
      <c r="AU17" s="207">
        <v>20.149999999999999</v>
      </c>
      <c r="AV17" s="207">
        <v>17.41</v>
      </c>
      <c r="AW17" s="207">
        <v>13.12</v>
      </c>
      <c r="AX17" s="207">
        <v>13.08</v>
      </c>
      <c r="AY17" s="207">
        <v>12.03</v>
      </c>
      <c r="AZ17" s="207">
        <v>12.18</v>
      </c>
      <c r="BA17" s="207">
        <v>12.98</v>
      </c>
      <c r="BB17" s="207">
        <v>14.01</v>
      </c>
      <c r="BC17" s="207">
        <v>17.77</v>
      </c>
      <c r="BD17" s="207">
        <v>22.7</v>
      </c>
      <c r="BE17" s="207">
        <v>24.63</v>
      </c>
      <c r="BF17" s="207">
        <v>25.64</v>
      </c>
      <c r="BG17" s="207">
        <v>24.6</v>
      </c>
      <c r="BH17" s="207">
        <v>19.95438</v>
      </c>
      <c r="BI17" s="207">
        <v>16.554300000000001</v>
      </c>
      <c r="BJ17" s="323">
        <v>15.09076</v>
      </c>
      <c r="BK17" s="323">
        <v>14.61393</v>
      </c>
      <c r="BL17" s="323">
        <v>14.463609999999999</v>
      </c>
      <c r="BM17" s="323">
        <v>14.66996</v>
      </c>
      <c r="BN17" s="323">
        <v>15.176729999999999</v>
      </c>
      <c r="BO17" s="323">
        <v>16.85783</v>
      </c>
      <c r="BP17" s="323">
        <v>19.41621</v>
      </c>
      <c r="BQ17" s="323">
        <v>20.877189999999999</v>
      </c>
      <c r="BR17" s="323">
        <v>21.454930000000001</v>
      </c>
      <c r="BS17" s="323">
        <v>20.364249999999998</v>
      </c>
      <c r="BT17" s="323">
        <v>16.552</v>
      </c>
      <c r="BU17" s="323">
        <v>13.77806</v>
      </c>
      <c r="BV17" s="323">
        <v>12.739660000000001</v>
      </c>
    </row>
    <row r="18" spans="1:74" ht="11.15" customHeight="1" x14ac:dyDescent="0.25">
      <c r="A18" s="83"/>
      <c r="B18" s="87" t="s">
        <v>1004</v>
      </c>
      <c r="C18" s="224"/>
      <c r="D18" s="224"/>
      <c r="E18" s="224"/>
      <c r="F18" s="224"/>
      <c r="G18" s="224"/>
      <c r="H18" s="224"/>
      <c r="I18" s="224"/>
      <c r="J18" s="224"/>
      <c r="K18" s="224"/>
      <c r="L18" s="224"/>
      <c r="M18" s="224"/>
      <c r="N18" s="224"/>
      <c r="O18" s="224"/>
      <c r="P18" s="224"/>
      <c r="Q18" s="224"/>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c r="BC18" s="224"/>
      <c r="BD18" s="224"/>
      <c r="BE18" s="224"/>
      <c r="BF18" s="224"/>
      <c r="BG18" s="224"/>
      <c r="BH18" s="224"/>
      <c r="BI18" s="224"/>
      <c r="BJ18" s="352"/>
      <c r="BK18" s="352"/>
      <c r="BL18" s="352"/>
      <c r="BM18" s="352"/>
      <c r="BN18" s="352"/>
      <c r="BO18" s="352"/>
      <c r="BP18" s="352"/>
      <c r="BQ18" s="352"/>
      <c r="BR18" s="352"/>
      <c r="BS18" s="352"/>
      <c r="BT18" s="352"/>
      <c r="BU18" s="352"/>
      <c r="BV18" s="352"/>
    </row>
    <row r="19" spans="1:74" ht="11.15" customHeight="1" x14ac:dyDescent="0.25">
      <c r="A19" s="83" t="s">
        <v>653</v>
      </c>
      <c r="B19" s="185" t="s">
        <v>431</v>
      </c>
      <c r="C19" s="207">
        <v>10.51822694</v>
      </c>
      <c r="D19" s="207">
        <v>11.35234082</v>
      </c>
      <c r="E19" s="207">
        <v>12.11169945</v>
      </c>
      <c r="F19" s="207">
        <v>12.20189553</v>
      </c>
      <c r="G19" s="207">
        <v>12.24700947</v>
      </c>
      <c r="H19" s="207">
        <v>10.78482288</v>
      </c>
      <c r="I19" s="207">
        <v>10.988833639999999</v>
      </c>
      <c r="J19" s="207">
        <v>10.9073443</v>
      </c>
      <c r="K19" s="207">
        <v>11.060715480000001</v>
      </c>
      <c r="L19" s="207">
        <v>10.223200650000001</v>
      </c>
      <c r="M19" s="207">
        <v>10.132444789999999</v>
      </c>
      <c r="N19" s="207">
        <v>11.419295809999999</v>
      </c>
      <c r="O19" s="207">
        <v>10.807900780000001</v>
      </c>
      <c r="P19" s="207">
        <v>10.70081465</v>
      </c>
      <c r="Q19" s="207">
        <v>10.953221299999999</v>
      </c>
      <c r="R19" s="207">
        <v>11.07155912</v>
      </c>
      <c r="S19" s="207">
        <v>11.032624370000001</v>
      </c>
      <c r="T19" s="207">
        <v>11.00152883</v>
      </c>
      <c r="U19" s="207">
        <v>11.23331159</v>
      </c>
      <c r="V19" s="207">
        <v>12.04342626</v>
      </c>
      <c r="W19" s="207">
        <v>10.92773326</v>
      </c>
      <c r="X19" s="207">
        <v>10.2914251</v>
      </c>
      <c r="Y19" s="207">
        <v>9.5681629949999998</v>
      </c>
      <c r="Z19" s="207">
        <v>9.9237210979999997</v>
      </c>
      <c r="AA19" s="207">
        <v>9.9214645180000005</v>
      </c>
      <c r="AB19" s="207">
        <v>10.31408495</v>
      </c>
      <c r="AC19" s="207">
        <v>9.9430122460000003</v>
      </c>
      <c r="AD19" s="207">
        <v>10.504890079999999</v>
      </c>
      <c r="AE19" s="207">
        <v>9.8745539059999992</v>
      </c>
      <c r="AF19" s="207">
        <v>11.54241438</v>
      </c>
      <c r="AG19" s="207">
        <v>10.632177130000001</v>
      </c>
      <c r="AH19" s="207">
        <v>10.86430758</v>
      </c>
      <c r="AI19" s="207">
        <v>11.67563417</v>
      </c>
      <c r="AJ19" s="207">
        <v>10.25346701</v>
      </c>
      <c r="AK19" s="207">
        <v>9.7290156539999995</v>
      </c>
      <c r="AL19" s="207">
        <v>10.446579249999999</v>
      </c>
      <c r="AM19" s="207">
        <v>10.27800674</v>
      </c>
      <c r="AN19" s="207">
        <v>10.32893883</v>
      </c>
      <c r="AO19" s="207">
        <v>10.605457299999999</v>
      </c>
      <c r="AP19" s="207">
        <v>10.851922979999999</v>
      </c>
      <c r="AQ19" s="207">
        <v>11.13720436</v>
      </c>
      <c r="AR19" s="207">
        <v>11.892004650000001</v>
      </c>
      <c r="AS19" s="207">
        <v>11.872291239999999</v>
      </c>
      <c r="AT19" s="207">
        <v>12.8176294</v>
      </c>
      <c r="AU19" s="207">
        <v>12.575822179999999</v>
      </c>
      <c r="AV19" s="207">
        <v>12.747364770000001</v>
      </c>
      <c r="AW19" s="207">
        <v>12.91050452</v>
      </c>
      <c r="AX19" s="207">
        <v>12.316041650000001</v>
      </c>
      <c r="AY19" s="207">
        <v>12.501476589999999</v>
      </c>
      <c r="AZ19" s="207">
        <v>12.44630643</v>
      </c>
      <c r="BA19" s="207">
        <v>12.981021869999999</v>
      </c>
      <c r="BB19" s="207">
        <v>13.64743358</v>
      </c>
      <c r="BC19" s="207">
        <v>15.063802799999999</v>
      </c>
      <c r="BD19" s="207">
        <v>15.52250317</v>
      </c>
      <c r="BE19" s="207">
        <v>16.131206500000001</v>
      </c>
      <c r="BF19" s="207">
        <v>16.020245840000001</v>
      </c>
      <c r="BG19" s="207">
        <v>16.376164589999998</v>
      </c>
      <c r="BH19" s="207">
        <v>15.537470000000001</v>
      </c>
      <c r="BI19" s="207">
        <v>15.05719</v>
      </c>
      <c r="BJ19" s="323">
        <v>14.734170000000001</v>
      </c>
      <c r="BK19" s="323">
        <v>14.63416</v>
      </c>
      <c r="BL19" s="323">
        <v>14.44669</v>
      </c>
      <c r="BM19" s="323">
        <v>14.19838</v>
      </c>
      <c r="BN19" s="323">
        <v>14.117509999999999</v>
      </c>
      <c r="BO19" s="323">
        <v>13.702450000000001</v>
      </c>
      <c r="BP19" s="323">
        <v>13.20383</v>
      </c>
      <c r="BQ19" s="323">
        <v>12.980840000000001</v>
      </c>
      <c r="BR19" s="323">
        <v>12.82263</v>
      </c>
      <c r="BS19" s="323">
        <v>12.65497</v>
      </c>
      <c r="BT19" s="323">
        <v>12.06908</v>
      </c>
      <c r="BU19" s="323">
        <v>12.21621</v>
      </c>
      <c r="BV19" s="323">
        <v>12.451409999999999</v>
      </c>
    </row>
    <row r="20" spans="1:74" ht="11.15" customHeight="1" x14ac:dyDescent="0.25">
      <c r="A20" s="83" t="s">
        <v>654</v>
      </c>
      <c r="B20" s="183" t="s">
        <v>463</v>
      </c>
      <c r="C20" s="207">
        <v>7.7877435779999997</v>
      </c>
      <c r="D20" s="207">
        <v>8.3376309299999996</v>
      </c>
      <c r="E20" s="207">
        <v>8.2827174869999993</v>
      </c>
      <c r="F20" s="207">
        <v>7.5239622979999998</v>
      </c>
      <c r="G20" s="207">
        <v>7.8049792120000001</v>
      </c>
      <c r="H20" s="207">
        <v>7.7298439029999999</v>
      </c>
      <c r="I20" s="207">
        <v>7.6007308440000001</v>
      </c>
      <c r="J20" s="207">
        <v>7.4445247180000003</v>
      </c>
      <c r="K20" s="207">
        <v>7.2713272690000004</v>
      </c>
      <c r="L20" s="207">
        <v>7.3926811130000001</v>
      </c>
      <c r="M20" s="207">
        <v>7.5529548990000004</v>
      </c>
      <c r="N20" s="207">
        <v>8.2505144060000006</v>
      </c>
      <c r="O20" s="207">
        <v>9.1200355169999998</v>
      </c>
      <c r="P20" s="207">
        <v>8.2811791150000005</v>
      </c>
      <c r="Q20" s="207">
        <v>7.9740701019999998</v>
      </c>
      <c r="R20" s="207">
        <v>7.5752168759999998</v>
      </c>
      <c r="S20" s="207">
        <v>7.9882811929999997</v>
      </c>
      <c r="T20" s="207">
        <v>7.382685135</v>
      </c>
      <c r="U20" s="207">
        <v>6.8945961860000002</v>
      </c>
      <c r="V20" s="207">
        <v>6.7650361749999997</v>
      </c>
      <c r="W20" s="207">
        <v>6.777540278</v>
      </c>
      <c r="X20" s="207">
        <v>7.4513124849999999</v>
      </c>
      <c r="Y20" s="207">
        <v>7.304577943</v>
      </c>
      <c r="Z20" s="207">
        <v>7.5136301029999997</v>
      </c>
      <c r="AA20" s="207">
        <v>7.8976232120000001</v>
      </c>
      <c r="AB20" s="207">
        <v>7.7586788589999998</v>
      </c>
      <c r="AC20" s="207">
        <v>7.9587758500000003</v>
      </c>
      <c r="AD20" s="207">
        <v>7.2569609560000004</v>
      </c>
      <c r="AE20" s="207">
        <v>6.838145183</v>
      </c>
      <c r="AF20" s="207">
        <v>6.7712460940000003</v>
      </c>
      <c r="AG20" s="207">
        <v>6.8113600529999996</v>
      </c>
      <c r="AH20" s="207">
        <v>6.5149590829999999</v>
      </c>
      <c r="AI20" s="207">
        <v>6.8662545179999999</v>
      </c>
      <c r="AJ20" s="207">
        <v>6.9806896480000002</v>
      </c>
      <c r="AK20" s="207">
        <v>7.2254642909999998</v>
      </c>
      <c r="AL20" s="207">
        <v>7.7345386549999997</v>
      </c>
      <c r="AM20" s="207">
        <v>7.8070130720000002</v>
      </c>
      <c r="AN20" s="207">
        <v>7.842322061</v>
      </c>
      <c r="AO20" s="207">
        <v>8.1803669449999994</v>
      </c>
      <c r="AP20" s="207">
        <v>8.203261092</v>
      </c>
      <c r="AQ20" s="207">
        <v>7.8748120070000001</v>
      </c>
      <c r="AR20" s="207">
        <v>7.7411221010000002</v>
      </c>
      <c r="AS20" s="207">
        <v>7.9443320130000004</v>
      </c>
      <c r="AT20" s="207">
        <v>7.9447605980000002</v>
      </c>
      <c r="AU20" s="207">
        <v>11.73577186</v>
      </c>
      <c r="AV20" s="207">
        <v>9.4322164409999996</v>
      </c>
      <c r="AW20" s="207">
        <v>10.04966759</v>
      </c>
      <c r="AX20" s="207">
        <v>10.45599857</v>
      </c>
      <c r="AY20" s="207">
        <v>10.22108124</v>
      </c>
      <c r="AZ20" s="207">
        <v>10.51740657</v>
      </c>
      <c r="BA20" s="207">
        <v>10.370714270000001</v>
      </c>
      <c r="BB20" s="207">
        <v>10.207319119999999</v>
      </c>
      <c r="BC20" s="207">
        <v>10.77384034</v>
      </c>
      <c r="BD20" s="207">
        <v>11.96910613</v>
      </c>
      <c r="BE20" s="207">
        <v>11.096501379999999</v>
      </c>
      <c r="BF20" s="207">
        <v>11.58234042</v>
      </c>
      <c r="BG20" s="207">
        <v>13.51553384</v>
      </c>
      <c r="BH20" s="207">
        <v>13.27669</v>
      </c>
      <c r="BI20" s="207">
        <v>12.954639999999999</v>
      </c>
      <c r="BJ20" s="323">
        <v>12.755850000000001</v>
      </c>
      <c r="BK20" s="323">
        <v>12.51257</v>
      </c>
      <c r="BL20" s="323">
        <v>12.42249</v>
      </c>
      <c r="BM20" s="323">
        <v>12.328110000000001</v>
      </c>
      <c r="BN20" s="323">
        <v>11.62472</v>
      </c>
      <c r="BO20" s="323">
        <v>11.319570000000001</v>
      </c>
      <c r="BP20" s="323">
        <v>10.926539999999999</v>
      </c>
      <c r="BQ20" s="323">
        <v>10.421049999999999</v>
      </c>
      <c r="BR20" s="323">
        <v>10.112130000000001</v>
      </c>
      <c r="BS20" s="323">
        <v>9.9862880000000001</v>
      </c>
      <c r="BT20" s="323">
        <v>10.11781</v>
      </c>
      <c r="BU20" s="323">
        <v>10.177099999999999</v>
      </c>
      <c r="BV20" s="323">
        <v>10.325229999999999</v>
      </c>
    </row>
    <row r="21" spans="1:74" ht="11.15" customHeight="1" x14ac:dyDescent="0.25">
      <c r="A21" s="83" t="s">
        <v>655</v>
      </c>
      <c r="B21" s="185" t="s">
        <v>432</v>
      </c>
      <c r="C21" s="207">
        <v>6.0299244510000003</v>
      </c>
      <c r="D21" s="207">
        <v>6.3634424980000004</v>
      </c>
      <c r="E21" s="207">
        <v>6.1384612650000001</v>
      </c>
      <c r="F21" s="207">
        <v>6.1974012849999998</v>
      </c>
      <c r="G21" s="207">
        <v>7.998093313</v>
      </c>
      <c r="H21" s="207">
        <v>8.4859337989999997</v>
      </c>
      <c r="I21" s="207">
        <v>9.1331328270000007</v>
      </c>
      <c r="J21" s="207">
        <v>9.0408560750000007</v>
      </c>
      <c r="K21" s="207">
        <v>8.7502274579999995</v>
      </c>
      <c r="L21" s="207">
        <v>6.805972702</v>
      </c>
      <c r="M21" s="207">
        <v>6.262847732</v>
      </c>
      <c r="N21" s="207">
        <v>6.606607415</v>
      </c>
      <c r="O21" s="207">
        <v>6.2827297440000001</v>
      </c>
      <c r="P21" s="207">
        <v>6.2460028400000001</v>
      </c>
      <c r="Q21" s="207">
        <v>6.1488257659999999</v>
      </c>
      <c r="R21" s="207">
        <v>6.6670790149999997</v>
      </c>
      <c r="S21" s="207">
        <v>7.2392398910000004</v>
      </c>
      <c r="T21" s="207">
        <v>8.2519260869999993</v>
      </c>
      <c r="U21" s="207">
        <v>8.9747837639999997</v>
      </c>
      <c r="V21" s="207">
        <v>8.8038604829999993</v>
      </c>
      <c r="W21" s="207">
        <v>8.6354078219999995</v>
      </c>
      <c r="X21" s="207">
        <v>6.6279092620000002</v>
      </c>
      <c r="Y21" s="207">
        <v>5.8647446649999999</v>
      </c>
      <c r="Z21" s="207">
        <v>5.8708601500000004</v>
      </c>
      <c r="AA21" s="207">
        <v>5.7300329159999999</v>
      </c>
      <c r="AB21" s="207">
        <v>5.6066080569999999</v>
      </c>
      <c r="AC21" s="207">
        <v>5.8943313909999997</v>
      </c>
      <c r="AD21" s="207">
        <v>5.8640354549999998</v>
      </c>
      <c r="AE21" s="207">
        <v>6.8738770599999999</v>
      </c>
      <c r="AF21" s="207">
        <v>9.5290934689999993</v>
      </c>
      <c r="AG21" s="207">
        <v>8.8239402699999996</v>
      </c>
      <c r="AH21" s="207">
        <v>9.0366959579999993</v>
      </c>
      <c r="AI21" s="207">
        <v>8.4947285990000001</v>
      </c>
      <c r="AJ21" s="207">
        <v>6.5316382040000001</v>
      </c>
      <c r="AK21" s="207">
        <v>6.4077101819999998</v>
      </c>
      <c r="AL21" s="207">
        <v>5.9289883090000002</v>
      </c>
      <c r="AM21" s="207">
        <v>5.8861347249999998</v>
      </c>
      <c r="AN21" s="207">
        <v>5.9698691449999997</v>
      </c>
      <c r="AO21" s="207">
        <v>6.7529969080000001</v>
      </c>
      <c r="AP21" s="207">
        <v>7.6067540080000002</v>
      </c>
      <c r="AQ21" s="207">
        <v>8.9596770370000005</v>
      </c>
      <c r="AR21" s="207">
        <v>10.84609601</v>
      </c>
      <c r="AS21" s="207">
        <v>10.63732546</v>
      </c>
      <c r="AT21" s="207">
        <v>11.102377219999999</v>
      </c>
      <c r="AU21" s="207">
        <v>11.36700853</v>
      </c>
      <c r="AV21" s="207">
        <v>9.8586433240000009</v>
      </c>
      <c r="AW21" s="207">
        <v>8.359155544</v>
      </c>
      <c r="AX21" s="207">
        <v>8.5802247200000004</v>
      </c>
      <c r="AY21" s="207">
        <v>7.8711515990000001</v>
      </c>
      <c r="AZ21" s="207">
        <v>8.2185805890000001</v>
      </c>
      <c r="BA21" s="207">
        <v>8.3886727959999998</v>
      </c>
      <c r="BB21" s="207">
        <v>9.2986828020000001</v>
      </c>
      <c r="BC21" s="207">
        <v>11.70455567</v>
      </c>
      <c r="BD21" s="207">
        <v>12.27277658</v>
      </c>
      <c r="BE21" s="207">
        <v>13.66165043</v>
      </c>
      <c r="BF21" s="207">
        <v>15.13945655</v>
      </c>
      <c r="BG21" s="207">
        <v>14.00070719</v>
      </c>
      <c r="BH21" s="207">
        <v>12.53434</v>
      </c>
      <c r="BI21" s="207">
        <v>11.34919</v>
      </c>
      <c r="BJ21" s="323">
        <v>10.62444</v>
      </c>
      <c r="BK21" s="323">
        <v>10.47218</v>
      </c>
      <c r="BL21" s="323">
        <v>10.43737</v>
      </c>
      <c r="BM21" s="323">
        <v>10.43304</v>
      </c>
      <c r="BN21" s="323">
        <v>10.51768</v>
      </c>
      <c r="BO21" s="323">
        <v>10.959350000000001</v>
      </c>
      <c r="BP21" s="323">
        <v>11.5594</v>
      </c>
      <c r="BQ21" s="323">
        <v>11.7181</v>
      </c>
      <c r="BR21" s="323">
        <v>11.520799999999999</v>
      </c>
      <c r="BS21" s="323">
        <v>10.858029999999999</v>
      </c>
      <c r="BT21" s="323">
        <v>9.4706700000000001</v>
      </c>
      <c r="BU21" s="323">
        <v>9.0417090000000009</v>
      </c>
      <c r="BV21" s="323">
        <v>9.0415790000000005</v>
      </c>
    </row>
    <row r="22" spans="1:74" ht="11.15" customHeight="1" x14ac:dyDescent="0.25">
      <c r="A22" s="83" t="s">
        <v>656</v>
      </c>
      <c r="B22" s="185" t="s">
        <v>433</v>
      </c>
      <c r="C22" s="207">
        <v>6.8916940159999998</v>
      </c>
      <c r="D22" s="207">
        <v>6.9326207569999996</v>
      </c>
      <c r="E22" s="207">
        <v>7.0407465189999998</v>
      </c>
      <c r="F22" s="207">
        <v>6.9201589950000004</v>
      </c>
      <c r="G22" s="207">
        <v>7.3426472540000001</v>
      </c>
      <c r="H22" s="207">
        <v>8.6625379109999994</v>
      </c>
      <c r="I22" s="207">
        <v>9.1578677749999997</v>
      </c>
      <c r="J22" s="207">
        <v>9.1573045420000003</v>
      </c>
      <c r="K22" s="207">
        <v>8.7187120389999997</v>
      </c>
      <c r="L22" s="207">
        <v>7.1371410639999997</v>
      </c>
      <c r="M22" s="207">
        <v>6.9795408590000001</v>
      </c>
      <c r="N22" s="207">
        <v>7.1583995370000002</v>
      </c>
      <c r="O22" s="207">
        <v>6.9879597919999998</v>
      </c>
      <c r="P22" s="207">
        <v>6.6727283130000004</v>
      </c>
      <c r="Q22" s="207">
        <v>6.4830576280000001</v>
      </c>
      <c r="R22" s="207">
        <v>6.7449236389999996</v>
      </c>
      <c r="S22" s="207">
        <v>7.034284693</v>
      </c>
      <c r="T22" s="207">
        <v>7.9284893539999999</v>
      </c>
      <c r="U22" s="207">
        <v>8.3731394160000008</v>
      </c>
      <c r="V22" s="207">
        <v>8.2454180479999994</v>
      </c>
      <c r="W22" s="207">
        <v>7.85106006</v>
      </c>
      <c r="X22" s="207">
        <v>6.2500943619999996</v>
      </c>
      <c r="Y22" s="207">
        <v>5.9737960709999998</v>
      </c>
      <c r="Z22" s="207">
        <v>6.0160884899999996</v>
      </c>
      <c r="AA22" s="207">
        <v>6.0715101919999999</v>
      </c>
      <c r="AB22" s="207">
        <v>5.8862960449999999</v>
      </c>
      <c r="AC22" s="207">
        <v>5.9407180750000004</v>
      </c>
      <c r="AD22" s="207">
        <v>5.96957644</v>
      </c>
      <c r="AE22" s="207">
        <v>6.9677815440000002</v>
      </c>
      <c r="AF22" s="207">
        <v>7.6779744360000004</v>
      </c>
      <c r="AG22" s="207">
        <v>8.4566874480000003</v>
      </c>
      <c r="AH22" s="207">
        <v>8.0879039719999994</v>
      </c>
      <c r="AI22" s="207">
        <v>8.1006287730000004</v>
      </c>
      <c r="AJ22" s="207">
        <v>6.4111436919999996</v>
      </c>
      <c r="AK22" s="207">
        <v>6.777767227</v>
      </c>
      <c r="AL22" s="207">
        <v>6.4850737909999996</v>
      </c>
      <c r="AM22" s="207">
        <v>6.0570663109999998</v>
      </c>
      <c r="AN22" s="207">
        <v>6.3426840520000001</v>
      </c>
      <c r="AO22" s="207">
        <v>6.786144534</v>
      </c>
      <c r="AP22" s="207">
        <v>7.1911433069999999</v>
      </c>
      <c r="AQ22" s="207">
        <v>7.8238589379999999</v>
      </c>
      <c r="AR22" s="207">
        <v>8.9665101170000003</v>
      </c>
      <c r="AS22" s="207">
        <v>9.6902324770000003</v>
      </c>
      <c r="AT22" s="207">
        <v>10.090266310000001</v>
      </c>
      <c r="AU22" s="207">
        <v>10.16567671</v>
      </c>
      <c r="AV22" s="207">
        <v>10.32770549</v>
      </c>
      <c r="AW22" s="207">
        <v>9.9491414700000007</v>
      </c>
      <c r="AX22" s="207">
        <v>10.02542017</v>
      </c>
      <c r="AY22" s="207">
        <v>10.32622793</v>
      </c>
      <c r="AZ22" s="207">
        <v>10.086614109999999</v>
      </c>
      <c r="BA22" s="207">
        <v>10.253422909999999</v>
      </c>
      <c r="BB22" s="207">
        <v>10.21444354</v>
      </c>
      <c r="BC22" s="207">
        <v>12.980874200000001</v>
      </c>
      <c r="BD22" s="207">
        <v>14.90861769</v>
      </c>
      <c r="BE22" s="207">
        <v>14.44281374</v>
      </c>
      <c r="BF22" s="207">
        <v>15.35088736</v>
      </c>
      <c r="BG22" s="207">
        <v>15.33733677</v>
      </c>
      <c r="BH22" s="207">
        <v>13.282080000000001</v>
      </c>
      <c r="BI22" s="207">
        <v>11.93756</v>
      </c>
      <c r="BJ22" s="323">
        <v>11.14856</v>
      </c>
      <c r="BK22" s="323">
        <v>10.8672</v>
      </c>
      <c r="BL22" s="323">
        <v>10.7669</v>
      </c>
      <c r="BM22" s="323">
        <v>10.73325</v>
      </c>
      <c r="BN22" s="323">
        <v>10.43961</v>
      </c>
      <c r="BO22" s="323">
        <v>10.373989999999999</v>
      </c>
      <c r="BP22" s="323">
        <v>11.274609999999999</v>
      </c>
      <c r="BQ22" s="323">
        <v>11.56845</v>
      </c>
      <c r="BR22" s="323">
        <v>11.519</v>
      </c>
      <c r="BS22" s="323">
        <v>10.90948</v>
      </c>
      <c r="BT22" s="323">
        <v>9.7141099999999998</v>
      </c>
      <c r="BU22" s="323">
        <v>9.4140560000000004</v>
      </c>
      <c r="BV22" s="323">
        <v>9.2647010000000005</v>
      </c>
    </row>
    <row r="23" spans="1:74" ht="11.15" customHeight="1" x14ac:dyDescent="0.25">
      <c r="A23" s="83" t="s">
        <v>657</v>
      </c>
      <c r="B23" s="185" t="s">
        <v>434</v>
      </c>
      <c r="C23" s="207">
        <v>8.1896396080000002</v>
      </c>
      <c r="D23" s="207">
        <v>9.0385099439999994</v>
      </c>
      <c r="E23" s="207">
        <v>8.0734271839999998</v>
      </c>
      <c r="F23" s="207">
        <v>8.8687480930000007</v>
      </c>
      <c r="G23" s="207">
        <v>9.5226199820000001</v>
      </c>
      <c r="H23" s="207">
        <v>9.8916960070000002</v>
      </c>
      <c r="I23" s="207">
        <v>9.8750577259999996</v>
      </c>
      <c r="J23" s="207">
        <v>9.6770553180000007</v>
      </c>
      <c r="K23" s="207">
        <v>9.8207314669999999</v>
      </c>
      <c r="L23" s="207">
        <v>9.0516251899999993</v>
      </c>
      <c r="M23" s="207">
        <v>8.6025703379999996</v>
      </c>
      <c r="N23" s="207">
        <v>8.7264293350000006</v>
      </c>
      <c r="O23" s="207">
        <v>8.9692545859999999</v>
      </c>
      <c r="P23" s="207">
        <v>9.0104583149999993</v>
      </c>
      <c r="Q23" s="207">
        <v>8.3710570870000005</v>
      </c>
      <c r="R23" s="207">
        <v>9.3350315189999993</v>
      </c>
      <c r="S23" s="207">
        <v>9.4455556900000008</v>
      </c>
      <c r="T23" s="207">
        <v>9.8124343609999993</v>
      </c>
      <c r="U23" s="207">
        <v>10.318722709999999</v>
      </c>
      <c r="V23" s="207">
        <v>9.5094948779999999</v>
      </c>
      <c r="W23" s="207">
        <v>9.509953737</v>
      </c>
      <c r="X23" s="207">
        <v>9.3429174879999994</v>
      </c>
      <c r="Y23" s="207">
        <v>8.2306538650000007</v>
      </c>
      <c r="Z23" s="207">
        <v>8.9650865849999999</v>
      </c>
      <c r="AA23" s="207">
        <v>8.6119200419999995</v>
      </c>
      <c r="AB23" s="207">
        <v>8.2062212300000006</v>
      </c>
      <c r="AC23" s="207">
        <v>8.7726791479999999</v>
      </c>
      <c r="AD23" s="207">
        <v>9.0910904469999991</v>
      </c>
      <c r="AE23" s="207">
        <v>9.2172357030000001</v>
      </c>
      <c r="AF23" s="207">
        <v>9.3743901899999997</v>
      </c>
      <c r="AG23" s="207">
        <v>9.7668194849999992</v>
      </c>
      <c r="AH23" s="207">
        <v>9.3917028790000003</v>
      </c>
      <c r="AI23" s="207">
        <v>9.4413539980000003</v>
      </c>
      <c r="AJ23" s="207">
        <v>9.593442263</v>
      </c>
      <c r="AK23" s="207">
        <v>9.3916243060000006</v>
      </c>
      <c r="AL23" s="207">
        <v>8.2989306149999997</v>
      </c>
      <c r="AM23" s="207">
        <v>8.4894229019999994</v>
      </c>
      <c r="AN23" s="207">
        <v>8.5880802670000005</v>
      </c>
      <c r="AO23" s="207">
        <v>9.4434875189999996</v>
      </c>
      <c r="AP23" s="207">
        <v>9.4291345700000004</v>
      </c>
      <c r="AQ23" s="207">
        <v>10.032536370000001</v>
      </c>
      <c r="AR23" s="207">
        <v>10.38050205</v>
      </c>
      <c r="AS23" s="207">
        <v>10.490235439999999</v>
      </c>
      <c r="AT23" s="207">
        <v>10.205640669999999</v>
      </c>
      <c r="AU23" s="207">
        <v>10.62473483</v>
      </c>
      <c r="AV23" s="207">
        <v>10.95234424</v>
      </c>
      <c r="AW23" s="207">
        <v>10.905336050000001</v>
      </c>
      <c r="AX23" s="207">
        <v>11.59199285</v>
      </c>
      <c r="AY23" s="207">
        <v>9.8184360300000009</v>
      </c>
      <c r="AZ23" s="207">
        <v>11.071602329999999</v>
      </c>
      <c r="BA23" s="207">
        <v>11.117669169999999</v>
      </c>
      <c r="BB23" s="207">
        <v>11.258410619999999</v>
      </c>
      <c r="BC23" s="207">
        <v>12.11818242</v>
      </c>
      <c r="BD23" s="207">
        <v>14.020480790000001</v>
      </c>
      <c r="BE23" s="207">
        <v>13.719794569999999</v>
      </c>
      <c r="BF23" s="207">
        <v>14.1001802</v>
      </c>
      <c r="BG23" s="207">
        <v>14.29222706</v>
      </c>
      <c r="BH23" s="207">
        <v>13.56944</v>
      </c>
      <c r="BI23" s="207">
        <v>12.80585</v>
      </c>
      <c r="BJ23" s="323">
        <v>12.146509999999999</v>
      </c>
      <c r="BK23" s="323">
        <v>12.065200000000001</v>
      </c>
      <c r="BL23" s="323">
        <v>11.99136</v>
      </c>
      <c r="BM23" s="323">
        <v>11.86645</v>
      </c>
      <c r="BN23" s="323">
        <v>12.1546</v>
      </c>
      <c r="BO23" s="323">
        <v>12.3078</v>
      </c>
      <c r="BP23" s="323">
        <v>12.49226</v>
      </c>
      <c r="BQ23" s="323">
        <v>12.38861</v>
      </c>
      <c r="BR23" s="323">
        <v>12.217510000000001</v>
      </c>
      <c r="BS23" s="323">
        <v>12.183450000000001</v>
      </c>
      <c r="BT23" s="323">
        <v>11.651350000000001</v>
      </c>
      <c r="BU23" s="323">
        <v>11.245649999999999</v>
      </c>
      <c r="BV23" s="323">
        <v>11.018610000000001</v>
      </c>
    </row>
    <row r="24" spans="1:74" ht="11.15" customHeight="1" x14ac:dyDescent="0.25">
      <c r="A24" s="83" t="s">
        <v>658</v>
      </c>
      <c r="B24" s="185" t="s">
        <v>435</v>
      </c>
      <c r="C24" s="207">
        <v>8.4273835080000001</v>
      </c>
      <c r="D24" s="207">
        <v>8.7832078879999997</v>
      </c>
      <c r="E24" s="207">
        <v>8.9241448099999996</v>
      </c>
      <c r="F24" s="207">
        <v>8.7216357589999998</v>
      </c>
      <c r="G24" s="207">
        <v>9.7147233550000003</v>
      </c>
      <c r="H24" s="207">
        <v>10.471555739999999</v>
      </c>
      <c r="I24" s="207">
        <v>10.76986241</v>
      </c>
      <c r="J24" s="207">
        <v>10.77569911</v>
      </c>
      <c r="K24" s="207">
        <v>10.20431992</v>
      </c>
      <c r="L24" s="207">
        <v>9.6619295869999995</v>
      </c>
      <c r="M24" s="207">
        <v>8.6535219730000001</v>
      </c>
      <c r="N24" s="207">
        <v>8.7396534330000009</v>
      </c>
      <c r="O24" s="207">
        <v>8.7889179479999999</v>
      </c>
      <c r="P24" s="207">
        <v>8.6511816980000003</v>
      </c>
      <c r="Q24" s="207">
        <v>8.3573090059999995</v>
      </c>
      <c r="R24" s="207">
        <v>9.1630813179999997</v>
      </c>
      <c r="S24" s="207">
        <v>10.187327310000001</v>
      </c>
      <c r="T24" s="207">
        <v>10.347916270000001</v>
      </c>
      <c r="U24" s="207">
        <v>10.039520250000001</v>
      </c>
      <c r="V24" s="207">
        <v>10.14862814</v>
      </c>
      <c r="W24" s="207">
        <v>10.16848514</v>
      </c>
      <c r="X24" s="207">
        <v>9.7493809890000005</v>
      </c>
      <c r="Y24" s="207">
        <v>7.9334041229999999</v>
      </c>
      <c r="Z24" s="207">
        <v>8.4425170460000007</v>
      </c>
      <c r="AA24" s="207">
        <v>8.5393907969999994</v>
      </c>
      <c r="AB24" s="207">
        <v>8.1228863479999998</v>
      </c>
      <c r="AC24" s="207">
        <v>8.4172391090000005</v>
      </c>
      <c r="AD24" s="207">
        <v>8.6864697080000006</v>
      </c>
      <c r="AE24" s="207">
        <v>9.5699089789999991</v>
      </c>
      <c r="AF24" s="207">
        <v>9.6034040330000003</v>
      </c>
      <c r="AG24" s="207">
        <v>10.03592886</v>
      </c>
      <c r="AH24" s="207">
        <v>10.33311183</v>
      </c>
      <c r="AI24" s="207">
        <v>10.30860983</v>
      </c>
      <c r="AJ24" s="207">
        <v>9.4730954779999994</v>
      </c>
      <c r="AK24" s="207">
        <v>9.3309550290000001</v>
      </c>
      <c r="AL24" s="207">
        <v>8.0567080359999999</v>
      </c>
      <c r="AM24" s="207">
        <v>8.3833811259999997</v>
      </c>
      <c r="AN24" s="207">
        <v>7.8966408619999999</v>
      </c>
      <c r="AO24" s="207">
        <v>8.681221592</v>
      </c>
      <c r="AP24" s="207">
        <v>9.3982552819999992</v>
      </c>
      <c r="AQ24" s="207">
        <v>10.13003382</v>
      </c>
      <c r="AR24" s="207">
        <v>10.65665386</v>
      </c>
      <c r="AS24" s="207">
        <v>11.272505840000001</v>
      </c>
      <c r="AT24" s="207">
        <v>12.614723270000001</v>
      </c>
      <c r="AU24" s="207">
        <v>12.10135157</v>
      </c>
      <c r="AV24" s="207">
        <v>12.14034098</v>
      </c>
      <c r="AW24" s="207">
        <v>11.24155232</v>
      </c>
      <c r="AX24" s="207">
        <v>12.20167752</v>
      </c>
      <c r="AY24" s="207">
        <v>10.287570759999999</v>
      </c>
      <c r="AZ24" s="207">
        <v>10.22153825</v>
      </c>
      <c r="BA24" s="207">
        <v>10.90341289</v>
      </c>
      <c r="BB24" s="207">
        <v>11.003500280000001</v>
      </c>
      <c r="BC24" s="207">
        <v>13.794675829999999</v>
      </c>
      <c r="BD24" s="207">
        <v>15.004246999999999</v>
      </c>
      <c r="BE24" s="207">
        <v>16.12369975</v>
      </c>
      <c r="BF24" s="207">
        <v>15.44512014</v>
      </c>
      <c r="BG24" s="207">
        <v>15.58875155</v>
      </c>
      <c r="BH24" s="207">
        <v>14.98715</v>
      </c>
      <c r="BI24" s="207">
        <v>13.712759999999999</v>
      </c>
      <c r="BJ24" s="323">
        <v>12.615679999999999</v>
      </c>
      <c r="BK24" s="323">
        <v>12.22423</v>
      </c>
      <c r="BL24" s="323">
        <v>12.17928</v>
      </c>
      <c r="BM24" s="323">
        <v>12.11843</v>
      </c>
      <c r="BN24" s="323">
        <v>12.44983</v>
      </c>
      <c r="BO24" s="323">
        <v>12.57428</v>
      </c>
      <c r="BP24" s="323">
        <v>12.6098</v>
      </c>
      <c r="BQ24" s="323">
        <v>12.63326</v>
      </c>
      <c r="BR24" s="323">
        <v>12.60772</v>
      </c>
      <c r="BS24" s="323">
        <v>12.3146</v>
      </c>
      <c r="BT24" s="323">
        <v>11.950559999999999</v>
      </c>
      <c r="BU24" s="323">
        <v>11.34057</v>
      </c>
      <c r="BV24" s="323">
        <v>10.747310000000001</v>
      </c>
    </row>
    <row r="25" spans="1:74" ht="11.15" customHeight="1" x14ac:dyDescent="0.25">
      <c r="A25" s="83" t="s">
        <v>659</v>
      </c>
      <c r="B25" s="185" t="s">
        <v>436</v>
      </c>
      <c r="C25" s="207">
        <v>6.5109722320000003</v>
      </c>
      <c r="D25" s="207">
        <v>6.7310512290000002</v>
      </c>
      <c r="E25" s="207">
        <v>7.0530783770000003</v>
      </c>
      <c r="F25" s="207">
        <v>7.0939913529999998</v>
      </c>
      <c r="G25" s="207">
        <v>7.4507061239999999</v>
      </c>
      <c r="H25" s="207">
        <v>7.9491504400000004</v>
      </c>
      <c r="I25" s="207">
        <v>8.0443928620000005</v>
      </c>
      <c r="J25" s="207">
        <v>8.0249149679999991</v>
      </c>
      <c r="K25" s="207">
        <v>7.8694838689999997</v>
      </c>
      <c r="L25" s="207">
        <v>7.4118006980000004</v>
      </c>
      <c r="M25" s="207">
        <v>6.4992030270000001</v>
      </c>
      <c r="N25" s="207">
        <v>6.1842281640000003</v>
      </c>
      <c r="O25" s="207">
        <v>6.4084556069999996</v>
      </c>
      <c r="P25" s="207">
        <v>6.2548433980000002</v>
      </c>
      <c r="Q25" s="207">
        <v>6.200952751</v>
      </c>
      <c r="R25" s="207">
        <v>6.4745493339999998</v>
      </c>
      <c r="S25" s="207">
        <v>7.248956884</v>
      </c>
      <c r="T25" s="207">
        <v>7.364011906</v>
      </c>
      <c r="U25" s="207">
        <v>7.6522494200000004</v>
      </c>
      <c r="V25" s="207">
        <v>7.880171754</v>
      </c>
      <c r="W25" s="207">
        <v>8.060517097</v>
      </c>
      <c r="X25" s="207">
        <v>8.0672691499999996</v>
      </c>
      <c r="Y25" s="207">
        <v>6.4011837070000004</v>
      </c>
      <c r="Z25" s="207">
        <v>6.2843440859999999</v>
      </c>
      <c r="AA25" s="207">
        <v>6.1584508080000004</v>
      </c>
      <c r="AB25" s="207">
        <v>5.8007188359999997</v>
      </c>
      <c r="AC25" s="207">
        <v>6.1543226129999997</v>
      </c>
      <c r="AD25" s="207">
        <v>6.4446489529999997</v>
      </c>
      <c r="AE25" s="207">
        <v>7.3476834340000003</v>
      </c>
      <c r="AF25" s="207">
        <v>8.4096899090000008</v>
      </c>
      <c r="AG25" s="207">
        <v>7.7389293910000001</v>
      </c>
      <c r="AH25" s="207">
        <v>8.1846650380000003</v>
      </c>
      <c r="AI25" s="207">
        <v>8.5203029650000008</v>
      </c>
      <c r="AJ25" s="207">
        <v>7.6146254779999998</v>
      </c>
      <c r="AK25" s="207">
        <v>7.9034823110000003</v>
      </c>
      <c r="AL25" s="207">
        <v>7.1513134010000003</v>
      </c>
      <c r="AM25" s="207">
        <v>7.1304945450000004</v>
      </c>
      <c r="AN25" s="207">
        <v>6.720499835</v>
      </c>
      <c r="AO25" s="207">
        <v>6.9923404419999997</v>
      </c>
      <c r="AP25" s="207">
        <v>8.0781770000000002</v>
      </c>
      <c r="AQ25" s="207">
        <v>8.8960797379999992</v>
      </c>
      <c r="AR25" s="207">
        <v>9.1536704560000004</v>
      </c>
      <c r="AS25" s="207">
        <v>9.733400262</v>
      </c>
      <c r="AT25" s="207">
        <v>10.38383997</v>
      </c>
      <c r="AU25" s="207">
        <v>10.485948390000001</v>
      </c>
      <c r="AV25" s="207">
        <v>11.248307799999999</v>
      </c>
      <c r="AW25" s="207">
        <v>10.92327175</v>
      </c>
      <c r="AX25" s="207">
        <v>10.69880846</v>
      </c>
      <c r="AY25" s="207">
        <v>9.9038784070000005</v>
      </c>
      <c r="AZ25" s="207">
        <v>10.04247232</v>
      </c>
      <c r="BA25" s="207">
        <v>10.38105287</v>
      </c>
      <c r="BB25" s="207">
        <v>11.755864949999999</v>
      </c>
      <c r="BC25" s="207">
        <v>13.34027281</v>
      </c>
      <c r="BD25" s="207">
        <v>13.95951505</v>
      </c>
      <c r="BE25" s="207">
        <v>13.952275670000001</v>
      </c>
      <c r="BF25" s="207">
        <v>15.61917388</v>
      </c>
      <c r="BG25" s="207">
        <v>15.469053949999999</v>
      </c>
      <c r="BH25" s="207">
        <v>14.89132</v>
      </c>
      <c r="BI25" s="207">
        <v>13.006880000000001</v>
      </c>
      <c r="BJ25" s="323">
        <v>11.47987</v>
      </c>
      <c r="BK25" s="323">
        <v>10.874370000000001</v>
      </c>
      <c r="BL25" s="323">
        <v>10.72321</v>
      </c>
      <c r="BM25" s="323">
        <v>10.66398</v>
      </c>
      <c r="BN25" s="323">
        <v>10.79724</v>
      </c>
      <c r="BO25" s="323">
        <v>10.70472</v>
      </c>
      <c r="BP25" s="323">
        <v>10.57958</v>
      </c>
      <c r="BQ25" s="323">
        <v>10.609859999999999</v>
      </c>
      <c r="BR25" s="323">
        <v>10.63902</v>
      </c>
      <c r="BS25" s="323">
        <v>10.5046</v>
      </c>
      <c r="BT25" s="323">
        <v>10.397779999999999</v>
      </c>
      <c r="BU25" s="323">
        <v>9.8330739999999999</v>
      </c>
      <c r="BV25" s="323">
        <v>9.2867189999999997</v>
      </c>
    </row>
    <row r="26" spans="1:74" ht="11.15" customHeight="1" x14ac:dyDescent="0.25">
      <c r="A26" s="83" t="s">
        <v>660</v>
      </c>
      <c r="B26" s="185" t="s">
        <v>437</v>
      </c>
      <c r="C26" s="207">
        <v>6.9609356230000001</v>
      </c>
      <c r="D26" s="207">
        <v>6.9576021910000003</v>
      </c>
      <c r="E26" s="207">
        <v>7.1037485089999999</v>
      </c>
      <c r="F26" s="207">
        <v>7.0806907399999996</v>
      </c>
      <c r="G26" s="207">
        <v>7.799652547</v>
      </c>
      <c r="H26" s="207">
        <v>8.0172996609999991</v>
      </c>
      <c r="I26" s="207">
        <v>8.4722930810000001</v>
      </c>
      <c r="J26" s="207">
        <v>7.5580712190000003</v>
      </c>
      <c r="K26" s="207">
        <v>7.6892136600000001</v>
      </c>
      <c r="L26" s="207">
        <v>6.7688587790000003</v>
      </c>
      <c r="M26" s="207">
        <v>6.2929702949999999</v>
      </c>
      <c r="N26" s="207">
        <v>6.1575033880000003</v>
      </c>
      <c r="O26" s="207">
        <v>6.3265368769999997</v>
      </c>
      <c r="P26" s="207">
        <v>6.4024840320000003</v>
      </c>
      <c r="Q26" s="207">
        <v>6.4734455909999999</v>
      </c>
      <c r="R26" s="207">
        <v>6.516547246</v>
      </c>
      <c r="S26" s="207">
        <v>6.6873560330000004</v>
      </c>
      <c r="T26" s="207">
        <v>7.169357175</v>
      </c>
      <c r="U26" s="207">
        <v>7.2213817389999999</v>
      </c>
      <c r="V26" s="207">
        <v>7.3761474390000004</v>
      </c>
      <c r="W26" s="207">
        <v>7.3876157439999997</v>
      </c>
      <c r="X26" s="207">
        <v>6.4107552019999998</v>
      </c>
      <c r="Y26" s="207">
        <v>6.0783178400000004</v>
      </c>
      <c r="Z26" s="207">
        <v>6.0916593969999999</v>
      </c>
      <c r="AA26" s="207">
        <v>6.0679190219999999</v>
      </c>
      <c r="AB26" s="207">
        <v>6.0243457100000004</v>
      </c>
      <c r="AC26" s="207">
        <v>6.1239869779999996</v>
      </c>
      <c r="AD26" s="207">
        <v>6.2879423440000002</v>
      </c>
      <c r="AE26" s="207">
        <v>6.8479910139999998</v>
      </c>
      <c r="AF26" s="207">
        <v>7.2578573339999997</v>
      </c>
      <c r="AG26" s="207">
        <v>7.5263681619999998</v>
      </c>
      <c r="AH26" s="207">
        <v>7.5780467030000001</v>
      </c>
      <c r="AI26" s="207">
        <v>7.086680264</v>
      </c>
      <c r="AJ26" s="207">
        <v>6.6267565169999996</v>
      </c>
      <c r="AK26" s="207">
        <v>6.362309142</v>
      </c>
      <c r="AL26" s="207">
        <v>6.2933731479999997</v>
      </c>
      <c r="AM26" s="207">
        <v>6.3162185309999996</v>
      </c>
      <c r="AN26" s="207">
        <v>6.4396238649999997</v>
      </c>
      <c r="AO26" s="207">
        <v>6.6845224349999999</v>
      </c>
      <c r="AP26" s="207">
        <v>7.293758811</v>
      </c>
      <c r="AQ26" s="207">
        <v>7.904771792</v>
      </c>
      <c r="AR26" s="207">
        <v>8.1927177110000002</v>
      </c>
      <c r="AS26" s="207">
        <v>8.8250513349999995</v>
      </c>
      <c r="AT26" s="207">
        <v>9.3333240849999992</v>
      </c>
      <c r="AU26" s="207">
        <v>9.2516607660000005</v>
      </c>
      <c r="AV26" s="207">
        <v>8.9193223990000003</v>
      </c>
      <c r="AW26" s="207">
        <v>8.9728967070000003</v>
      </c>
      <c r="AX26" s="207">
        <v>8.9090215659999998</v>
      </c>
      <c r="AY26" s="207">
        <v>8.7080641350000008</v>
      </c>
      <c r="AZ26" s="207">
        <v>8.7453724860000008</v>
      </c>
      <c r="BA26" s="207">
        <v>8.9075234729999995</v>
      </c>
      <c r="BB26" s="207">
        <v>9.4787395950000004</v>
      </c>
      <c r="BC26" s="207">
        <v>9.9478126469999992</v>
      </c>
      <c r="BD26" s="207">
        <v>11.1076382</v>
      </c>
      <c r="BE26" s="207">
        <v>12.58226951</v>
      </c>
      <c r="BF26" s="207">
        <v>12.322834309999999</v>
      </c>
      <c r="BG26" s="207">
        <v>12.913918969999999</v>
      </c>
      <c r="BH26" s="207">
        <v>12.38278</v>
      </c>
      <c r="BI26" s="207">
        <v>11.394740000000001</v>
      </c>
      <c r="BJ26" s="323">
        <v>10.93154</v>
      </c>
      <c r="BK26" s="323">
        <v>10.74901</v>
      </c>
      <c r="BL26" s="323">
        <v>10.792949999999999</v>
      </c>
      <c r="BM26" s="323">
        <v>10.743930000000001</v>
      </c>
      <c r="BN26" s="323">
        <v>10.713139999999999</v>
      </c>
      <c r="BO26" s="323">
        <v>10.68112</v>
      </c>
      <c r="BP26" s="323">
        <v>10.953950000000001</v>
      </c>
      <c r="BQ26" s="323">
        <v>11.249359999999999</v>
      </c>
      <c r="BR26" s="323">
        <v>11.195679999999999</v>
      </c>
      <c r="BS26" s="323">
        <v>10.99044</v>
      </c>
      <c r="BT26" s="323">
        <v>10.30226</v>
      </c>
      <c r="BU26" s="323">
        <v>9.6847440000000002</v>
      </c>
      <c r="BV26" s="323">
        <v>9.4370630000000002</v>
      </c>
    </row>
    <row r="27" spans="1:74" ht="11.15" customHeight="1" x14ac:dyDescent="0.25">
      <c r="A27" s="83" t="s">
        <v>661</v>
      </c>
      <c r="B27" s="185" t="s">
        <v>438</v>
      </c>
      <c r="C27" s="207">
        <v>8.8226280900000003</v>
      </c>
      <c r="D27" s="207">
        <v>8.9553310980000003</v>
      </c>
      <c r="E27" s="207">
        <v>8.806901818</v>
      </c>
      <c r="F27" s="207">
        <v>8.6098163529999994</v>
      </c>
      <c r="G27" s="207">
        <v>8.5350408590000004</v>
      </c>
      <c r="H27" s="207">
        <v>8.4783965709999993</v>
      </c>
      <c r="I27" s="207">
        <v>9.1778928670000006</v>
      </c>
      <c r="J27" s="207">
        <v>9.0591103069999992</v>
      </c>
      <c r="K27" s="207">
        <v>8.9932663890000004</v>
      </c>
      <c r="L27" s="207">
        <v>8.2468311990000007</v>
      </c>
      <c r="M27" s="207">
        <v>8.4116935290000008</v>
      </c>
      <c r="N27" s="207">
        <v>9.0483670269999994</v>
      </c>
      <c r="O27" s="207">
        <v>9.1510728990000008</v>
      </c>
      <c r="P27" s="207">
        <v>8.7962258359999996</v>
      </c>
      <c r="Q27" s="207">
        <v>9.2490734620000001</v>
      </c>
      <c r="R27" s="207">
        <v>9.1751340690000003</v>
      </c>
      <c r="S27" s="207">
        <v>8.7251128659999999</v>
      </c>
      <c r="T27" s="207">
        <v>8.7964981210000008</v>
      </c>
      <c r="U27" s="207">
        <v>9.281496508</v>
      </c>
      <c r="V27" s="207">
        <v>8.9703456070000005</v>
      </c>
      <c r="W27" s="207">
        <v>9.1067169620000001</v>
      </c>
      <c r="X27" s="207">
        <v>8.5731120789999995</v>
      </c>
      <c r="Y27" s="207">
        <v>8.8087070270000005</v>
      </c>
      <c r="Z27" s="207">
        <v>9.423950949</v>
      </c>
      <c r="AA27" s="207">
        <v>9.7094378379999995</v>
      </c>
      <c r="AB27" s="207">
        <v>9.4400772229999994</v>
      </c>
      <c r="AC27" s="207">
        <v>9.2414279449999999</v>
      </c>
      <c r="AD27" s="207">
        <v>9.3416368090000006</v>
      </c>
      <c r="AE27" s="207">
        <v>9.5314143130000009</v>
      </c>
      <c r="AF27" s="207">
        <v>9.2327454259999993</v>
      </c>
      <c r="AG27" s="207">
        <v>9.5161052339999994</v>
      </c>
      <c r="AH27" s="207">
        <v>9.4638957149999996</v>
      </c>
      <c r="AI27" s="207">
        <v>9.5722965720000008</v>
      </c>
      <c r="AJ27" s="207">
        <v>9.1588219930000001</v>
      </c>
      <c r="AK27" s="207">
        <v>9.550433516</v>
      </c>
      <c r="AL27" s="207">
        <v>9.9684019589999995</v>
      </c>
      <c r="AM27" s="207">
        <v>10.6922891</v>
      </c>
      <c r="AN27" s="207">
        <v>10.18378731</v>
      </c>
      <c r="AO27" s="207">
        <v>10.695744210000001</v>
      </c>
      <c r="AP27" s="207">
        <v>10.134786719999999</v>
      </c>
      <c r="AQ27" s="207">
        <v>10.1876584</v>
      </c>
      <c r="AR27" s="207">
        <v>10.946551360000001</v>
      </c>
      <c r="AS27" s="207">
        <v>11.51010512</v>
      </c>
      <c r="AT27" s="207">
        <v>11.49288848</v>
      </c>
      <c r="AU27" s="207">
        <v>11.171627279999999</v>
      </c>
      <c r="AV27" s="207">
        <v>11.38645445</v>
      </c>
      <c r="AW27" s="207">
        <v>12.101519659999999</v>
      </c>
      <c r="AX27" s="207">
        <v>12.67618281</v>
      </c>
      <c r="AY27" s="207">
        <v>13.606105660000001</v>
      </c>
      <c r="AZ27" s="207">
        <v>12.7179599</v>
      </c>
      <c r="BA27" s="207">
        <v>12.81058867</v>
      </c>
      <c r="BB27" s="207">
        <v>12.64290169</v>
      </c>
      <c r="BC27" s="207">
        <v>13.4138979</v>
      </c>
      <c r="BD27" s="207">
        <v>15.663857950000001</v>
      </c>
      <c r="BE27" s="207">
        <v>15.022378509999999</v>
      </c>
      <c r="BF27" s="207">
        <v>15.8867981</v>
      </c>
      <c r="BG27" s="207">
        <v>15.8495308</v>
      </c>
      <c r="BH27" s="207">
        <v>15.46564</v>
      </c>
      <c r="BI27" s="207">
        <v>14.515610000000001</v>
      </c>
      <c r="BJ27" s="323">
        <v>14.36304</v>
      </c>
      <c r="BK27" s="323">
        <v>13.72917</v>
      </c>
      <c r="BL27" s="323">
        <v>13.361219999999999</v>
      </c>
      <c r="BM27" s="323">
        <v>13.11295</v>
      </c>
      <c r="BN27" s="323">
        <v>12.50038</v>
      </c>
      <c r="BO27" s="323">
        <v>12.11548</v>
      </c>
      <c r="BP27" s="323">
        <v>12.16738</v>
      </c>
      <c r="BQ27" s="323">
        <v>12.05761</v>
      </c>
      <c r="BR27" s="323">
        <v>11.9894</v>
      </c>
      <c r="BS27" s="323">
        <v>11.54697</v>
      </c>
      <c r="BT27" s="323">
        <v>11.1951</v>
      </c>
      <c r="BU27" s="323">
        <v>10.87534</v>
      </c>
      <c r="BV27" s="323">
        <v>11.12552</v>
      </c>
    </row>
    <row r="28" spans="1:74" ht="11.15" customHeight="1" x14ac:dyDescent="0.25">
      <c r="A28" s="83" t="s">
        <v>662</v>
      </c>
      <c r="B28" s="185" t="s">
        <v>412</v>
      </c>
      <c r="C28" s="207">
        <v>7.4</v>
      </c>
      <c r="D28" s="207">
        <v>7.74</v>
      </c>
      <c r="E28" s="207">
        <v>7.71</v>
      </c>
      <c r="F28" s="207">
        <v>7.65</v>
      </c>
      <c r="G28" s="207">
        <v>8.34</v>
      </c>
      <c r="H28" s="207">
        <v>8.58</v>
      </c>
      <c r="I28" s="207">
        <v>8.84</v>
      </c>
      <c r="J28" s="207">
        <v>8.69</v>
      </c>
      <c r="K28" s="207">
        <v>8.57</v>
      </c>
      <c r="L28" s="207">
        <v>7.69</v>
      </c>
      <c r="M28" s="207">
        <v>7.34</v>
      </c>
      <c r="N28" s="207">
        <v>7.7</v>
      </c>
      <c r="O28" s="207">
        <v>7.67</v>
      </c>
      <c r="P28" s="207">
        <v>7.54</v>
      </c>
      <c r="Q28" s="207">
        <v>7.4</v>
      </c>
      <c r="R28" s="207">
        <v>7.72</v>
      </c>
      <c r="S28" s="207">
        <v>8.06</v>
      </c>
      <c r="T28" s="207">
        <v>8.2899999999999991</v>
      </c>
      <c r="U28" s="207">
        <v>8.4700000000000006</v>
      </c>
      <c r="V28" s="207">
        <v>8.41</v>
      </c>
      <c r="W28" s="207">
        <v>8.34</v>
      </c>
      <c r="X28" s="207">
        <v>7.63</v>
      </c>
      <c r="Y28" s="207">
        <v>6.98</v>
      </c>
      <c r="Z28" s="207">
        <v>7.19</v>
      </c>
      <c r="AA28" s="207">
        <v>7.24</v>
      </c>
      <c r="AB28" s="207">
        <v>7.03</v>
      </c>
      <c r="AC28" s="207">
        <v>7.29</v>
      </c>
      <c r="AD28" s="207">
        <v>7.24</v>
      </c>
      <c r="AE28" s="207">
        <v>7.73</v>
      </c>
      <c r="AF28" s="207">
        <v>8.24</v>
      </c>
      <c r="AG28" s="207">
        <v>8.49</v>
      </c>
      <c r="AH28" s="207">
        <v>8.48</v>
      </c>
      <c r="AI28" s="207">
        <v>8.4499999999999993</v>
      </c>
      <c r="AJ28" s="207">
        <v>7.59</v>
      </c>
      <c r="AK28" s="207">
        <v>7.64</v>
      </c>
      <c r="AL28" s="207">
        <v>7.4</v>
      </c>
      <c r="AM28" s="207">
        <v>7.4</v>
      </c>
      <c r="AN28" s="207">
        <v>7.36</v>
      </c>
      <c r="AO28" s="207">
        <v>8</v>
      </c>
      <c r="AP28" s="207">
        <v>8.41</v>
      </c>
      <c r="AQ28" s="207">
        <v>8.99</v>
      </c>
      <c r="AR28" s="207">
        <v>9.58</v>
      </c>
      <c r="AS28" s="207">
        <v>9.93</v>
      </c>
      <c r="AT28" s="207">
        <v>10.210000000000001</v>
      </c>
      <c r="AU28" s="207">
        <v>10.3</v>
      </c>
      <c r="AV28" s="207">
        <v>10.47</v>
      </c>
      <c r="AW28" s="207">
        <v>10.050000000000001</v>
      </c>
      <c r="AX28" s="207">
        <v>10.36</v>
      </c>
      <c r="AY28" s="207">
        <v>9.81</v>
      </c>
      <c r="AZ28" s="207">
        <v>10.039999999999999</v>
      </c>
      <c r="BA28" s="207">
        <v>10.23</v>
      </c>
      <c r="BB28" s="207">
        <v>10.63</v>
      </c>
      <c r="BC28" s="207">
        <v>12.11</v>
      </c>
      <c r="BD28" s="207">
        <v>13.5</v>
      </c>
      <c r="BE28" s="207">
        <v>13.49</v>
      </c>
      <c r="BF28" s="207">
        <v>14.26</v>
      </c>
      <c r="BG28" s="207">
        <v>14.55</v>
      </c>
      <c r="BH28" s="207">
        <v>13.674810000000001</v>
      </c>
      <c r="BI28" s="207">
        <v>12.66719</v>
      </c>
      <c r="BJ28" s="323">
        <v>12.0586</v>
      </c>
      <c r="BK28" s="323">
        <v>11.73105</v>
      </c>
      <c r="BL28" s="323">
        <v>11.61515</v>
      </c>
      <c r="BM28" s="323">
        <v>11.59379</v>
      </c>
      <c r="BN28" s="323">
        <v>11.44253</v>
      </c>
      <c r="BO28" s="323">
        <v>11.44909</v>
      </c>
      <c r="BP28" s="323">
        <v>11.55498</v>
      </c>
      <c r="BQ28" s="323">
        <v>11.45903</v>
      </c>
      <c r="BR28" s="323">
        <v>11.336460000000001</v>
      </c>
      <c r="BS28" s="323">
        <v>11.131880000000001</v>
      </c>
      <c r="BT28" s="323">
        <v>10.45082</v>
      </c>
      <c r="BU28" s="323">
        <v>10.127750000000001</v>
      </c>
      <c r="BV28" s="323">
        <v>10.063639999999999</v>
      </c>
    </row>
    <row r="29" spans="1:74" ht="11.15" customHeight="1" x14ac:dyDescent="0.25">
      <c r="A29" s="83"/>
      <c r="B29" s="87" t="s">
        <v>1005</v>
      </c>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4"/>
      <c r="AV29" s="224"/>
      <c r="AW29" s="224"/>
      <c r="AX29" s="224"/>
      <c r="AY29" s="224"/>
      <c r="AZ29" s="224"/>
      <c r="BA29" s="224"/>
      <c r="BB29" s="224"/>
      <c r="BC29" s="224"/>
      <c r="BD29" s="224"/>
      <c r="BE29" s="224"/>
      <c r="BF29" s="224"/>
      <c r="BG29" s="224"/>
      <c r="BH29" s="224"/>
      <c r="BI29" s="224"/>
      <c r="BJ29" s="352"/>
      <c r="BK29" s="352"/>
      <c r="BL29" s="352"/>
      <c r="BM29" s="352"/>
      <c r="BN29" s="352"/>
      <c r="BO29" s="352"/>
      <c r="BP29" s="352"/>
      <c r="BQ29" s="352"/>
      <c r="BR29" s="352"/>
      <c r="BS29" s="352"/>
      <c r="BT29" s="352"/>
      <c r="BU29" s="352"/>
      <c r="BV29" s="352"/>
    </row>
    <row r="30" spans="1:74" ht="11.15" customHeight="1" x14ac:dyDescent="0.25">
      <c r="A30" s="83" t="s">
        <v>663</v>
      </c>
      <c r="B30" s="185" t="s">
        <v>431</v>
      </c>
      <c r="C30" s="252">
        <v>8.5533484830000006</v>
      </c>
      <c r="D30" s="252">
        <v>9.1655362319999991</v>
      </c>
      <c r="E30" s="252">
        <v>9.5354845170000004</v>
      </c>
      <c r="F30" s="252">
        <v>10.016747779999999</v>
      </c>
      <c r="G30" s="252">
        <v>8.4288619409999992</v>
      </c>
      <c r="H30" s="252">
        <v>6.9336793930000002</v>
      </c>
      <c r="I30" s="252">
        <v>6.6919032639999996</v>
      </c>
      <c r="J30" s="252">
        <v>6.6491853350000003</v>
      </c>
      <c r="K30" s="252">
        <v>6.263146968</v>
      </c>
      <c r="L30" s="252">
        <v>6.4324183540000002</v>
      </c>
      <c r="M30" s="252">
        <v>7.7010730409999999</v>
      </c>
      <c r="N30" s="252">
        <v>9.1837783949999992</v>
      </c>
      <c r="O30" s="252">
        <v>9.1476215239999998</v>
      </c>
      <c r="P30" s="252">
        <v>9.1642470110000005</v>
      </c>
      <c r="Q30" s="252">
        <v>9.436097599</v>
      </c>
      <c r="R30" s="252">
        <v>9.0634835119999995</v>
      </c>
      <c r="S30" s="252">
        <v>8.0681816570000002</v>
      </c>
      <c r="T30" s="252">
        <v>7.5745297699999998</v>
      </c>
      <c r="U30" s="252">
        <v>6.963609849</v>
      </c>
      <c r="V30" s="252">
        <v>7.4403484889999998</v>
      </c>
      <c r="W30" s="252">
        <v>6.5068480710000003</v>
      </c>
      <c r="X30" s="252">
        <v>6.3416938859999998</v>
      </c>
      <c r="Y30" s="252">
        <v>7.1993561530000001</v>
      </c>
      <c r="Z30" s="252">
        <v>8.0358046779999999</v>
      </c>
      <c r="AA30" s="252">
        <v>8.1073706300000001</v>
      </c>
      <c r="AB30" s="252">
        <v>8.3994117989999992</v>
      </c>
      <c r="AC30" s="252">
        <v>8.0250828910000003</v>
      </c>
      <c r="AD30" s="252">
        <v>8.1780145639999997</v>
      </c>
      <c r="AE30" s="252">
        <v>6.9404212159999998</v>
      </c>
      <c r="AF30" s="252">
        <v>6.7155259450000004</v>
      </c>
      <c r="AG30" s="252">
        <v>6.048493423</v>
      </c>
      <c r="AH30" s="252">
        <v>5.7672859949999999</v>
      </c>
      <c r="AI30" s="252">
        <v>6.7859408549999998</v>
      </c>
      <c r="AJ30" s="252">
        <v>6.3757098079999999</v>
      </c>
      <c r="AK30" s="252">
        <v>7.5746225650000003</v>
      </c>
      <c r="AL30" s="252">
        <v>8.5034629810000002</v>
      </c>
      <c r="AM30" s="252">
        <v>8.5593811100000003</v>
      </c>
      <c r="AN30" s="252">
        <v>8.6349696070000004</v>
      </c>
      <c r="AO30" s="252">
        <v>8.5967861259999996</v>
      </c>
      <c r="AP30" s="252">
        <v>9.2332481990000002</v>
      </c>
      <c r="AQ30" s="252">
        <v>7.3902471629999997</v>
      </c>
      <c r="AR30" s="252">
        <v>7.2276907169999998</v>
      </c>
      <c r="AS30" s="252">
        <v>7.7015564230000004</v>
      </c>
      <c r="AT30" s="252">
        <v>7.8138020949999998</v>
      </c>
      <c r="AU30" s="252">
        <v>8.0469864770000008</v>
      </c>
      <c r="AV30" s="252">
        <v>9.7312417020000002</v>
      </c>
      <c r="AW30" s="252">
        <v>9.6522667940000009</v>
      </c>
      <c r="AX30" s="252">
        <v>10.63642611</v>
      </c>
      <c r="AY30" s="252">
        <v>10.867801699999999</v>
      </c>
      <c r="AZ30" s="252">
        <v>11.17750223</v>
      </c>
      <c r="BA30" s="252">
        <v>11.321688079999999</v>
      </c>
      <c r="BB30" s="252">
        <v>11.872122060000001</v>
      </c>
      <c r="BC30" s="252">
        <v>12.278229230000001</v>
      </c>
      <c r="BD30" s="252">
        <v>12.194432490000001</v>
      </c>
      <c r="BE30" s="252">
        <v>12.10215344</v>
      </c>
      <c r="BF30" s="252">
        <v>12.02344061</v>
      </c>
      <c r="BG30" s="252">
        <v>11.963559849999999</v>
      </c>
      <c r="BH30" s="252">
        <v>11.74769</v>
      </c>
      <c r="BI30" s="252">
        <v>12.084960000000001</v>
      </c>
      <c r="BJ30" s="347">
        <v>12.352349999999999</v>
      </c>
      <c r="BK30" s="347">
        <v>12.01127</v>
      </c>
      <c r="BL30" s="347">
        <v>11.934559999999999</v>
      </c>
      <c r="BM30" s="347">
        <v>11.704739999999999</v>
      </c>
      <c r="BN30" s="347">
        <v>11.51315</v>
      </c>
      <c r="BO30" s="347">
        <v>10.551550000000001</v>
      </c>
      <c r="BP30" s="347">
        <v>9.6356289999999998</v>
      </c>
      <c r="BQ30" s="347">
        <v>9.4479410000000001</v>
      </c>
      <c r="BR30" s="347">
        <v>9.3031210000000009</v>
      </c>
      <c r="BS30" s="347">
        <v>9.2202549999999999</v>
      </c>
      <c r="BT30" s="347">
        <v>9.1467130000000001</v>
      </c>
      <c r="BU30" s="347">
        <v>10.246219999999999</v>
      </c>
      <c r="BV30" s="347">
        <v>11.085850000000001</v>
      </c>
    </row>
    <row r="31" spans="1:74" ht="11.15" customHeight="1" x14ac:dyDescent="0.25">
      <c r="A31" s="83" t="s">
        <v>664</v>
      </c>
      <c r="B31" s="183" t="s">
        <v>463</v>
      </c>
      <c r="C31" s="252">
        <v>7.9996976530000001</v>
      </c>
      <c r="D31" s="252">
        <v>8.6365402039999992</v>
      </c>
      <c r="E31" s="252">
        <v>8.7142665239999992</v>
      </c>
      <c r="F31" s="252">
        <v>7.7343118410000002</v>
      </c>
      <c r="G31" s="252">
        <v>7.8042929750000001</v>
      </c>
      <c r="H31" s="252">
        <v>7.5932883029999996</v>
      </c>
      <c r="I31" s="252">
        <v>7.7940614369999999</v>
      </c>
      <c r="J31" s="252">
        <v>7.8897683619999999</v>
      </c>
      <c r="K31" s="252">
        <v>7.6537011619999999</v>
      </c>
      <c r="L31" s="252">
        <v>7.2342605799999999</v>
      </c>
      <c r="M31" s="252">
        <v>7.6251322620000002</v>
      </c>
      <c r="N31" s="252">
        <v>8.3821131859999998</v>
      </c>
      <c r="O31" s="252">
        <v>9.1977177250000004</v>
      </c>
      <c r="P31" s="252">
        <v>8.6666292469999995</v>
      </c>
      <c r="Q31" s="252">
        <v>8.2237422969999994</v>
      </c>
      <c r="R31" s="252">
        <v>7.8268392870000003</v>
      </c>
      <c r="S31" s="252">
        <v>7.2934131940000002</v>
      </c>
      <c r="T31" s="252">
        <v>6.9285627779999999</v>
      </c>
      <c r="U31" s="252">
        <v>7.1041812269999998</v>
      </c>
      <c r="V31" s="252">
        <v>6.3398464309999998</v>
      </c>
      <c r="W31" s="252">
        <v>6.4945278430000002</v>
      </c>
      <c r="X31" s="252">
        <v>7.0161503659999997</v>
      </c>
      <c r="Y31" s="252">
        <v>6.9045791379999999</v>
      </c>
      <c r="Z31" s="252">
        <v>7.3948052940000002</v>
      </c>
      <c r="AA31" s="252">
        <v>6.766684648</v>
      </c>
      <c r="AB31" s="252">
        <v>7.7677115839999997</v>
      </c>
      <c r="AC31" s="252">
        <v>7.8242594509999996</v>
      </c>
      <c r="AD31" s="252">
        <v>7.0879040169999996</v>
      </c>
      <c r="AE31" s="252">
        <v>6.734321402</v>
      </c>
      <c r="AF31" s="252">
        <v>6.4808426939999997</v>
      </c>
      <c r="AG31" s="252">
        <v>7.4289250469999999</v>
      </c>
      <c r="AH31" s="252">
        <v>6.8706215459999997</v>
      </c>
      <c r="AI31" s="252">
        <v>8.2387642900000007</v>
      </c>
      <c r="AJ31" s="252">
        <v>7.2194480680000002</v>
      </c>
      <c r="AK31" s="252">
        <v>7.6205447709999996</v>
      </c>
      <c r="AL31" s="252">
        <v>8.0766385399999994</v>
      </c>
      <c r="AM31" s="252">
        <v>8.3309569569999997</v>
      </c>
      <c r="AN31" s="252">
        <v>7.8195629999999996</v>
      </c>
      <c r="AO31" s="252">
        <v>8.5221090390000001</v>
      </c>
      <c r="AP31" s="252">
        <v>7.9518272960000003</v>
      </c>
      <c r="AQ31" s="252">
        <v>7.8560939589999998</v>
      </c>
      <c r="AR31" s="252">
        <v>7.3598468160000001</v>
      </c>
      <c r="AS31" s="252">
        <v>8.0330099409999995</v>
      </c>
      <c r="AT31" s="252">
        <v>8.1636796950000008</v>
      </c>
      <c r="AU31" s="252">
        <v>8.8131961560000001</v>
      </c>
      <c r="AV31" s="252">
        <v>10.54386819</v>
      </c>
      <c r="AW31" s="252">
        <v>10.84653711</v>
      </c>
      <c r="AX31" s="252">
        <v>11.434008950000001</v>
      </c>
      <c r="AY31" s="252">
        <v>11.21815966</v>
      </c>
      <c r="AZ31" s="252">
        <v>10.87828642</v>
      </c>
      <c r="BA31" s="252">
        <v>10.2459229</v>
      </c>
      <c r="BB31" s="252">
        <v>9.2005138449999997</v>
      </c>
      <c r="BC31" s="252">
        <v>10.56533452</v>
      </c>
      <c r="BD31" s="252">
        <v>11.92887835</v>
      </c>
      <c r="BE31" s="252">
        <v>11.527445030000001</v>
      </c>
      <c r="BF31" s="252">
        <v>12.00392074</v>
      </c>
      <c r="BG31" s="252">
        <v>12.237225499999999</v>
      </c>
      <c r="BH31" s="252">
        <v>12.109830000000001</v>
      </c>
      <c r="BI31" s="252">
        <v>11.84381</v>
      </c>
      <c r="BJ31" s="347">
        <v>11.467090000000001</v>
      </c>
      <c r="BK31" s="347">
        <v>11.49339</v>
      </c>
      <c r="BL31" s="347">
        <v>11.5634</v>
      </c>
      <c r="BM31" s="347">
        <v>11.49544</v>
      </c>
      <c r="BN31" s="347">
        <v>10.74681</v>
      </c>
      <c r="BO31" s="347">
        <v>10.3142</v>
      </c>
      <c r="BP31" s="347">
        <v>10.07574</v>
      </c>
      <c r="BQ31" s="347">
        <v>9.8375090000000007</v>
      </c>
      <c r="BR31" s="347">
        <v>9.5628229999999999</v>
      </c>
      <c r="BS31" s="347">
        <v>9.5400449999999992</v>
      </c>
      <c r="BT31" s="347">
        <v>9.5537200000000002</v>
      </c>
      <c r="BU31" s="347">
        <v>9.8445420000000006</v>
      </c>
      <c r="BV31" s="347">
        <v>9.871041</v>
      </c>
    </row>
    <row r="32" spans="1:74" ht="11.15" customHeight="1" x14ac:dyDescent="0.25">
      <c r="A32" s="83" t="s">
        <v>665</v>
      </c>
      <c r="B32" s="185" t="s">
        <v>432</v>
      </c>
      <c r="C32" s="252">
        <v>5.6782751129999998</v>
      </c>
      <c r="D32" s="252">
        <v>6.0584974200000001</v>
      </c>
      <c r="E32" s="252">
        <v>5.479455561</v>
      </c>
      <c r="F32" s="252">
        <v>4.9825646729999997</v>
      </c>
      <c r="G32" s="252">
        <v>5.0365299349999999</v>
      </c>
      <c r="H32" s="252">
        <v>5.3917055520000003</v>
      </c>
      <c r="I32" s="252">
        <v>5.2669657289999998</v>
      </c>
      <c r="J32" s="252">
        <v>5.3767458850000001</v>
      </c>
      <c r="K32" s="252">
        <v>5.1075742499999999</v>
      </c>
      <c r="L32" s="252">
        <v>5.2344852560000001</v>
      </c>
      <c r="M32" s="252">
        <v>5.709217743</v>
      </c>
      <c r="N32" s="252">
        <v>6.2114430230000002</v>
      </c>
      <c r="O32" s="252">
        <v>5.6796038500000003</v>
      </c>
      <c r="P32" s="252">
        <v>5.5348654310000001</v>
      </c>
      <c r="Q32" s="252">
        <v>5.7705517009999996</v>
      </c>
      <c r="R32" s="252">
        <v>5.5089889579999998</v>
      </c>
      <c r="S32" s="252">
        <v>4.8662299290000002</v>
      </c>
      <c r="T32" s="252">
        <v>5.6010130709999997</v>
      </c>
      <c r="U32" s="252">
        <v>5.6483456079999996</v>
      </c>
      <c r="V32" s="252">
        <v>5.3993343019999998</v>
      </c>
      <c r="W32" s="252">
        <v>5.2632186900000004</v>
      </c>
      <c r="X32" s="252">
        <v>5.0546303229999996</v>
      </c>
      <c r="Y32" s="252">
        <v>5.0272254710000004</v>
      </c>
      <c r="Z32" s="252">
        <v>4.9947056439999997</v>
      </c>
      <c r="AA32" s="252">
        <v>4.82703039</v>
      </c>
      <c r="AB32" s="252">
        <v>4.8560861080000004</v>
      </c>
      <c r="AC32" s="252">
        <v>4.8794510139999998</v>
      </c>
      <c r="AD32" s="252">
        <v>4.8252777650000001</v>
      </c>
      <c r="AE32" s="252">
        <v>4.5470304519999996</v>
      </c>
      <c r="AF32" s="252">
        <v>3.945468408</v>
      </c>
      <c r="AG32" s="252">
        <v>3.5961464680000002</v>
      </c>
      <c r="AH32" s="252">
        <v>4.4645599980000004</v>
      </c>
      <c r="AI32" s="252">
        <v>4.4466762900000001</v>
      </c>
      <c r="AJ32" s="252">
        <v>4.6449746440000004</v>
      </c>
      <c r="AK32" s="252">
        <v>5.4177987779999999</v>
      </c>
      <c r="AL32" s="252">
        <v>5.1781524919999997</v>
      </c>
      <c r="AM32" s="252">
        <v>5.3872708080000002</v>
      </c>
      <c r="AN32" s="252">
        <v>5.5093912850000004</v>
      </c>
      <c r="AO32" s="252">
        <v>6.0725575660000004</v>
      </c>
      <c r="AP32" s="252">
        <v>8.4779014309999994</v>
      </c>
      <c r="AQ32" s="252">
        <v>8.260187921</v>
      </c>
      <c r="AR32" s="252">
        <v>9.5854699060000002</v>
      </c>
      <c r="AS32" s="252">
        <v>7.992096621</v>
      </c>
      <c r="AT32" s="252">
        <v>8.9136780909999995</v>
      </c>
      <c r="AU32" s="252">
        <v>8.4786355049999997</v>
      </c>
      <c r="AV32" s="252">
        <v>8.2957888020000006</v>
      </c>
      <c r="AW32" s="252">
        <v>8.7581925199999997</v>
      </c>
      <c r="AX32" s="252">
        <v>7.7585067240000001</v>
      </c>
      <c r="AY32" s="252">
        <v>7.7040130180000004</v>
      </c>
      <c r="AZ32" s="252">
        <v>7.879306959</v>
      </c>
      <c r="BA32" s="252">
        <v>7.335476742</v>
      </c>
      <c r="BB32" s="252">
        <v>8.0800030839999994</v>
      </c>
      <c r="BC32" s="252">
        <v>9.5650700719999993</v>
      </c>
      <c r="BD32" s="252">
        <v>8.9555765059999999</v>
      </c>
      <c r="BE32" s="252">
        <v>8.7814616690000005</v>
      </c>
      <c r="BF32" s="252">
        <v>12.023328660000001</v>
      </c>
      <c r="BG32" s="252">
        <v>11.904781610000001</v>
      </c>
      <c r="BH32" s="252">
        <v>10.579280000000001</v>
      </c>
      <c r="BI32" s="252">
        <v>9.7896619999999999</v>
      </c>
      <c r="BJ32" s="347">
        <v>9.3785559999999997</v>
      </c>
      <c r="BK32" s="347">
        <v>9.4543429999999997</v>
      </c>
      <c r="BL32" s="347">
        <v>9.4432740000000006</v>
      </c>
      <c r="BM32" s="347">
        <v>9.2501899999999999</v>
      </c>
      <c r="BN32" s="347">
        <v>8.8074100000000008</v>
      </c>
      <c r="BO32" s="347">
        <v>8.0825169999999993</v>
      </c>
      <c r="BP32" s="347">
        <v>8.0830199999999994</v>
      </c>
      <c r="BQ32" s="347">
        <v>8.0366300000000006</v>
      </c>
      <c r="BR32" s="347">
        <v>8.1193469999999994</v>
      </c>
      <c r="BS32" s="347">
        <v>7.8297290000000004</v>
      </c>
      <c r="BT32" s="347">
        <v>7.622001</v>
      </c>
      <c r="BU32" s="347">
        <v>8.01234</v>
      </c>
      <c r="BV32" s="347">
        <v>8.2222139999999992</v>
      </c>
    </row>
    <row r="33" spans="1:74" ht="11.15" customHeight="1" x14ac:dyDescent="0.25">
      <c r="A33" s="83" t="s">
        <v>666</v>
      </c>
      <c r="B33" s="185" t="s">
        <v>433</v>
      </c>
      <c r="C33" s="252">
        <v>5.1781196510000003</v>
      </c>
      <c r="D33" s="252">
        <v>5.4878015160000002</v>
      </c>
      <c r="E33" s="252">
        <v>4.6504117310000002</v>
      </c>
      <c r="F33" s="252">
        <v>4.3626487940000001</v>
      </c>
      <c r="G33" s="252">
        <v>4.2279227730000004</v>
      </c>
      <c r="H33" s="252">
        <v>4.1206262569999996</v>
      </c>
      <c r="I33" s="252">
        <v>4.1299123</v>
      </c>
      <c r="J33" s="252">
        <v>4.2224060210000003</v>
      </c>
      <c r="K33" s="252">
        <v>4.2676874439999999</v>
      </c>
      <c r="L33" s="252">
        <v>4.4158694010000001</v>
      </c>
      <c r="M33" s="252">
        <v>5.066555535</v>
      </c>
      <c r="N33" s="252">
        <v>5.6194032529999998</v>
      </c>
      <c r="O33" s="252">
        <v>5.5565839989999999</v>
      </c>
      <c r="P33" s="252">
        <v>5.1902188550000004</v>
      </c>
      <c r="Q33" s="252">
        <v>4.7315579540000003</v>
      </c>
      <c r="R33" s="252">
        <v>4.2414356399999997</v>
      </c>
      <c r="S33" s="252">
        <v>3.868943206</v>
      </c>
      <c r="T33" s="252">
        <v>3.6865575690000001</v>
      </c>
      <c r="U33" s="252">
        <v>3.4406863099999998</v>
      </c>
      <c r="V33" s="252">
        <v>3.4297399080000002</v>
      </c>
      <c r="W33" s="252">
        <v>3.4535810900000001</v>
      </c>
      <c r="X33" s="252">
        <v>3.7047514499999998</v>
      </c>
      <c r="Y33" s="252">
        <v>4.3556617290000004</v>
      </c>
      <c r="Z33" s="252">
        <v>4.439762998</v>
      </c>
      <c r="AA33" s="252">
        <v>4.2532077209999999</v>
      </c>
      <c r="AB33" s="252">
        <v>4.0290144640000003</v>
      </c>
      <c r="AC33" s="252">
        <v>3.88305276</v>
      </c>
      <c r="AD33" s="252">
        <v>3.5041171389999999</v>
      </c>
      <c r="AE33" s="252">
        <v>3.4371850839999998</v>
      </c>
      <c r="AF33" s="252">
        <v>3.148747432</v>
      </c>
      <c r="AG33" s="252">
        <v>3.009240374</v>
      </c>
      <c r="AH33" s="252">
        <v>3.0983896319999999</v>
      </c>
      <c r="AI33" s="252">
        <v>3.5130194719999999</v>
      </c>
      <c r="AJ33" s="252">
        <v>3.5832359199999999</v>
      </c>
      <c r="AK33" s="252">
        <v>4.557942261</v>
      </c>
      <c r="AL33" s="252">
        <v>4.4548845430000004</v>
      </c>
      <c r="AM33" s="252">
        <v>4.409113305</v>
      </c>
      <c r="AN33" s="252">
        <v>5.0099230940000004</v>
      </c>
      <c r="AO33" s="252">
        <v>5.329201769</v>
      </c>
      <c r="AP33" s="252">
        <v>4.5172006380000003</v>
      </c>
      <c r="AQ33" s="252">
        <v>4.7309369610000003</v>
      </c>
      <c r="AR33" s="252">
        <v>4.5757877870000003</v>
      </c>
      <c r="AS33" s="252">
        <v>5.0995497920000004</v>
      </c>
      <c r="AT33" s="252">
        <v>5.49311566</v>
      </c>
      <c r="AU33" s="252">
        <v>5.8779110589999997</v>
      </c>
      <c r="AV33" s="252">
        <v>6.921601656</v>
      </c>
      <c r="AW33" s="252">
        <v>7.0308873790000002</v>
      </c>
      <c r="AX33" s="252">
        <v>6.9626215680000003</v>
      </c>
      <c r="AY33" s="252">
        <v>8.0237569910000008</v>
      </c>
      <c r="AZ33" s="252">
        <v>8.2529604560000003</v>
      </c>
      <c r="BA33" s="252">
        <v>7.5795764969999997</v>
      </c>
      <c r="BB33" s="252">
        <v>7.327212243</v>
      </c>
      <c r="BC33" s="252">
        <v>8.6579493930000009</v>
      </c>
      <c r="BD33" s="252">
        <v>10.037717710000001</v>
      </c>
      <c r="BE33" s="252">
        <v>8.9028713289999999</v>
      </c>
      <c r="BF33" s="252">
        <v>9.6311990210000005</v>
      </c>
      <c r="BG33" s="252">
        <v>10.32671043</v>
      </c>
      <c r="BH33" s="252">
        <v>9.485652</v>
      </c>
      <c r="BI33" s="252">
        <v>8.8698630000000005</v>
      </c>
      <c r="BJ33" s="347">
        <v>8.8609159999999996</v>
      </c>
      <c r="BK33" s="347">
        <v>8.7621839999999995</v>
      </c>
      <c r="BL33" s="347">
        <v>8.8027859999999993</v>
      </c>
      <c r="BM33" s="347">
        <v>8.3078319999999994</v>
      </c>
      <c r="BN33" s="347">
        <v>7.6224829999999999</v>
      </c>
      <c r="BO33" s="347">
        <v>6.997204</v>
      </c>
      <c r="BP33" s="347">
        <v>6.7847499999999998</v>
      </c>
      <c r="BQ33" s="347">
        <v>6.7167719999999997</v>
      </c>
      <c r="BR33" s="347">
        <v>6.6530959999999997</v>
      </c>
      <c r="BS33" s="347">
        <v>6.7052250000000004</v>
      </c>
      <c r="BT33" s="347">
        <v>6.7686909999999996</v>
      </c>
      <c r="BU33" s="347">
        <v>7.1005909999999997</v>
      </c>
      <c r="BV33" s="347">
        <v>7.5563310000000001</v>
      </c>
    </row>
    <row r="34" spans="1:74" ht="11.15" customHeight="1" x14ac:dyDescent="0.25">
      <c r="A34" s="83" t="s">
        <v>667</v>
      </c>
      <c r="B34" s="185" t="s">
        <v>434</v>
      </c>
      <c r="C34" s="252">
        <v>5.574966571</v>
      </c>
      <c r="D34" s="252">
        <v>5.5302716119999999</v>
      </c>
      <c r="E34" s="252">
        <v>4.9026694940000004</v>
      </c>
      <c r="F34" s="252">
        <v>4.7967350209999999</v>
      </c>
      <c r="G34" s="252">
        <v>4.6702974150000003</v>
      </c>
      <c r="H34" s="252">
        <v>4.4885947679999996</v>
      </c>
      <c r="I34" s="252">
        <v>4.7332337610000002</v>
      </c>
      <c r="J34" s="252">
        <v>4.5998128149999999</v>
      </c>
      <c r="K34" s="252">
        <v>4.6889455330000001</v>
      </c>
      <c r="L34" s="252">
        <v>4.7521845750000002</v>
      </c>
      <c r="M34" s="252">
        <v>5.2235710470000001</v>
      </c>
      <c r="N34" s="252">
        <v>6.204344721</v>
      </c>
      <c r="O34" s="252">
        <v>6.019595764</v>
      </c>
      <c r="P34" s="252">
        <v>5.3907675309999998</v>
      </c>
      <c r="Q34" s="252">
        <v>5.0429422979999998</v>
      </c>
      <c r="R34" s="252">
        <v>4.8895986679999996</v>
      </c>
      <c r="S34" s="252">
        <v>4.4103693369999997</v>
      </c>
      <c r="T34" s="252">
        <v>4.4591627129999996</v>
      </c>
      <c r="U34" s="252">
        <v>4.2541985010000003</v>
      </c>
      <c r="V34" s="252">
        <v>4.0784846259999998</v>
      </c>
      <c r="W34" s="252">
        <v>4.5611848940000002</v>
      </c>
      <c r="X34" s="252">
        <v>3.8195182569999999</v>
      </c>
      <c r="Y34" s="252">
        <v>4.7151134920000004</v>
      </c>
      <c r="Z34" s="252">
        <v>4.5328653509999999</v>
      </c>
      <c r="AA34" s="252">
        <v>4.4712899549999996</v>
      </c>
      <c r="AB34" s="252">
        <v>4.2008969839999999</v>
      </c>
      <c r="AC34" s="252">
        <v>4.0168960309999999</v>
      </c>
      <c r="AD34" s="252">
        <v>3.8329697870000001</v>
      </c>
      <c r="AE34" s="252">
        <v>3.7770508290000002</v>
      </c>
      <c r="AF34" s="252">
        <v>3.6689922529999999</v>
      </c>
      <c r="AG34" s="252">
        <v>3.4850771909999998</v>
      </c>
      <c r="AH34" s="252">
        <v>3.6299577759999999</v>
      </c>
      <c r="AI34" s="252">
        <v>4.3001741620000002</v>
      </c>
      <c r="AJ34" s="252">
        <v>4.1728329080000002</v>
      </c>
      <c r="AK34" s="252">
        <v>4.7987515270000003</v>
      </c>
      <c r="AL34" s="252">
        <v>5.0293919640000002</v>
      </c>
      <c r="AM34" s="252">
        <v>4.6543540319999996</v>
      </c>
      <c r="AN34" s="252">
        <v>5.131279009</v>
      </c>
      <c r="AO34" s="252">
        <v>4.876354879</v>
      </c>
      <c r="AP34" s="252">
        <v>4.4571889770000004</v>
      </c>
      <c r="AQ34" s="252">
        <v>4.5711673470000003</v>
      </c>
      <c r="AR34" s="252">
        <v>4.7352126309999996</v>
      </c>
      <c r="AS34" s="252">
        <v>5.7138586059999996</v>
      </c>
      <c r="AT34" s="252">
        <v>5.355786986</v>
      </c>
      <c r="AU34" s="252">
        <v>5.9103287949999999</v>
      </c>
      <c r="AV34" s="252">
        <v>7.010494016</v>
      </c>
      <c r="AW34" s="252">
        <v>7.4820798469999996</v>
      </c>
      <c r="AX34" s="252">
        <v>7.5478422800000002</v>
      </c>
      <c r="AY34" s="252">
        <v>7.1974881689999997</v>
      </c>
      <c r="AZ34" s="252">
        <v>7.836186745</v>
      </c>
      <c r="BA34" s="252">
        <v>7.2870326270000003</v>
      </c>
      <c r="BB34" s="252">
        <v>7.353470358</v>
      </c>
      <c r="BC34" s="252">
        <v>8.7586138590000004</v>
      </c>
      <c r="BD34" s="252">
        <v>10.561745699999999</v>
      </c>
      <c r="BE34" s="252">
        <v>9.6026834870000002</v>
      </c>
      <c r="BF34" s="252">
        <v>11.950388009999999</v>
      </c>
      <c r="BG34" s="252">
        <v>11.90441311</v>
      </c>
      <c r="BH34" s="252">
        <v>9.8980340000000009</v>
      </c>
      <c r="BI34" s="252">
        <v>8.3169769999999996</v>
      </c>
      <c r="BJ34" s="347">
        <v>8.3451369999999994</v>
      </c>
      <c r="BK34" s="347">
        <v>8.777844</v>
      </c>
      <c r="BL34" s="347">
        <v>8.8149180000000005</v>
      </c>
      <c r="BM34" s="347">
        <v>8.3404670000000003</v>
      </c>
      <c r="BN34" s="347">
        <v>7.631424</v>
      </c>
      <c r="BO34" s="347">
        <v>7.1199979999999998</v>
      </c>
      <c r="BP34" s="347">
        <v>6.9334809999999996</v>
      </c>
      <c r="BQ34" s="347">
        <v>7.0317410000000002</v>
      </c>
      <c r="BR34" s="347">
        <v>7.0351249999999999</v>
      </c>
      <c r="BS34" s="347">
        <v>7.0801889999999998</v>
      </c>
      <c r="BT34" s="347">
        <v>7.0992790000000001</v>
      </c>
      <c r="BU34" s="347">
        <v>7.2951280000000001</v>
      </c>
      <c r="BV34" s="347">
        <v>7.8482370000000001</v>
      </c>
    </row>
    <row r="35" spans="1:74" ht="11.15" customHeight="1" x14ac:dyDescent="0.25">
      <c r="A35" s="83" t="s">
        <v>668</v>
      </c>
      <c r="B35" s="185" t="s">
        <v>435</v>
      </c>
      <c r="C35" s="252">
        <v>4.963506765</v>
      </c>
      <c r="D35" s="252">
        <v>5.2431507880000003</v>
      </c>
      <c r="E35" s="252">
        <v>4.4809534859999998</v>
      </c>
      <c r="F35" s="252">
        <v>4.2765136310000003</v>
      </c>
      <c r="G35" s="252">
        <v>4.1730405169999996</v>
      </c>
      <c r="H35" s="252">
        <v>4.0775896539999996</v>
      </c>
      <c r="I35" s="252">
        <v>4.1381297129999997</v>
      </c>
      <c r="J35" s="252">
        <v>4.057078057</v>
      </c>
      <c r="K35" s="252">
        <v>4.1101283950000003</v>
      </c>
      <c r="L35" s="252">
        <v>4.2564499500000004</v>
      </c>
      <c r="M35" s="252">
        <v>4.7175469999999997</v>
      </c>
      <c r="N35" s="252">
        <v>5.5011422059999999</v>
      </c>
      <c r="O35" s="252">
        <v>5.3636125349999997</v>
      </c>
      <c r="P35" s="252">
        <v>5.0608383950000002</v>
      </c>
      <c r="Q35" s="252">
        <v>4.5300804250000004</v>
      </c>
      <c r="R35" s="252">
        <v>4.391453898</v>
      </c>
      <c r="S35" s="252">
        <v>3.9393891110000001</v>
      </c>
      <c r="T35" s="252">
        <v>3.91807478</v>
      </c>
      <c r="U35" s="252">
        <v>3.700931282</v>
      </c>
      <c r="V35" s="252">
        <v>3.5440065619999999</v>
      </c>
      <c r="W35" s="252">
        <v>3.6306220300000001</v>
      </c>
      <c r="X35" s="252">
        <v>3.764511814</v>
      </c>
      <c r="Y35" s="252">
        <v>4.2151852329999997</v>
      </c>
      <c r="Z35" s="252">
        <v>4.3491368460000004</v>
      </c>
      <c r="AA35" s="252">
        <v>4.1774265039999996</v>
      </c>
      <c r="AB35" s="252">
        <v>4.0231267700000002</v>
      </c>
      <c r="AC35" s="252">
        <v>3.8621177389999999</v>
      </c>
      <c r="AD35" s="252">
        <v>3.4365748279999999</v>
      </c>
      <c r="AE35" s="252">
        <v>3.3970316789999999</v>
      </c>
      <c r="AF35" s="252">
        <v>3.1696425860000002</v>
      </c>
      <c r="AG35" s="252">
        <v>3.0630553489999999</v>
      </c>
      <c r="AH35" s="252">
        <v>3.314621517</v>
      </c>
      <c r="AI35" s="252">
        <v>3.7328641889999998</v>
      </c>
      <c r="AJ35" s="252">
        <v>3.5747728809999999</v>
      </c>
      <c r="AK35" s="252">
        <v>4.3090459360000004</v>
      </c>
      <c r="AL35" s="252">
        <v>4.487965</v>
      </c>
      <c r="AM35" s="252">
        <v>4.2695433859999996</v>
      </c>
      <c r="AN35" s="252">
        <v>4.8636465739999997</v>
      </c>
      <c r="AO35" s="252">
        <v>4.376347225</v>
      </c>
      <c r="AP35" s="252">
        <v>3.9512345459999998</v>
      </c>
      <c r="AQ35" s="252">
        <v>4.0712936700000002</v>
      </c>
      <c r="AR35" s="252">
        <v>4.2058396790000003</v>
      </c>
      <c r="AS35" s="252">
        <v>4.7388228620000001</v>
      </c>
      <c r="AT35" s="252">
        <v>4.9219985160000004</v>
      </c>
      <c r="AU35" s="252">
        <v>5.6818308139999996</v>
      </c>
      <c r="AV35" s="252">
        <v>6.7816829140000001</v>
      </c>
      <c r="AW35" s="252">
        <v>7.0605710899999998</v>
      </c>
      <c r="AX35" s="252">
        <v>6.7595025350000002</v>
      </c>
      <c r="AY35" s="252">
        <v>6.0370880930000004</v>
      </c>
      <c r="AZ35" s="252">
        <v>7.3436910879999999</v>
      </c>
      <c r="BA35" s="252">
        <v>6.278147229</v>
      </c>
      <c r="BB35" s="252">
        <v>7.15392209</v>
      </c>
      <c r="BC35" s="252">
        <v>8.9377889960000001</v>
      </c>
      <c r="BD35" s="252">
        <v>10.1103019</v>
      </c>
      <c r="BE35" s="252">
        <v>9.4140593530000007</v>
      </c>
      <c r="BF35" s="252">
        <v>11.52430618</v>
      </c>
      <c r="BG35" s="252">
        <v>10.605951360000001</v>
      </c>
      <c r="BH35" s="252">
        <v>9.2915849999999995</v>
      </c>
      <c r="BI35" s="252">
        <v>8.0014669999999999</v>
      </c>
      <c r="BJ35" s="347">
        <v>7.967231</v>
      </c>
      <c r="BK35" s="347">
        <v>8.3550529999999998</v>
      </c>
      <c r="BL35" s="347">
        <v>8.4673130000000008</v>
      </c>
      <c r="BM35" s="347">
        <v>8.0540769999999995</v>
      </c>
      <c r="BN35" s="347">
        <v>7.3310959999999996</v>
      </c>
      <c r="BO35" s="347">
        <v>6.8009180000000002</v>
      </c>
      <c r="BP35" s="347">
        <v>6.6824589999999997</v>
      </c>
      <c r="BQ35" s="347">
        <v>6.6147090000000004</v>
      </c>
      <c r="BR35" s="347">
        <v>6.5875529999999998</v>
      </c>
      <c r="BS35" s="347">
        <v>6.5939030000000001</v>
      </c>
      <c r="BT35" s="347">
        <v>6.7100499999999998</v>
      </c>
      <c r="BU35" s="347">
        <v>6.9310020000000003</v>
      </c>
      <c r="BV35" s="347">
        <v>7.3717990000000002</v>
      </c>
    </row>
    <row r="36" spans="1:74" ht="11.15" customHeight="1" x14ac:dyDescent="0.25">
      <c r="A36" s="83" t="s">
        <v>669</v>
      </c>
      <c r="B36" s="185" t="s">
        <v>436</v>
      </c>
      <c r="C36" s="252">
        <v>3.3811838399999998</v>
      </c>
      <c r="D36" s="252">
        <v>3.7952961580000002</v>
      </c>
      <c r="E36" s="252">
        <v>2.9307703250000001</v>
      </c>
      <c r="F36" s="252">
        <v>2.9942097269999999</v>
      </c>
      <c r="G36" s="252">
        <v>3.1324591669999999</v>
      </c>
      <c r="H36" s="252">
        <v>3.2389409329999999</v>
      </c>
      <c r="I36" s="252">
        <v>3.208735651</v>
      </c>
      <c r="J36" s="252">
        <v>3.0436317549999998</v>
      </c>
      <c r="K36" s="252">
        <v>3.1945528529999998</v>
      </c>
      <c r="L36" s="252">
        <v>3.4819460000000002</v>
      </c>
      <c r="M36" s="252">
        <v>3.8401148690000002</v>
      </c>
      <c r="N36" s="252">
        <v>4.8288814520000001</v>
      </c>
      <c r="O36" s="252">
        <v>3.9936486169999998</v>
      </c>
      <c r="P36" s="252">
        <v>3.3418425900000002</v>
      </c>
      <c r="Q36" s="252">
        <v>3.0861114180000002</v>
      </c>
      <c r="R36" s="252">
        <v>2.9704323979999998</v>
      </c>
      <c r="S36" s="252">
        <v>2.8611880140000001</v>
      </c>
      <c r="T36" s="252">
        <v>2.8464452329999999</v>
      </c>
      <c r="U36" s="252">
        <v>2.6486295200000001</v>
      </c>
      <c r="V36" s="252">
        <v>2.4221414999999999</v>
      </c>
      <c r="W36" s="252">
        <v>2.5498623459999998</v>
      </c>
      <c r="X36" s="252">
        <v>2.5774155940000001</v>
      </c>
      <c r="Y36" s="252">
        <v>2.7995511240000002</v>
      </c>
      <c r="Z36" s="252">
        <v>2.5842316510000001</v>
      </c>
      <c r="AA36" s="252">
        <v>2.3652321340000002</v>
      </c>
      <c r="AB36" s="252">
        <v>2.1490722710000001</v>
      </c>
      <c r="AC36" s="252">
        <v>2.0697034250000002</v>
      </c>
      <c r="AD36" s="252">
        <v>1.886969884</v>
      </c>
      <c r="AE36" s="252">
        <v>2.0088994659999999</v>
      </c>
      <c r="AF36" s="252">
        <v>1.9225101959999999</v>
      </c>
      <c r="AG36" s="252">
        <v>1.7736433819999999</v>
      </c>
      <c r="AH36" s="252">
        <v>2.1711772680000001</v>
      </c>
      <c r="AI36" s="252">
        <v>2.6363672610000002</v>
      </c>
      <c r="AJ36" s="252">
        <v>2.5144714420000001</v>
      </c>
      <c r="AK36" s="252">
        <v>3.1298638539999999</v>
      </c>
      <c r="AL36" s="252">
        <v>3.0756469690000001</v>
      </c>
      <c r="AM36" s="252">
        <v>2.8723048370000002</v>
      </c>
      <c r="AN36" s="252">
        <v>14.74684484</v>
      </c>
      <c r="AO36" s="252">
        <v>3.1675985259999999</v>
      </c>
      <c r="AP36" s="252">
        <v>2.9594307959999999</v>
      </c>
      <c r="AQ36" s="252">
        <v>3.3781507130000001</v>
      </c>
      <c r="AR36" s="252">
        <v>3.519277878</v>
      </c>
      <c r="AS36" s="252">
        <v>4.1148999469999996</v>
      </c>
      <c r="AT36" s="252">
        <v>4.457547237</v>
      </c>
      <c r="AU36" s="252">
        <v>4.8907066229999998</v>
      </c>
      <c r="AV36" s="252">
        <v>6.184757126</v>
      </c>
      <c r="AW36" s="252">
        <v>6.3611014709999996</v>
      </c>
      <c r="AX36" s="252">
        <v>5.781374832</v>
      </c>
      <c r="AY36" s="252">
        <v>5.2510035889999997</v>
      </c>
      <c r="AZ36" s="252">
        <v>6.6053492470000004</v>
      </c>
      <c r="BA36" s="252">
        <v>5.0323781590000003</v>
      </c>
      <c r="BB36" s="252">
        <v>6.0054225240000001</v>
      </c>
      <c r="BC36" s="252">
        <v>7.8228656980000002</v>
      </c>
      <c r="BD36" s="252">
        <v>9.3069042480000004</v>
      </c>
      <c r="BE36" s="252">
        <v>7.2533137249999999</v>
      </c>
      <c r="BF36" s="252">
        <v>8.8900294950000003</v>
      </c>
      <c r="BG36" s="252">
        <v>9.2627816430000003</v>
      </c>
      <c r="BH36" s="252">
        <v>7.2483630000000003</v>
      </c>
      <c r="BI36" s="252">
        <v>5.6494090000000003</v>
      </c>
      <c r="BJ36" s="347">
        <v>6.3714589999999998</v>
      </c>
      <c r="BK36" s="347">
        <v>6.9519900000000003</v>
      </c>
      <c r="BL36" s="347">
        <v>6.8695019999999998</v>
      </c>
      <c r="BM36" s="347">
        <v>6.2719719999999999</v>
      </c>
      <c r="BN36" s="347">
        <v>5.7080450000000003</v>
      </c>
      <c r="BO36" s="347">
        <v>5.2715620000000003</v>
      </c>
      <c r="BP36" s="347">
        <v>5.3638490000000001</v>
      </c>
      <c r="BQ36" s="347">
        <v>5.4918060000000004</v>
      </c>
      <c r="BR36" s="347">
        <v>5.5893220000000001</v>
      </c>
      <c r="BS36" s="347">
        <v>5.513973</v>
      </c>
      <c r="BT36" s="347">
        <v>5.5339910000000003</v>
      </c>
      <c r="BU36" s="347">
        <v>5.4986350000000002</v>
      </c>
      <c r="BV36" s="347">
        <v>5.9166889999999999</v>
      </c>
    </row>
    <row r="37" spans="1:74" s="84" customFormat="1" ht="11.15" customHeight="1" x14ac:dyDescent="0.25">
      <c r="A37" s="83" t="s">
        <v>670</v>
      </c>
      <c r="B37" s="185" t="s">
        <v>437</v>
      </c>
      <c r="C37" s="252">
        <v>5.4897757179999997</v>
      </c>
      <c r="D37" s="252">
        <v>5.5561704609999998</v>
      </c>
      <c r="E37" s="252">
        <v>5.5665854000000001</v>
      </c>
      <c r="F37" s="252">
        <v>5.3051954329999997</v>
      </c>
      <c r="G37" s="252">
        <v>5.4148031740000002</v>
      </c>
      <c r="H37" s="252">
        <v>5.613036213</v>
      </c>
      <c r="I37" s="252">
        <v>5.5604307469999998</v>
      </c>
      <c r="J37" s="252">
        <v>5.1959126109999998</v>
      </c>
      <c r="K37" s="252">
        <v>3.9763868800000002</v>
      </c>
      <c r="L37" s="252">
        <v>5.1329537409999997</v>
      </c>
      <c r="M37" s="252">
        <v>4.793174456</v>
      </c>
      <c r="N37" s="252">
        <v>4.818905934</v>
      </c>
      <c r="O37" s="252">
        <v>5.2118406129999997</v>
      </c>
      <c r="P37" s="252">
        <v>5.2849429749999999</v>
      </c>
      <c r="Q37" s="252">
        <v>5.1906306439999996</v>
      </c>
      <c r="R37" s="252">
        <v>4.8701073109999999</v>
      </c>
      <c r="S37" s="252">
        <v>4.6042151179999999</v>
      </c>
      <c r="T37" s="252">
        <v>4.6353776959999999</v>
      </c>
      <c r="U37" s="252">
        <v>5.074800529</v>
      </c>
      <c r="V37" s="252">
        <v>4.7441066989999996</v>
      </c>
      <c r="W37" s="252">
        <v>4.8249976119999998</v>
      </c>
      <c r="X37" s="252">
        <v>4.8373020889999996</v>
      </c>
      <c r="Y37" s="252">
        <v>4.6653179390000004</v>
      </c>
      <c r="Z37" s="252">
        <v>4.4868008570000004</v>
      </c>
      <c r="AA37" s="252">
        <v>4.3297598129999999</v>
      </c>
      <c r="AB37" s="252">
        <v>4.3591531400000001</v>
      </c>
      <c r="AC37" s="252">
        <v>4.4004808520000003</v>
      </c>
      <c r="AD37" s="252">
        <v>4.2149364269999996</v>
      </c>
      <c r="AE37" s="252">
        <v>4.5025700850000003</v>
      </c>
      <c r="AF37" s="252">
        <v>5.073605444</v>
      </c>
      <c r="AG37" s="252">
        <v>4.5979828850000004</v>
      </c>
      <c r="AH37" s="252">
        <v>4.5211774990000002</v>
      </c>
      <c r="AI37" s="252">
        <v>4.5978339549999996</v>
      </c>
      <c r="AJ37" s="252">
        <v>4.9945787509999997</v>
      </c>
      <c r="AK37" s="252">
        <v>4.7888944340000004</v>
      </c>
      <c r="AL37" s="252">
        <v>4.8047520390000003</v>
      </c>
      <c r="AM37" s="252">
        <v>5.0021056479999997</v>
      </c>
      <c r="AN37" s="252">
        <v>5.3730570970000002</v>
      </c>
      <c r="AO37" s="252">
        <v>5.3638622839999996</v>
      </c>
      <c r="AP37" s="252">
        <v>4.8720761430000001</v>
      </c>
      <c r="AQ37" s="252">
        <v>5.8309664950000002</v>
      </c>
      <c r="AR37" s="252">
        <v>6.1154465350000002</v>
      </c>
      <c r="AS37" s="252">
        <v>6.6503531430000002</v>
      </c>
      <c r="AT37" s="252">
        <v>7.0447145320000004</v>
      </c>
      <c r="AU37" s="252">
        <v>7.2058991600000004</v>
      </c>
      <c r="AV37" s="252">
        <v>7.9136971799999998</v>
      </c>
      <c r="AW37" s="252">
        <v>7.7555283859999999</v>
      </c>
      <c r="AX37" s="252">
        <v>7.4536516840000004</v>
      </c>
      <c r="AY37" s="252">
        <v>7.0865253490000004</v>
      </c>
      <c r="AZ37" s="252">
        <v>7.0670857529999997</v>
      </c>
      <c r="BA37" s="252">
        <v>7.1651240019999998</v>
      </c>
      <c r="BB37" s="252">
        <v>7.5425614129999996</v>
      </c>
      <c r="BC37" s="252">
        <v>8.5236862220000003</v>
      </c>
      <c r="BD37" s="252">
        <v>9.3245194320000007</v>
      </c>
      <c r="BE37" s="252">
        <v>10.40697192</v>
      </c>
      <c r="BF37" s="252">
        <v>10.22983964</v>
      </c>
      <c r="BG37" s="252">
        <v>10.71532577</v>
      </c>
      <c r="BH37" s="252">
        <v>10.550890000000001</v>
      </c>
      <c r="BI37" s="252">
        <v>9.8953089999999992</v>
      </c>
      <c r="BJ37" s="347">
        <v>9.7210380000000001</v>
      </c>
      <c r="BK37" s="347">
        <v>9.6133209999999991</v>
      </c>
      <c r="BL37" s="347">
        <v>9.6631450000000001</v>
      </c>
      <c r="BM37" s="347">
        <v>9.5377840000000003</v>
      </c>
      <c r="BN37" s="347">
        <v>8.9999529999999996</v>
      </c>
      <c r="BO37" s="347">
        <v>8.6929960000000008</v>
      </c>
      <c r="BP37" s="347">
        <v>8.6692590000000003</v>
      </c>
      <c r="BQ37" s="347">
        <v>8.6676649999999995</v>
      </c>
      <c r="BR37" s="347">
        <v>8.4983939999999993</v>
      </c>
      <c r="BS37" s="347">
        <v>8.3502460000000003</v>
      </c>
      <c r="BT37" s="347">
        <v>8.3570879999999992</v>
      </c>
      <c r="BU37" s="347">
        <v>8.0010340000000006</v>
      </c>
      <c r="BV37" s="347">
        <v>8.0206359999999997</v>
      </c>
    </row>
    <row r="38" spans="1:74" s="84" customFormat="1" ht="11.15" customHeight="1" x14ac:dyDescent="0.25">
      <c r="A38" s="83" t="s">
        <v>671</v>
      </c>
      <c r="B38" s="185" t="s">
        <v>438</v>
      </c>
      <c r="C38" s="252">
        <v>7.0905676599999996</v>
      </c>
      <c r="D38" s="252">
        <v>6.9850194569999999</v>
      </c>
      <c r="E38" s="252">
        <v>6.922733977</v>
      </c>
      <c r="F38" s="252">
        <v>6.1807968669999998</v>
      </c>
      <c r="G38" s="252">
        <v>6.0497829330000004</v>
      </c>
      <c r="H38" s="252">
        <v>5.9890818069999998</v>
      </c>
      <c r="I38" s="252">
        <v>6.3316232909999997</v>
      </c>
      <c r="J38" s="252">
        <v>7.3885039089999998</v>
      </c>
      <c r="K38" s="252">
        <v>6.7539959549999997</v>
      </c>
      <c r="L38" s="252">
        <v>6.0908687620000004</v>
      </c>
      <c r="M38" s="252">
        <v>6.55490073</v>
      </c>
      <c r="N38" s="252">
        <v>7.3707126900000004</v>
      </c>
      <c r="O38" s="252">
        <v>7.4848898090000002</v>
      </c>
      <c r="P38" s="252">
        <v>7.55094976</v>
      </c>
      <c r="Q38" s="252">
        <v>7.6844428489999999</v>
      </c>
      <c r="R38" s="252">
        <v>6.9207213169999999</v>
      </c>
      <c r="S38" s="252">
        <v>6.4213319330000003</v>
      </c>
      <c r="T38" s="252">
        <v>6.2404728330000001</v>
      </c>
      <c r="U38" s="252">
        <v>6.3567777589999999</v>
      </c>
      <c r="V38" s="252">
        <v>6.354418259</v>
      </c>
      <c r="W38" s="252">
        <v>6.3372388439999998</v>
      </c>
      <c r="X38" s="252">
        <v>6.5598488929999998</v>
      </c>
      <c r="Y38" s="252">
        <v>6.6880260949999997</v>
      </c>
      <c r="Z38" s="252">
        <v>7.5962778990000004</v>
      </c>
      <c r="AA38" s="252">
        <v>7.6301573449999998</v>
      </c>
      <c r="AB38" s="252">
        <v>7.2803786779999999</v>
      </c>
      <c r="AC38" s="252">
        <v>6.9679627919999998</v>
      </c>
      <c r="AD38" s="252">
        <v>6.518797685</v>
      </c>
      <c r="AE38" s="252">
        <v>6.0521346149999999</v>
      </c>
      <c r="AF38" s="252">
        <v>6.2060910910000002</v>
      </c>
      <c r="AG38" s="252">
        <v>6.2164314430000003</v>
      </c>
      <c r="AH38" s="252">
        <v>5.8588660800000003</v>
      </c>
      <c r="AI38" s="252">
        <v>6.1470637730000002</v>
      </c>
      <c r="AJ38" s="252">
        <v>6.5592661029999997</v>
      </c>
      <c r="AK38" s="252">
        <v>6.925002578</v>
      </c>
      <c r="AL38" s="252">
        <v>7.5889461210000002</v>
      </c>
      <c r="AM38" s="252">
        <v>8.2546907940000001</v>
      </c>
      <c r="AN38" s="252">
        <v>7.88562429</v>
      </c>
      <c r="AO38" s="252">
        <v>8.093121</v>
      </c>
      <c r="AP38" s="252">
        <v>7.2302968549999997</v>
      </c>
      <c r="AQ38" s="252">
        <v>6.8137596419999999</v>
      </c>
      <c r="AR38" s="252">
        <v>7.1066563839999999</v>
      </c>
      <c r="AS38" s="252">
        <v>7.616874814</v>
      </c>
      <c r="AT38" s="252">
        <v>7.451704393</v>
      </c>
      <c r="AU38" s="252">
        <v>7.7326344469999997</v>
      </c>
      <c r="AV38" s="252">
        <v>8.3984671110000004</v>
      </c>
      <c r="AW38" s="252">
        <v>8.4401703870000002</v>
      </c>
      <c r="AX38" s="252">
        <v>9.0801906339999992</v>
      </c>
      <c r="AY38" s="252">
        <v>8.9318869280000008</v>
      </c>
      <c r="AZ38" s="252">
        <v>8.9497215089999997</v>
      </c>
      <c r="BA38" s="252">
        <v>8.5591291819999995</v>
      </c>
      <c r="BB38" s="252">
        <v>8.5222553580000007</v>
      </c>
      <c r="BC38" s="252">
        <v>8.9275015779999993</v>
      </c>
      <c r="BD38" s="252">
        <v>9.7321132769999998</v>
      </c>
      <c r="BE38" s="252">
        <v>9.3508122230000001</v>
      </c>
      <c r="BF38" s="252">
        <v>9.8589055380000001</v>
      </c>
      <c r="BG38" s="252">
        <v>9.592101134</v>
      </c>
      <c r="BH38" s="252">
        <v>9.8439840000000007</v>
      </c>
      <c r="BI38" s="252">
        <v>9.8421310000000002</v>
      </c>
      <c r="BJ38" s="347">
        <v>9.9482820000000007</v>
      </c>
      <c r="BK38" s="347">
        <v>9.890409</v>
      </c>
      <c r="BL38" s="347">
        <v>9.6918950000000006</v>
      </c>
      <c r="BM38" s="347">
        <v>9.8225289999999994</v>
      </c>
      <c r="BN38" s="347">
        <v>9.3340359999999993</v>
      </c>
      <c r="BO38" s="347">
        <v>8.8410840000000004</v>
      </c>
      <c r="BP38" s="347">
        <v>8.8533679999999997</v>
      </c>
      <c r="BQ38" s="347">
        <v>8.7704839999999997</v>
      </c>
      <c r="BR38" s="347">
        <v>8.6676629999999992</v>
      </c>
      <c r="BS38" s="347">
        <v>8.4387629999999998</v>
      </c>
      <c r="BT38" s="347">
        <v>8.2955900000000007</v>
      </c>
      <c r="BU38" s="347">
        <v>8.4563679999999994</v>
      </c>
      <c r="BV38" s="347">
        <v>9.0330159999999999</v>
      </c>
    </row>
    <row r="39" spans="1:74" s="84" customFormat="1" ht="11.15" customHeight="1" x14ac:dyDescent="0.25">
      <c r="A39" s="83" t="s">
        <v>672</v>
      </c>
      <c r="B39" s="186" t="s">
        <v>412</v>
      </c>
      <c r="C39" s="208">
        <v>4.46</v>
      </c>
      <c r="D39" s="208">
        <v>4.8499999999999996</v>
      </c>
      <c r="E39" s="208">
        <v>4</v>
      </c>
      <c r="F39" s="208">
        <v>3.89</v>
      </c>
      <c r="G39" s="208">
        <v>3.8</v>
      </c>
      <c r="H39" s="208">
        <v>3.77</v>
      </c>
      <c r="I39" s="208">
        <v>3.75</v>
      </c>
      <c r="J39" s="208">
        <v>3.67</v>
      </c>
      <c r="K39" s="208">
        <v>3.75</v>
      </c>
      <c r="L39" s="208">
        <v>4.03</v>
      </c>
      <c r="M39" s="208">
        <v>4.51</v>
      </c>
      <c r="N39" s="208">
        <v>5.47</v>
      </c>
      <c r="O39" s="208">
        <v>5.0199999999999996</v>
      </c>
      <c r="P39" s="208">
        <v>4.62</v>
      </c>
      <c r="Q39" s="208">
        <v>4.3099999999999996</v>
      </c>
      <c r="R39" s="208">
        <v>3.99</v>
      </c>
      <c r="S39" s="208">
        <v>3.64</v>
      </c>
      <c r="T39" s="208">
        <v>3.55</v>
      </c>
      <c r="U39" s="208">
        <v>3.33</v>
      </c>
      <c r="V39" s="208">
        <v>3.18</v>
      </c>
      <c r="W39" s="208">
        <v>3.35</v>
      </c>
      <c r="X39" s="208">
        <v>3.43</v>
      </c>
      <c r="Y39" s="208">
        <v>3.86</v>
      </c>
      <c r="Z39" s="208">
        <v>3.84</v>
      </c>
      <c r="AA39" s="208">
        <v>3.71</v>
      </c>
      <c r="AB39" s="208">
        <v>3.58</v>
      </c>
      <c r="AC39" s="208">
        <v>3.39</v>
      </c>
      <c r="AD39" s="208">
        <v>3</v>
      </c>
      <c r="AE39" s="208">
        <v>2.91</v>
      </c>
      <c r="AF39" s="208">
        <v>2.72</v>
      </c>
      <c r="AG39" s="208">
        <v>2.58</v>
      </c>
      <c r="AH39" s="208">
        <v>2.85</v>
      </c>
      <c r="AI39" s="208">
        <v>3.3</v>
      </c>
      <c r="AJ39" s="208">
        <v>3.29</v>
      </c>
      <c r="AK39" s="208">
        <v>3.98</v>
      </c>
      <c r="AL39" s="208">
        <v>4.1100000000000003</v>
      </c>
      <c r="AM39" s="208">
        <v>4.08</v>
      </c>
      <c r="AN39" s="208">
        <v>9.41</v>
      </c>
      <c r="AO39" s="208">
        <v>4.43</v>
      </c>
      <c r="AP39" s="208">
        <v>4.03</v>
      </c>
      <c r="AQ39" s="208">
        <v>4.1500000000000004</v>
      </c>
      <c r="AR39" s="208">
        <v>4.21</v>
      </c>
      <c r="AS39" s="208">
        <v>4.76</v>
      </c>
      <c r="AT39" s="208">
        <v>5.0199999999999996</v>
      </c>
      <c r="AU39" s="208">
        <v>5.48</v>
      </c>
      <c r="AV39" s="208">
        <v>6.69</v>
      </c>
      <c r="AW39" s="208">
        <v>6.99</v>
      </c>
      <c r="AX39" s="208">
        <v>6.77</v>
      </c>
      <c r="AY39" s="208">
        <v>6.64</v>
      </c>
      <c r="AZ39" s="208">
        <v>7.53</v>
      </c>
      <c r="BA39" s="208">
        <v>6.34</v>
      </c>
      <c r="BB39" s="208">
        <v>6.89</v>
      </c>
      <c r="BC39" s="208">
        <v>8.3699999999999992</v>
      </c>
      <c r="BD39" s="208">
        <v>9.64</v>
      </c>
      <c r="BE39" s="208">
        <v>8.14</v>
      </c>
      <c r="BF39" s="208">
        <v>9.76</v>
      </c>
      <c r="BG39" s="208">
        <v>9.92</v>
      </c>
      <c r="BH39" s="208">
        <v>8.3031419999999994</v>
      </c>
      <c r="BI39" s="208">
        <v>7.1942209999999998</v>
      </c>
      <c r="BJ39" s="349">
        <v>7.7129139999999996</v>
      </c>
      <c r="BK39" s="349">
        <v>8.1660430000000002</v>
      </c>
      <c r="BL39" s="349">
        <v>8.1945139999999999</v>
      </c>
      <c r="BM39" s="349">
        <v>7.5892489999999997</v>
      </c>
      <c r="BN39" s="349">
        <v>6.8475929999999998</v>
      </c>
      <c r="BO39" s="349">
        <v>6.2630889999999999</v>
      </c>
      <c r="BP39" s="349">
        <v>6.1813700000000003</v>
      </c>
      <c r="BQ39" s="349">
        <v>6.2499729999999998</v>
      </c>
      <c r="BR39" s="349">
        <v>6.2832689999999998</v>
      </c>
      <c r="BS39" s="349">
        <v>6.2261660000000001</v>
      </c>
      <c r="BT39" s="349">
        <v>6.2768969999999999</v>
      </c>
      <c r="BU39" s="349">
        <v>6.4771260000000002</v>
      </c>
      <c r="BV39" s="349">
        <v>7.0043759999999997</v>
      </c>
    </row>
    <row r="40" spans="1:74" s="268" customFormat="1" ht="12" customHeight="1" x14ac:dyDescent="0.25">
      <c r="A40" s="192"/>
      <c r="B40" s="744" t="s">
        <v>806</v>
      </c>
      <c r="C40" s="736"/>
      <c r="D40" s="736"/>
      <c r="E40" s="736"/>
      <c r="F40" s="736"/>
      <c r="G40" s="736"/>
      <c r="H40" s="736"/>
      <c r="I40" s="736"/>
      <c r="J40" s="736"/>
      <c r="K40" s="736"/>
      <c r="L40" s="736"/>
      <c r="M40" s="736"/>
      <c r="N40" s="736"/>
      <c r="O40" s="736"/>
      <c r="P40" s="736"/>
      <c r="Q40" s="736"/>
      <c r="AY40" s="469"/>
      <c r="AZ40" s="469"/>
      <c r="BA40" s="469"/>
      <c r="BB40" s="469"/>
      <c r="BC40" s="469"/>
      <c r="BD40" s="469"/>
      <c r="BE40" s="469"/>
      <c r="BF40" s="469"/>
      <c r="BG40" s="469"/>
      <c r="BH40" s="469"/>
      <c r="BI40" s="469"/>
      <c r="BJ40" s="469"/>
    </row>
    <row r="41" spans="1:74" s="408" customFormat="1" ht="12" customHeight="1" x14ac:dyDescent="0.25">
      <c r="A41" s="407"/>
      <c r="B41" s="772" t="str">
        <f>"Notes: "&amp;"EIA completed modeling and analysis for this report on " &amp;Dates!D2&amp;"."</f>
        <v>Notes: EIA completed modeling and analysis for this report on Thursday December 1, 2022.</v>
      </c>
      <c r="C41" s="795"/>
      <c r="D41" s="795"/>
      <c r="E41" s="795"/>
      <c r="F41" s="795"/>
      <c r="G41" s="795"/>
      <c r="H41" s="795"/>
      <c r="I41" s="795"/>
      <c r="J41" s="795"/>
      <c r="K41" s="795"/>
      <c r="L41" s="795"/>
      <c r="M41" s="795"/>
      <c r="N41" s="795"/>
      <c r="O41" s="795"/>
      <c r="P41" s="795"/>
      <c r="Q41" s="773"/>
      <c r="AY41" s="470"/>
      <c r="AZ41" s="470"/>
      <c r="BA41" s="470"/>
      <c r="BB41" s="470"/>
      <c r="BC41" s="470"/>
      <c r="BD41" s="470"/>
      <c r="BE41" s="470"/>
      <c r="BF41" s="470"/>
      <c r="BG41" s="470"/>
      <c r="BH41" s="470"/>
      <c r="BI41" s="470"/>
      <c r="BJ41" s="470"/>
    </row>
    <row r="42" spans="1:74" s="408" customFormat="1" ht="12" customHeight="1" x14ac:dyDescent="0.25">
      <c r="A42" s="407"/>
      <c r="B42" s="762" t="s">
        <v>350</v>
      </c>
      <c r="C42" s="761"/>
      <c r="D42" s="761"/>
      <c r="E42" s="761"/>
      <c r="F42" s="761"/>
      <c r="G42" s="761"/>
      <c r="H42" s="761"/>
      <c r="I42" s="761"/>
      <c r="J42" s="761"/>
      <c r="K42" s="761"/>
      <c r="L42" s="761"/>
      <c r="M42" s="761"/>
      <c r="N42" s="761"/>
      <c r="O42" s="761"/>
      <c r="P42" s="761"/>
      <c r="Q42" s="761"/>
      <c r="AY42" s="470"/>
      <c r="AZ42" s="470"/>
      <c r="BA42" s="470"/>
      <c r="BB42" s="470"/>
      <c r="BC42" s="470"/>
      <c r="BD42" s="594"/>
      <c r="BE42" s="594"/>
      <c r="BF42" s="594"/>
      <c r="BG42" s="594"/>
      <c r="BH42" s="470"/>
      <c r="BI42" s="470"/>
      <c r="BJ42" s="470"/>
    </row>
    <row r="43" spans="1:74" s="268" customFormat="1" ht="12" customHeight="1" x14ac:dyDescent="0.25">
      <c r="A43" s="192"/>
      <c r="B43" s="745" t="s">
        <v>126</v>
      </c>
      <c r="C43" s="736"/>
      <c r="D43" s="736"/>
      <c r="E43" s="736"/>
      <c r="F43" s="736"/>
      <c r="G43" s="736"/>
      <c r="H43" s="736"/>
      <c r="I43" s="736"/>
      <c r="J43" s="736"/>
      <c r="K43" s="736"/>
      <c r="L43" s="736"/>
      <c r="M43" s="736"/>
      <c r="N43" s="736"/>
      <c r="O43" s="736"/>
      <c r="P43" s="736"/>
      <c r="Q43" s="736"/>
      <c r="AY43" s="469"/>
      <c r="AZ43" s="469"/>
      <c r="BA43" s="469"/>
      <c r="BB43" s="469"/>
      <c r="BC43" s="469"/>
      <c r="BD43" s="593"/>
      <c r="BE43" s="593"/>
      <c r="BF43" s="593"/>
      <c r="BG43" s="593"/>
      <c r="BH43" s="469"/>
      <c r="BI43" s="469"/>
      <c r="BJ43" s="469"/>
    </row>
    <row r="44" spans="1:74" s="408" customFormat="1" ht="12" customHeight="1" x14ac:dyDescent="0.25">
      <c r="A44" s="407"/>
      <c r="B44" s="757" t="s">
        <v>856</v>
      </c>
      <c r="C44" s="754"/>
      <c r="D44" s="754"/>
      <c r="E44" s="754"/>
      <c r="F44" s="754"/>
      <c r="G44" s="754"/>
      <c r="H44" s="754"/>
      <c r="I44" s="754"/>
      <c r="J44" s="754"/>
      <c r="K44" s="754"/>
      <c r="L44" s="754"/>
      <c r="M44" s="754"/>
      <c r="N44" s="754"/>
      <c r="O44" s="754"/>
      <c r="P44" s="754"/>
      <c r="Q44" s="751"/>
      <c r="AY44" s="470"/>
      <c r="AZ44" s="470"/>
      <c r="BA44" s="470"/>
      <c r="BB44" s="470"/>
      <c r="BC44" s="470"/>
      <c r="BD44" s="594"/>
      <c r="BE44" s="594"/>
      <c r="BF44" s="594"/>
      <c r="BG44" s="594"/>
      <c r="BH44" s="470"/>
      <c r="BI44" s="470"/>
      <c r="BJ44" s="470"/>
    </row>
    <row r="45" spans="1:74" s="408" customFormat="1" ht="12" customHeight="1" x14ac:dyDescent="0.25">
      <c r="A45" s="407"/>
      <c r="B45" s="792" t="s">
        <v>857</v>
      </c>
      <c r="C45" s="751"/>
      <c r="D45" s="751"/>
      <c r="E45" s="751"/>
      <c r="F45" s="751"/>
      <c r="G45" s="751"/>
      <c r="H45" s="751"/>
      <c r="I45" s="751"/>
      <c r="J45" s="751"/>
      <c r="K45" s="751"/>
      <c r="L45" s="751"/>
      <c r="M45" s="751"/>
      <c r="N45" s="751"/>
      <c r="O45" s="751"/>
      <c r="P45" s="751"/>
      <c r="Q45" s="751"/>
      <c r="AY45" s="470"/>
      <c r="AZ45" s="470"/>
      <c r="BA45" s="470"/>
      <c r="BB45" s="470"/>
      <c r="BC45" s="470"/>
      <c r="BD45" s="594"/>
      <c r="BE45" s="594"/>
      <c r="BF45" s="594"/>
      <c r="BG45" s="594"/>
      <c r="BH45" s="470"/>
      <c r="BI45" s="470"/>
      <c r="BJ45" s="470"/>
    </row>
    <row r="46" spans="1:74" s="408" customFormat="1" ht="12" customHeight="1" x14ac:dyDescent="0.25">
      <c r="A46" s="409"/>
      <c r="B46" s="755" t="s">
        <v>858</v>
      </c>
      <c r="C46" s="754"/>
      <c r="D46" s="754"/>
      <c r="E46" s="754"/>
      <c r="F46" s="754"/>
      <c r="G46" s="754"/>
      <c r="H46" s="754"/>
      <c r="I46" s="754"/>
      <c r="J46" s="754"/>
      <c r="K46" s="754"/>
      <c r="L46" s="754"/>
      <c r="M46" s="754"/>
      <c r="N46" s="754"/>
      <c r="O46" s="754"/>
      <c r="P46" s="754"/>
      <c r="Q46" s="751"/>
      <c r="AY46" s="470"/>
      <c r="AZ46" s="470"/>
      <c r="BA46" s="470"/>
      <c r="BB46" s="470"/>
      <c r="BC46" s="470"/>
      <c r="BD46" s="594"/>
      <c r="BE46" s="594"/>
      <c r="BF46" s="594"/>
      <c r="BG46" s="594"/>
      <c r="BH46" s="470"/>
      <c r="BI46" s="470"/>
      <c r="BJ46" s="470"/>
    </row>
    <row r="47" spans="1:74" s="408" customFormat="1" ht="12" customHeight="1" x14ac:dyDescent="0.25">
      <c r="A47" s="409"/>
      <c r="B47" s="766" t="s">
        <v>175</v>
      </c>
      <c r="C47" s="751"/>
      <c r="D47" s="751"/>
      <c r="E47" s="751"/>
      <c r="F47" s="751"/>
      <c r="G47" s="751"/>
      <c r="H47" s="751"/>
      <c r="I47" s="751"/>
      <c r="J47" s="751"/>
      <c r="K47" s="751"/>
      <c r="L47" s="751"/>
      <c r="M47" s="751"/>
      <c r="N47" s="751"/>
      <c r="O47" s="751"/>
      <c r="P47" s="751"/>
      <c r="Q47" s="751"/>
      <c r="AY47" s="470"/>
      <c r="AZ47" s="470"/>
      <c r="BA47" s="470"/>
      <c r="BB47" s="470"/>
      <c r="BC47" s="470"/>
      <c r="BD47" s="594"/>
      <c r="BE47" s="594"/>
      <c r="BF47" s="594"/>
      <c r="BG47" s="594"/>
      <c r="BH47" s="470"/>
      <c r="BI47" s="470"/>
      <c r="BJ47" s="470"/>
    </row>
    <row r="48" spans="1:74" s="408" customFormat="1" ht="12" customHeight="1" x14ac:dyDescent="0.25">
      <c r="A48" s="409"/>
      <c r="B48" s="757" t="s">
        <v>829</v>
      </c>
      <c r="C48" s="758"/>
      <c r="D48" s="758"/>
      <c r="E48" s="758"/>
      <c r="F48" s="758"/>
      <c r="G48" s="758"/>
      <c r="H48" s="758"/>
      <c r="I48" s="758"/>
      <c r="J48" s="758"/>
      <c r="K48" s="758"/>
      <c r="L48" s="758"/>
      <c r="M48" s="758"/>
      <c r="N48" s="758"/>
      <c r="O48" s="758"/>
      <c r="P48" s="758"/>
      <c r="Q48" s="751"/>
      <c r="AY48" s="470"/>
      <c r="AZ48" s="470"/>
      <c r="BA48" s="470"/>
      <c r="BB48" s="470"/>
      <c r="BC48" s="470"/>
      <c r="BD48" s="594"/>
      <c r="BE48" s="594"/>
      <c r="BF48" s="594"/>
      <c r="BG48" s="594"/>
      <c r="BH48" s="470"/>
      <c r="BI48" s="470"/>
      <c r="BJ48" s="470"/>
    </row>
    <row r="49" spans="1:74" s="410" customFormat="1" ht="12" customHeight="1" x14ac:dyDescent="0.25">
      <c r="A49" s="392"/>
      <c r="B49" s="763" t="s">
        <v>1355</v>
      </c>
      <c r="C49" s="751"/>
      <c r="D49" s="751"/>
      <c r="E49" s="751"/>
      <c r="F49" s="751"/>
      <c r="G49" s="751"/>
      <c r="H49" s="751"/>
      <c r="I49" s="751"/>
      <c r="J49" s="751"/>
      <c r="K49" s="751"/>
      <c r="L49" s="751"/>
      <c r="M49" s="751"/>
      <c r="N49" s="751"/>
      <c r="O49" s="751"/>
      <c r="P49" s="751"/>
      <c r="Q49" s="751"/>
      <c r="AY49" s="471"/>
      <c r="AZ49" s="471"/>
      <c r="BA49" s="471"/>
      <c r="BB49" s="471"/>
      <c r="BC49" s="471"/>
      <c r="BD49" s="595"/>
      <c r="BE49" s="595"/>
      <c r="BF49" s="595"/>
      <c r="BG49" s="595"/>
      <c r="BH49" s="471"/>
      <c r="BI49" s="471"/>
      <c r="BJ49" s="471"/>
    </row>
    <row r="50" spans="1:74" x14ac:dyDescent="0.25">
      <c r="BK50" s="353"/>
      <c r="BL50" s="353"/>
      <c r="BM50" s="353"/>
      <c r="BN50" s="353"/>
      <c r="BO50" s="353"/>
      <c r="BP50" s="353"/>
      <c r="BQ50" s="353"/>
      <c r="BR50" s="353"/>
      <c r="BS50" s="353"/>
      <c r="BT50" s="353"/>
      <c r="BU50" s="353"/>
      <c r="BV50" s="353"/>
    </row>
    <row r="51" spans="1:74" x14ac:dyDescent="0.25">
      <c r="BK51" s="353"/>
      <c r="BL51" s="353"/>
      <c r="BM51" s="353"/>
      <c r="BN51" s="353"/>
      <c r="BO51" s="353"/>
      <c r="BP51" s="353"/>
      <c r="BQ51" s="353"/>
      <c r="BR51" s="353"/>
      <c r="BS51" s="353"/>
      <c r="BT51" s="353"/>
      <c r="BU51" s="353"/>
      <c r="BV51" s="353"/>
    </row>
    <row r="52" spans="1:74" x14ac:dyDescent="0.25">
      <c r="BK52" s="353"/>
      <c r="BL52" s="353"/>
      <c r="BM52" s="353"/>
      <c r="BN52" s="353"/>
      <c r="BO52" s="353"/>
      <c r="BP52" s="353"/>
      <c r="BQ52" s="353"/>
      <c r="BR52" s="353"/>
      <c r="BS52" s="353"/>
      <c r="BT52" s="353"/>
      <c r="BU52" s="353"/>
      <c r="BV52" s="353"/>
    </row>
    <row r="53" spans="1:74" x14ac:dyDescent="0.25">
      <c r="BK53" s="353"/>
      <c r="BL53" s="353"/>
      <c r="BM53" s="353"/>
      <c r="BN53" s="353"/>
      <c r="BO53" s="353"/>
      <c r="BP53" s="353"/>
      <c r="BQ53" s="353"/>
      <c r="BR53" s="353"/>
      <c r="BS53" s="353"/>
      <c r="BT53" s="353"/>
      <c r="BU53" s="353"/>
      <c r="BV53" s="353"/>
    </row>
    <row r="54" spans="1:74" x14ac:dyDescent="0.25">
      <c r="BK54" s="353"/>
      <c r="BL54" s="353"/>
      <c r="BM54" s="353"/>
      <c r="BN54" s="353"/>
      <c r="BO54" s="353"/>
      <c r="BP54" s="353"/>
      <c r="BQ54" s="353"/>
      <c r="BR54" s="353"/>
      <c r="BS54" s="353"/>
      <c r="BT54" s="353"/>
      <c r="BU54" s="353"/>
      <c r="BV54" s="353"/>
    </row>
    <row r="55" spans="1:74" x14ac:dyDescent="0.25">
      <c r="BK55" s="353"/>
      <c r="BL55" s="353"/>
      <c r="BM55" s="353"/>
      <c r="BN55" s="353"/>
      <c r="BO55" s="353"/>
      <c r="BP55" s="353"/>
      <c r="BQ55" s="353"/>
      <c r="BR55" s="353"/>
      <c r="BS55" s="353"/>
      <c r="BT55" s="353"/>
      <c r="BU55" s="353"/>
      <c r="BV55" s="353"/>
    </row>
    <row r="56" spans="1:74" x14ac:dyDescent="0.25">
      <c r="BK56" s="353"/>
      <c r="BL56" s="353"/>
      <c r="BM56" s="353"/>
      <c r="BN56" s="353"/>
      <c r="BO56" s="353"/>
      <c r="BP56" s="353"/>
      <c r="BQ56" s="353"/>
      <c r="BR56" s="353"/>
      <c r="BS56" s="353"/>
      <c r="BT56" s="353"/>
      <c r="BU56" s="353"/>
      <c r="BV56" s="353"/>
    </row>
    <row r="57" spans="1:74" x14ac:dyDescent="0.25">
      <c r="BK57" s="353"/>
      <c r="BL57" s="353"/>
      <c r="BM57" s="353"/>
      <c r="BN57" s="353"/>
      <c r="BO57" s="353"/>
      <c r="BP57" s="353"/>
      <c r="BQ57" s="353"/>
      <c r="BR57" s="353"/>
      <c r="BS57" s="353"/>
      <c r="BT57" s="353"/>
      <c r="BU57" s="353"/>
      <c r="BV57" s="353"/>
    </row>
    <row r="58" spans="1:74" x14ac:dyDescent="0.25">
      <c r="BK58" s="353"/>
      <c r="BL58" s="353"/>
      <c r="BM58" s="353"/>
      <c r="BN58" s="353"/>
      <c r="BO58" s="353"/>
      <c r="BP58" s="353"/>
      <c r="BQ58" s="353"/>
      <c r="BR58" s="353"/>
      <c r="BS58" s="353"/>
      <c r="BT58" s="353"/>
      <c r="BU58" s="353"/>
      <c r="BV58" s="353"/>
    </row>
    <row r="59" spans="1:74" x14ac:dyDescent="0.25">
      <c r="BK59" s="353"/>
      <c r="BL59" s="353"/>
      <c r="BM59" s="353"/>
      <c r="BN59" s="353"/>
      <c r="BO59" s="353"/>
      <c r="BP59" s="353"/>
      <c r="BQ59" s="353"/>
      <c r="BR59" s="353"/>
      <c r="BS59" s="353"/>
      <c r="BT59" s="353"/>
      <c r="BU59" s="353"/>
      <c r="BV59" s="353"/>
    </row>
    <row r="60" spans="1:74" x14ac:dyDescent="0.25">
      <c r="BK60" s="353"/>
      <c r="BL60" s="353"/>
      <c r="BM60" s="353"/>
      <c r="BN60" s="353"/>
      <c r="BO60" s="353"/>
      <c r="BP60" s="353"/>
      <c r="BQ60" s="353"/>
      <c r="BR60" s="353"/>
      <c r="BS60" s="353"/>
      <c r="BT60" s="353"/>
      <c r="BU60" s="353"/>
      <c r="BV60" s="353"/>
    </row>
    <row r="61" spans="1:74" x14ac:dyDescent="0.25">
      <c r="BK61" s="353"/>
      <c r="BL61" s="353"/>
      <c r="BM61" s="353"/>
      <c r="BN61" s="353"/>
      <c r="BO61" s="353"/>
      <c r="BP61" s="353"/>
      <c r="BQ61" s="353"/>
      <c r="BR61" s="353"/>
      <c r="BS61" s="353"/>
      <c r="BT61" s="353"/>
      <c r="BU61" s="353"/>
      <c r="BV61" s="353"/>
    </row>
    <row r="62" spans="1:74" x14ac:dyDescent="0.25">
      <c r="BK62" s="353"/>
      <c r="BL62" s="353"/>
      <c r="BM62" s="353"/>
      <c r="BN62" s="353"/>
      <c r="BO62" s="353"/>
      <c r="BP62" s="353"/>
      <c r="BQ62" s="353"/>
      <c r="BR62" s="353"/>
      <c r="BS62" s="353"/>
      <c r="BT62" s="353"/>
      <c r="BU62" s="353"/>
      <c r="BV62" s="353"/>
    </row>
    <row r="63" spans="1:74" x14ac:dyDescent="0.25">
      <c r="BK63" s="353"/>
      <c r="BL63" s="353"/>
      <c r="BM63" s="353"/>
      <c r="BN63" s="353"/>
      <c r="BO63" s="353"/>
      <c r="BP63" s="353"/>
      <c r="BQ63" s="353"/>
      <c r="BR63" s="353"/>
      <c r="BS63" s="353"/>
      <c r="BT63" s="353"/>
      <c r="BU63" s="353"/>
      <c r="BV63" s="353"/>
    </row>
    <row r="64" spans="1:74" x14ac:dyDescent="0.25">
      <c r="BK64" s="353"/>
      <c r="BL64" s="353"/>
      <c r="BM64" s="353"/>
      <c r="BN64" s="353"/>
      <c r="BO64" s="353"/>
      <c r="BP64" s="353"/>
      <c r="BQ64" s="353"/>
      <c r="BR64" s="353"/>
      <c r="BS64" s="353"/>
      <c r="BT64" s="353"/>
      <c r="BU64" s="353"/>
      <c r="BV64" s="353"/>
    </row>
    <row r="65" spans="63:74" x14ac:dyDescent="0.25">
      <c r="BK65" s="353"/>
      <c r="BL65" s="353"/>
      <c r="BM65" s="353"/>
      <c r="BN65" s="353"/>
      <c r="BO65" s="353"/>
      <c r="BP65" s="353"/>
      <c r="BQ65" s="353"/>
      <c r="BR65" s="353"/>
      <c r="BS65" s="353"/>
      <c r="BT65" s="353"/>
      <c r="BU65" s="353"/>
      <c r="BV65" s="353"/>
    </row>
    <row r="66" spans="63:74" x14ac:dyDescent="0.25">
      <c r="BK66" s="353"/>
      <c r="BL66" s="353"/>
      <c r="BM66" s="353"/>
      <c r="BN66" s="353"/>
      <c r="BO66" s="353"/>
      <c r="BP66" s="353"/>
      <c r="BQ66" s="353"/>
      <c r="BR66" s="353"/>
      <c r="BS66" s="353"/>
      <c r="BT66" s="353"/>
      <c r="BU66" s="353"/>
      <c r="BV66" s="353"/>
    </row>
    <row r="67" spans="63:74" x14ac:dyDescent="0.25">
      <c r="BK67" s="353"/>
      <c r="BL67" s="353"/>
      <c r="BM67" s="353"/>
      <c r="BN67" s="353"/>
      <c r="BO67" s="353"/>
      <c r="BP67" s="353"/>
      <c r="BQ67" s="353"/>
      <c r="BR67" s="353"/>
      <c r="BS67" s="353"/>
      <c r="BT67" s="353"/>
      <c r="BU67" s="353"/>
      <c r="BV67" s="353"/>
    </row>
    <row r="68" spans="63:74" x14ac:dyDescent="0.25">
      <c r="BK68" s="353"/>
      <c r="BL68" s="353"/>
      <c r="BM68" s="353"/>
      <c r="BN68" s="353"/>
      <c r="BO68" s="353"/>
      <c r="BP68" s="353"/>
      <c r="BQ68" s="353"/>
      <c r="BR68" s="353"/>
      <c r="BS68" s="353"/>
      <c r="BT68" s="353"/>
      <c r="BU68" s="353"/>
      <c r="BV68" s="353"/>
    </row>
    <row r="69" spans="63:74" x14ac:dyDescent="0.25">
      <c r="BK69" s="353"/>
      <c r="BL69" s="353"/>
      <c r="BM69" s="353"/>
      <c r="BN69" s="353"/>
      <c r="BO69" s="353"/>
      <c r="BP69" s="353"/>
      <c r="BQ69" s="353"/>
      <c r="BR69" s="353"/>
      <c r="BS69" s="353"/>
      <c r="BT69" s="353"/>
      <c r="BU69" s="353"/>
      <c r="BV69" s="353"/>
    </row>
    <row r="70" spans="63:74" x14ac:dyDescent="0.25">
      <c r="BK70" s="353"/>
      <c r="BL70" s="353"/>
      <c r="BM70" s="353"/>
      <c r="BN70" s="353"/>
      <c r="BO70" s="353"/>
      <c r="BP70" s="353"/>
      <c r="BQ70" s="353"/>
      <c r="BR70" s="353"/>
      <c r="BS70" s="353"/>
      <c r="BT70" s="353"/>
      <c r="BU70" s="353"/>
      <c r="BV70" s="353"/>
    </row>
    <row r="71" spans="63:74" x14ac:dyDescent="0.25">
      <c r="BK71" s="353"/>
      <c r="BL71" s="353"/>
      <c r="BM71" s="353"/>
      <c r="BN71" s="353"/>
      <c r="BO71" s="353"/>
      <c r="BP71" s="353"/>
      <c r="BQ71" s="353"/>
      <c r="BR71" s="353"/>
      <c r="BS71" s="353"/>
      <c r="BT71" s="353"/>
      <c r="BU71" s="353"/>
      <c r="BV71" s="353"/>
    </row>
    <row r="72" spans="63:74" x14ac:dyDescent="0.25">
      <c r="BK72" s="353"/>
      <c r="BL72" s="353"/>
      <c r="BM72" s="353"/>
      <c r="BN72" s="353"/>
      <c r="BO72" s="353"/>
      <c r="BP72" s="353"/>
      <c r="BQ72" s="353"/>
      <c r="BR72" s="353"/>
      <c r="BS72" s="353"/>
      <c r="BT72" s="353"/>
      <c r="BU72" s="353"/>
      <c r="BV72" s="353"/>
    </row>
    <row r="73" spans="63:74" x14ac:dyDescent="0.25">
      <c r="BK73" s="353"/>
      <c r="BL73" s="353"/>
      <c r="BM73" s="353"/>
      <c r="BN73" s="353"/>
      <c r="BO73" s="353"/>
      <c r="BP73" s="353"/>
      <c r="BQ73" s="353"/>
      <c r="BR73" s="353"/>
      <c r="BS73" s="353"/>
      <c r="BT73" s="353"/>
      <c r="BU73" s="353"/>
      <c r="BV73" s="353"/>
    </row>
    <row r="74" spans="63:74" x14ac:dyDescent="0.25">
      <c r="BK74" s="353"/>
      <c r="BL74" s="353"/>
      <c r="BM74" s="353"/>
      <c r="BN74" s="353"/>
      <c r="BO74" s="353"/>
      <c r="BP74" s="353"/>
      <c r="BQ74" s="353"/>
      <c r="BR74" s="353"/>
      <c r="BS74" s="353"/>
      <c r="BT74" s="353"/>
      <c r="BU74" s="353"/>
      <c r="BV74" s="353"/>
    </row>
    <row r="75" spans="63:74" x14ac:dyDescent="0.25">
      <c r="BK75" s="353"/>
      <c r="BL75" s="353"/>
      <c r="BM75" s="353"/>
      <c r="BN75" s="353"/>
      <c r="BO75" s="353"/>
      <c r="BP75" s="353"/>
      <c r="BQ75" s="353"/>
      <c r="BR75" s="353"/>
      <c r="BS75" s="353"/>
      <c r="BT75" s="353"/>
      <c r="BU75" s="353"/>
      <c r="BV75" s="353"/>
    </row>
    <row r="76" spans="63:74" x14ac:dyDescent="0.25">
      <c r="BK76" s="353"/>
      <c r="BL76" s="353"/>
      <c r="BM76" s="353"/>
      <c r="BN76" s="353"/>
      <c r="BO76" s="353"/>
      <c r="BP76" s="353"/>
      <c r="BQ76" s="353"/>
      <c r="BR76" s="353"/>
      <c r="BS76" s="353"/>
      <c r="BT76" s="353"/>
      <c r="BU76" s="353"/>
      <c r="BV76" s="353"/>
    </row>
    <row r="77" spans="63:74" x14ac:dyDescent="0.25">
      <c r="BK77" s="353"/>
      <c r="BL77" s="353"/>
      <c r="BM77" s="353"/>
      <c r="BN77" s="353"/>
      <c r="BO77" s="353"/>
      <c r="BP77" s="353"/>
      <c r="BQ77" s="353"/>
      <c r="BR77" s="353"/>
      <c r="BS77" s="353"/>
      <c r="BT77" s="353"/>
      <c r="BU77" s="353"/>
      <c r="BV77" s="353"/>
    </row>
    <row r="78" spans="63:74" x14ac:dyDescent="0.25">
      <c r="BK78" s="353"/>
      <c r="BL78" s="353"/>
      <c r="BM78" s="353"/>
      <c r="BN78" s="353"/>
      <c r="BO78" s="353"/>
      <c r="BP78" s="353"/>
      <c r="BQ78" s="353"/>
      <c r="BR78" s="353"/>
      <c r="BS78" s="353"/>
      <c r="BT78" s="353"/>
      <c r="BU78" s="353"/>
      <c r="BV78" s="353"/>
    </row>
    <row r="79" spans="63:74" x14ac:dyDescent="0.25">
      <c r="BK79" s="353"/>
      <c r="BL79" s="353"/>
      <c r="BM79" s="353"/>
      <c r="BN79" s="353"/>
      <c r="BO79" s="353"/>
      <c r="BP79" s="353"/>
      <c r="BQ79" s="353"/>
      <c r="BR79" s="353"/>
      <c r="BS79" s="353"/>
      <c r="BT79" s="353"/>
      <c r="BU79" s="353"/>
      <c r="BV79" s="353"/>
    </row>
    <row r="80" spans="63:74" x14ac:dyDescent="0.25">
      <c r="BK80" s="353"/>
      <c r="BL80" s="353"/>
      <c r="BM80" s="353"/>
      <c r="BN80" s="353"/>
      <c r="BO80" s="353"/>
      <c r="BP80" s="353"/>
      <c r="BQ80" s="353"/>
      <c r="BR80" s="353"/>
      <c r="BS80" s="353"/>
      <c r="BT80" s="353"/>
      <c r="BU80" s="353"/>
      <c r="BV80" s="353"/>
    </row>
    <row r="81" spans="63:74" x14ac:dyDescent="0.25">
      <c r="BK81" s="353"/>
      <c r="BL81" s="353"/>
      <c r="BM81" s="353"/>
      <c r="BN81" s="353"/>
      <c r="BO81" s="353"/>
      <c r="BP81" s="353"/>
      <c r="BQ81" s="353"/>
      <c r="BR81" s="353"/>
      <c r="BS81" s="353"/>
      <c r="BT81" s="353"/>
      <c r="BU81" s="353"/>
      <c r="BV81" s="353"/>
    </row>
    <row r="82" spans="63:74" x14ac:dyDescent="0.25">
      <c r="BK82" s="353"/>
      <c r="BL82" s="353"/>
      <c r="BM82" s="353"/>
      <c r="BN82" s="353"/>
      <c r="BO82" s="353"/>
      <c r="BP82" s="353"/>
      <c r="BQ82" s="353"/>
      <c r="BR82" s="353"/>
      <c r="BS82" s="353"/>
      <c r="BT82" s="353"/>
      <c r="BU82" s="353"/>
      <c r="BV82" s="353"/>
    </row>
    <row r="83" spans="63:74" x14ac:dyDescent="0.25">
      <c r="BK83" s="353"/>
      <c r="BL83" s="353"/>
      <c r="BM83" s="353"/>
      <c r="BN83" s="353"/>
      <c r="BO83" s="353"/>
      <c r="BP83" s="353"/>
      <c r="BQ83" s="353"/>
      <c r="BR83" s="353"/>
      <c r="BS83" s="353"/>
      <c r="BT83" s="353"/>
      <c r="BU83" s="353"/>
      <c r="BV83" s="353"/>
    </row>
    <row r="84" spans="63:74" x14ac:dyDescent="0.25">
      <c r="BK84" s="353"/>
      <c r="BL84" s="353"/>
      <c r="BM84" s="353"/>
      <c r="BN84" s="353"/>
      <c r="BO84" s="353"/>
      <c r="BP84" s="353"/>
      <c r="BQ84" s="353"/>
      <c r="BR84" s="353"/>
      <c r="BS84" s="353"/>
      <c r="BT84" s="353"/>
      <c r="BU84" s="353"/>
      <c r="BV84" s="353"/>
    </row>
    <row r="85" spans="63:74" x14ac:dyDescent="0.25">
      <c r="BK85" s="353"/>
      <c r="BL85" s="353"/>
      <c r="BM85" s="353"/>
      <c r="BN85" s="353"/>
      <c r="BO85" s="353"/>
      <c r="BP85" s="353"/>
      <c r="BQ85" s="353"/>
      <c r="BR85" s="353"/>
      <c r="BS85" s="353"/>
      <c r="BT85" s="353"/>
      <c r="BU85" s="353"/>
      <c r="BV85" s="353"/>
    </row>
    <row r="86" spans="63:74" x14ac:dyDescent="0.25">
      <c r="BK86" s="353"/>
      <c r="BL86" s="353"/>
      <c r="BM86" s="353"/>
      <c r="BN86" s="353"/>
      <c r="BO86" s="353"/>
      <c r="BP86" s="353"/>
      <c r="BQ86" s="353"/>
      <c r="BR86" s="353"/>
      <c r="BS86" s="353"/>
      <c r="BT86" s="353"/>
      <c r="BU86" s="353"/>
      <c r="BV86" s="353"/>
    </row>
    <row r="87" spans="63:74" x14ac:dyDescent="0.25">
      <c r="BK87" s="353"/>
      <c r="BL87" s="353"/>
      <c r="BM87" s="353"/>
      <c r="BN87" s="353"/>
      <c r="BO87" s="353"/>
      <c r="BP87" s="353"/>
      <c r="BQ87" s="353"/>
      <c r="BR87" s="353"/>
      <c r="BS87" s="353"/>
      <c r="BT87" s="353"/>
      <c r="BU87" s="353"/>
      <c r="BV87" s="353"/>
    </row>
    <row r="88" spans="63:74" x14ac:dyDescent="0.25">
      <c r="BK88" s="353"/>
      <c r="BL88" s="353"/>
      <c r="BM88" s="353"/>
      <c r="BN88" s="353"/>
      <c r="BO88" s="353"/>
      <c r="BP88" s="353"/>
      <c r="BQ88" s="353"/>
      <c r="BR88" s="353"/>
      <c r="BS88" s="353"/>
      <c r="BT88" s="353"/>
      <c r="BU88" s="353"/>
      <c r="BV88" s="353"/>
    </row>
    <row r="89" spans="63:74" x14ac:dyDescent="0.25">
      <c r="BK89" s="353"/>
      <c r="BL89" s="353"/>
      <c r="BM89" s="353"/>
      <c r="BN89" s="353"/>
      <c r="BO89" s="353"/>
      <c r="BP89" s="353"/>
      <c r="BQ89" s="353"/>
      <c r="BR89" s="353"/>
      <c r="BS89" s="353"/>
      <c r="BT89" s="353"/>
      <c r="BU89" s="353"/>
      <c r="BV89" s="353"/>
    </row>
    <row r="90" spans="63:74" x14ac:dyDescent="0.25">
      <c r="BK90" s="353"/>
      <c r="BL90" s="353"/>
      <c r="BM90" s="353"/>
      <c r="BN90" s="353"/>
      <c r="BO90" s="353"/>
      <c r="BP90" s="353"/>
      <c r="BQ90" s="353"/>
      <c r="BR90" s="353"/>
      <c r="BS90" s="353"/>
      <c r="BT90" s="353"/>
      <c r="BU90" s="353"/>
      <c r="BV90" s="353"/>
    </row>
    <row r="91" spans="63:74" x14ac:dyDescent="0.25">
      <c r="BK91" s="353"/>
      <c r="BL91" s="353"/>
      <c r="BM91" s="353"/>
      <c r="BN91" s="353"/>
      <c r="BO91" s="353"/>
      <c r="BP91" s="353"/>
      <c r="BQ91" s="353"/>
      <c r="BR91" s="353"/>
      <c r="BS91" s="353"/>
      <c r="BT91" s="353"/>
      <c r="BU91" s="353"/>
      <c r="BV91" s="353"/>
    </row>
    <row r="92" spans="63:74" x14ac:dyDescent="0.25">
      <c r="BK92" s="353"/>
      <c r="BL92" s="353"/>
      <c r="BM92" s="353"/>
      <c r="BN92" s="353"/>
      <c r="BO92" s="353"/>
      <c r="BP92" s="353"/>
      <c r="BQ92" s="353"/>
      <c r="BR92" s="353"/>
      <c r="BS92" s="353"/>
      <c r="BT92" s="353"/>
      <c r="BU92" s="353"/>
      <c r="BV92" s="353"/>
    </row>
    <row r="93" spans="63:74" x14ac:dyDescent="0.25">
      <c r="BK93" s="353"/>
      <c r="BL93" s="353"/>
      <c r="BM93" s="353"/>
      <c r="BN93" s="353"/>
      <c r="BO93" s="353"/>
      <c r="BP93" s="353"/>
      <c r="BQ93" s="353"/>
      <c r="BR93" s="353"/>
      <c r="BS93" s="353"/>
      <c r="BT93" s="353"/>
      <c r="BU93" s="353"/>
      <c r="BV93" s="353"/>
    </row>
    <row r="94" spans="63:74" x14ac:dyDescent="0.25">
      <c r="BK94" s="353"/>
      <c r="BL94" s="353"/>
      <c r="BM94" s="353"/>
      <c r="BN94" s="353"/>
      <c r="BO94" s="353"/>
      <c r="BP94" s="353"/>
      <c r="BQ94" s="353"/>
      <c r="BR94" s="353"/>
      <c r="BS94" s="353"/>
      <c r="BT94" s="353"/>
      <c r="BU94" s="353"/>
      <c r="BV94" s="353"/>
    </row>
    <row r="95" spans="63:74" x14ac:dyDescent="0.25">
      <c r="BK95" s="353"/>
      <c r="BL95" s="353"/>
      <c r="BM95" s="353"/>
      <c r="BN95" s="353"/>
      <c r="BO95" s="353"/>
      <c r="BP95" s="353"/>
      <c r="BQ95" s="353"/>
      <c r="BR95" s="353"/>
      <c r="BS95" s="353"/>
      <c r="BT95" s="353"/>
      <c r="BU95" s="353"/>
      <c r="BV95" s="353"/>
    </row>
    <row r="96" spans="63:74" x14ac:dyDescent="0.25">
      <c r="BK96" s="353"/>
      <c r="BL96" s="353"/>
      <c r="BM96" s="353"/>
      <c r="BN96" s="353"/>
      <c r="BO96" s="353"/>
      <c r="BP96" s="353"/>
      <c r="BQ96" s="353"/>
      <c r="BR96" s="353"/>
      <c r="BS96" s="353"/>
      <c r="BT96" s="353"/>
      <c r="BU96" s="353"/>
      <c r="BV96" s="353"/>
    </row>
    <row r="97" spans="63:74" x14ac:dyDescent="0.25">
      <c r="BK97" s="353"/>
      <c r="BL97" s="353"/>
      <c r="BM97" s="353"/>
      <c r="BN97" s="353"/>
      <c r="BO97" s="353"/>
      <c r="BP97" s="353"/>
      <c r="BQ97" s="353"/>
      <c r="BR97" s="353"/>
      <c r="BS97" s="353"/>
      <c r="BT97" s="353"/>
      <c r="BU97" s="353"/>
      <c r="BV97" s="353"/>
    </row>
    <row r="98" spans="63:74" x14ac:dyDescent="0.25">
      <c r="BK98" s="353"/>
      <c r="BL98" s="353"/>
      <c r="BM98" s="353"/>
      <c r="BN98" s="353"/>
      <c r="BO98" s="353"/>
      <c r="BP98" s="353"/>
      <c r="BQ98" s="353"/>
      <c r="BR98" s="353"/>
      <c r="BS98" s="353"/>
      <c r="BT98" s="353"/>
      <c r="BU98" s="353"/>
      <c r="BV98" s="353"/>
    </row>
    <row r="99" spans="63:74" x14ac:dyDescent="0.25">
      <c r="BK99" s="353"/>
      <c r="BL99" s="353"/>
      <c r="BM99" s="353"/>
      <c r="BN99" s="353"/>
      <c r="BO99" s="353"/>
      <c r="BP99" s="353"/>
      <c r="BQ99" s="353"/>
      <c r="BR99" s="353"/>
      <c r="BS99" s="353"/>
      <c r="BT99" s="353"/>
      <c r="BU99" s="353"/>
      <c r="BV99" s="353"/>
    </row>
    <row r="100" spans="63:74" x14ac:dyDescent="0.25">
      <c r="BK100" s="353"/>
      <c r="BL100" s="353"/>
      <c r="BM100" s="353"/>
      <c r="BN100" s="353"/>
      <c r="BO100" s="353"/>
      <c r="BP100" s="353"/>
      <c r="BQ100" s="353"/>
      <c r="BR100" s="353"/>
      <c r="BS100" s="353"/>
      <c r="BT100" s="353"/>
      <c r="BU100" s="353"/>
      <c r="BV100" s="353"/>
    </row>
    <row r="101" spans="63:74" x14ac:dyDescent="0.25">
      <c r="BK101" s="353"/>
      <c r="BL101" s="353"/>
      <c r="BM101" s="353"/>
      <c r="BN101" s="353"/>
      <c r="BO101" s="353"/>
      <c r="BP101" s="353"/>
      <c r="BQ101" s="353"/>
      <c r="BR101" s="353"/>
      <c r="BS101" s="353"/>
      <c r="BT101" s="353"/>
      <c r="BU101" s="353"/>
      <c r="BV101" s="353"/>
    </row>
    <row r="102" spans="63:74" x14ac:dyDescent="0.25">
      <c r="BK102" s="353"/>
      <c r="BL102" s="353"/>
      <c r="BM102" s="353"/>
      <c r="BN102" s="353"/>
      <c r="BO102" s="353"/>
      <c r="BP102" s="353"/>
      <c r="BQ102" s="353"/>
      <c r="BR102" s="353"/>
      <c r="BS102" s="353"/>
      <c r="BT102" s="353"/>
      <c r="BU102" s="353"/>
      <c r="BV102" s="353"/>
    </row>
    <row r="103" spans="63:74" x14ac:dyDescent="0.25">
      <c r="BK103" s="353"/>
      <c r="BL103" s="353"/>
      <c r="BM103" s="353"/>
      <c r="BN103" s="353"/>
      <c r="BO103" s="353"/>
      <c r="BP103" s="353"/>
      <c r="BQ103" s="353"/>
      <c r="BR103" s="353"/>
      <c r="BS103" s="353"/>
      <c r="BT103" s="353"/>
      <c r="BU103" s="353"/>
      <c r="BV103" s="353"/>
    </row>
    <row r="104" spans="63:74" x14ac:dyDescent="0.25">
      <c r="BK104" s="353"/>
      <c r="BL104" s="353"/>
      <c r="BM104" s="353"/>
      <c r="BN104" s="353"/>
      <c r="BO104" s="353"/>
      <c r="BP104" s="353"/>
      <c r="BQ104" s="353"/>
      <c r="BR104" s="353"/>
      <c r="BS104" s="353"/>
      <c r="BT104" s="353"/>
      <c r="BU104" s="353"/>
      <c r="BV104" s="353"/>
    </row>
    <row r="105" spans="63:74" x14ac:dyDescent="0.25">
      <c r="BK105" s="353"/>
      <c r="BL105" s="353"/>
      <c r="BM105" s="353"/>
      <c r="BN105" s="353"/>
      <c r="BO105" s="353"/>
      <c r="BP105" s="353"/>
      <c r="BQ105" s="353"/>
      <c r="BR105" s="353"/>
      <c r="BS105" s="353"/>
      <c r="BT105" s="353"/>
      <c r="BU105" s="353"/>
      <c r="BV105" s="353"/>
    </row>
    <row r="106" spans="63:74" x14ac:dyDescent="0.25">
      <c r="BK106" s="353"/>
      <c r="BL106" s="353"/>
      <c r="BM106" s="353"/>
      <c r="BN106" s="353"/>
      <c r="BO106" s="353"/>
      <c r="BP106" s="353"/>
      <c r="BQ106" s="353"/>
      <c r="BR106" s="353"/>
      <c r="BS106" s="353"/>
      <c r="BT106" s="353"/>
      <c r="BU106" s="353"/>
      <c r="BV106" s="353"/>
    </row>
    <row r="107" spans="63:74" x14ac:dyDescent="0.25">
      <c r="BK107" s="353"/>
      <c r="BL107" s="353"/>
      <c r="BM107" s="353"/>
      <c r="BN107" s="353"/>
      <c r="BO107" s="353"/>
      <c r="BP107" s="353"/>
      <c r="BQ107" s="353"/>
      <c r="BR107" s="353"/>
      <c r="BS107" s="353"/>
      <c r="BT107" s="353"/>
      <c r="BU107" s="353"/>
      <c r="BV107" s="353"/>
    </row>
    <row r="108" spans="63:74" x14ac:dyDescent="0.25">
      <c r="BK108" s="353"/>
      <c r="BL108" s="353"/>
      <c r="BM108" s="353"/>
      <c r="BN108" s="353"/>
      <c r="BO108" s="353"/>
      <c r="BP108" s="353"/>
      <c r="BQ108" s="353"/>
      <c r="BR108" s="353"/>
      <c r="BS108" s="353"/>
      <c r="BT108" s="353"/>
      <c r="BU108" s="353"/>
      <c r="BV108" s="353"/>
    </row>
    <row r="109" spans="63:74" x14ac:dyDescent="0.25">
      <c r="BK109" s="353"/>
      <c r="BL109" s="353"/>
      <c r="BM109" s="353"/>
      <c r="BN109" s="353"/>
      <c r="BO109" s="353"/>
      <c r="BP109" s="353"/>
      <c r="BQ109" s="353"/>
      <c r="BR109" s="353"/>
      <c r="BS109" s="353"/>
      <c r="BT109" s="353"/>
      <c r="BU109" s="353"/>
      <c r="BV109" s="353"/>
    </row>
    <row r="110" spans="63:74" x14ac:dyDescent="0.25">
      <c r="BK110" s="353"/>
      <c r="BL110" s="353"/>
      <c r="BM110" s="353"/>
      <c r="BN110" s="353"/>
      <c r="BO110" s="353"/>
      <c r="BP110" s="353"/>
      <c r="BQ110" s="353"/>
      <c r="BR110" s="353"/>
      <c r="BS110" s="353"/>
      <c r="BT110" s="353"/>
      <c r="BU110" s="353"/>
      <c r="BV110" s="353"/>
    </row>
    <row r="111" spans="63:74" x14ac:dyDescent="0.25">
      <c r="BK111" s="353"/>
      <c r="BL111" s="353"/>
      <c r="BM111" s="353"/>
      <c r="BN111" s="353"/>
      <c r="BO111" s="353"/>
      <c r="BP111" s="353"/>
      <c r="BQ111" s="353"/>
      <c r="BR111" s="353"/>
      <c r="BS111" s="353"/>
      <c r="BT111" s="353"/>
      <c r="BU111" s="353"/>
      <c r="BV111" s="353"/>
    </row>
    <row r="112" spans="63:74" x14ac:dyDescent="0.25">
      <c r="BK112" s="353"/>
      <c r="BL112" s="353"/>
      <c r="BM112" s="353"/>
      <c r="BN112" s="353"/>
      <c r="BO112" s="353"/>
      <c r="BP112" s="353"/>
      <c r="BQ112" s="353"/>
      <c r="BR112" s="353"/>
      <c r="BS112" s="353"/>
      <c r="BT112" s="353"/>
      <c r="BU112" s="353"/>
      <c r="BV112" s="353"/>
    </row>
    <row r="113" spans="63:74" x14ac:dyDescent="0.25">
      <c r="BK113" s="353"/>
      <c r="BL113" s="353"/>
      <c r="BM113" s="353"/>
      <c r="BN113" s="353"/>
      <c r="BO113" s="353"/>
      <c r="BP113" s="353"/>
      <c r="BQ113" s="353"/>
      <c r="BR113" s="353"/>
      <c r="BS113" s="353"/>
      <c r="BT113" s="353"/>
      <c r="BU113" s="353"/>
      <c r="BV113" s="353"/>
    </row>
    <row r="114" spans="63:74" x14ac:dyDescent="0.25">
      <c r="BK114" s="353"/>
      <c r="BL114" s="353"/>
      <c r="BM114" s="353"/>
      <c r="BN114" s="353"/>
      <c r="BO114" s="353"/>
      <c r="BP114" s="353"/>
      <c r="BQ114" s="353"/>
      <c r="BR114" s="353"/>
      <c r="BS114" s="353"/>
      <c r="BT114" s="353"/>
      <c r="BU114" s="353"/>
      <c r="BV114" s="353"/>
    </row>
    <row r="115" spans="63:74" x14ac:dyDescent="0.25">
      <c r="BK115" s="353"/>
      <c r="BL115" s="353"/>
      <c r="BM115" s="353"/>
      <c r="BN115" s="353"/>
      <c r="BO115" s="353"/>
      <c r="BP115" s="353"/>
      <c r="BQ115" s="353"/>
      <c r="BR115" s="353"/>
      <c r="BS115" s="353"/>
      <c r="BT115" s="353"/>
      <c r="BU115" s="353"/>
      <c r="BV115" s="353"/>
    </row>
    <row r="116" spans="63:74" x14ac:dyDescent="0.25">
      <c r="BK116" s="353"/>
      <c r="BL116" s="353"/>
      <c r="BM116" s="353"/>
      <c r="BN116" s="353"/>
      <c r="BO116" s="353"/>
      <c r="BP116" s="353"/>
      <c r="BQ116" s="353"/>
      <c r="BR116" s="353"/>
      <c r="BS116" s="353"/>
      <c r="BT116" s="353"/>
      <c r="BU116" s="353"/>
      <c r="BV116" s="353"/>
    </row>
    <row r="117" spans="63:74" x14ac:dyDescent="0.25">
      <c r="BK117" s="353"/>
      <c r="BL117" s="353"/>
      <c r="BM117" s="353"/>
      <c r="BN117" s="353"/>
      <c r="BO117" s="353"/>
      <c r="BP117" s="353"/>
      <c r="BQ117" s="353"/>
      <c r="BR117" s="353"/>
      <c r="BS117" s="353"/>
      <c r="BT117" s="353"/>
      <c r="BU117" s="353"/>
      <c r="BV117" s="353"/>
    </row>
    <row r="118" spans="63:74" x14ac:dyDescent="0.25">
      <c r="BK118" s="353"/>
      <c r="BL118" s="353"/>
      <c r="BM118" s="353"/>
      <c r="BN118" s="353"/>
      <c r="BO118" s="353"/>
      <c r="BP118" s="353"/>
      <c r="BQ118" s="353"/>
      <c r="BR118" s="353"/>
      <c r="BS118" s="353"/>
      <c r="BT118" s="353"/>
      <c r="BU118" s="353"/>
      <c r="BV118" s="353"/>
    </row>
    <row r="119" spans="63:74" x14ac:dyDescent="0.25">
      <c r="BK119" s="353"/>
      <c r="BL119" s="353"/>
      <c r="BM119" s="353"/>
      <c r="BN119" s="353"/>
      <c r="BO119" s="353"/>
      <c r="BP119" s="353"/>
      <c r="BQ119" s="353"/>
      <c r="BR119" s="353"/>
      <c r="BS119" s="353"/>
      <c r="BT119" s="353"/>
      <c r="BU119" s="353"/>
      <c r="BV119" s="353"/>
    </row>
    <row r="120" spans="63:74" x14ac:dyDescent="0.25">
      <c r="BK120" s="353"/>
      <c r="BL120" s="353"/>
      <c r="BM120" s="353"/>
      <c r="BN120" s="353"/>
      <c r="BO120" s="353"/>
      <c r="BP120" s="353"/>
      <c r="BQ120" s="353"/>
      <c r="BR120" s="353"/>
      <c r="BS120" s="353"/>
      <c r="BT120" s="353"/>
      <c r="BU120" s="353"/>
      <c r="BV120" s="353"/>
    </row>
    <row r="121" spans="63:74" x14ac:dyDescent="0.25">
      <c r="BK121" s="353"/>
      <c r="BL121" s="353"/>
      <c r="BM121" s="353"/>
      <c r="BN121" s="353"/>
      <c r="BO121" s="353"/>
      <c r="BP121" s="353"/>
      <c r="BQ121" s="353"/>
      <c r="BR121" s="353"/>
      <c r="BS121" s="353"/>
      <c r="BT121" s="353"/>
      <c r="BU121" s="353"/>
      <c r="BV121" s="353"/>
    </row>
    <row r="122" spans="63:74" x14ac:dyDescent="0.25">
      <c r="BK122" s="353"/>
      <c r="BL122" s="353"/>
      <c r="BM122" s="353"/>
      <c r="BN122" s="353"/>
      <c r="BO122" s="353"/>
      <c r="BP122" s="353"/>
      <c r="BQ122" s="353"/>
      <c r="BR122" s="353"/>
      <c r="BS122" s="353"/>
      <c r="BT122" s="353"/>
      <c r="BU122" s="353"/>
      <c r="BV122" s="353"/>
    </row>
    <row r="123" spans="63:74" x14ac:dyDescent="0.25">
      <c r="BK123" s="353"/>
      <c r="BL123" s="353"/>
      <c r="BM123" s="353"/>
      <c r="BN123" s="353"/>
      <c r="BO123" s="353"/>
      <c r="BP123" s="353"/>
      <c r="BQ123" s="353"/>
      <c r="BR123" s="353"/>
      <c r="BS123" s="353"/>
      <c r="BT123" s="353"/>
      <c r="BU123" s="353"/>
      <c r="BV123" s="353"/>
    </row>
    <row r="124" spans="63:74" x14ac:dyDescent="0.25">
      <c r="BK124" s="353"/>
      <c r="BL124" s="353"/>
      <c r="BM124" s="353"/>
      <c r="BN124" s="353"/>
      <c r="BO124" s="353"/>
      <c r="BP124" s="353"/>
      <c r="BQ124" s="353"/>
      <c r="BR124" s="353"/>
      <c r="BS124" s="353"/>
      <c r="BT124" s="353"/>
      <c r="BU124" s="353"/>
      <c r="BV124" s="353"/>
    </row>
    <row r="125" spans="63:74" x14ac:dyDescent="0.25">
      <c r="BK125" s="353"/>
      <c r="BL125" s="353"/>
      <c r="BM125" s="353"/>
      <c r="BN125" s="353"/>
      <c r="BO125" s="353"/>
      <c r="BP125" s="353"/>
      <c r="BQ125" s="353"/>
      <c r="BR125" s="353"/>
      <c r="BS125" s="353"/>
      <c r="BT125" s="353"/>
      <c r="BU125" s="353"/>
      <c r="BV125" s="353"/>
    </row>
    <row r="126" spans="63:74" x14ac:dyDescent="0.25">
      <c r="BK126" s="353"/>
      <c r="BL126" s="353"/>
      <c r="BM126" s="353"/>
      <c r="BN126" s="353"/>
      <c r="BO126" s="353"/>
      <c r="BP126" s="353"/>
      <c r="BQ126" s="353"/>
      <c r="BR126" s="353"/>
      <c r="BS126" s="353"/>
      <c r="BT126" s="353"/>
      <c r="BU126" s="353"/>
      <c r="BV126" s="353"/>
    </row>
    <row r="127" spans="63:74" x14ac:dyDescent="0.25">
      <c r="BK127" s="353"/>
      <c r="BL127" s="353"/>
      <c r="BM127" s="353"/>
      <c r="BN127" s="353"/>
      <c r="BO127" s="353"/>
      <c r="BP127" s="353"/>
      <c r="BQ127" s="353"/>
      <c r="BR127" s="353"/>
      <c r="BS127" s="353"/>
      <c r="BT127" s="353"/>
      <c r="BU127" s="353"/>
      <c r="BV127" s="353"/>
    </row>
    <row r="128" spans="63:74" x14ac:dyDescent="0.25">
      <c r="BK128" s="353"/>
      <c r="BL128" s="353"/>
      <c r="BM128" s="353"/>
      <c r="BN128" s="353"/>
      <c r="BO128" s="353"/>
      <c r="BP128" s="353"/>
      <c r="BQ128" s="353"/>
      <c r="BR128" s="353"/>
      <c r="BS128" s="353"/>
      <c r="BT128" s="353"/>
      <c r="BU128" s="353"/>
      <c r="BV128" s="353"/>
    </row>
    <row r="129" spans="63:74" x14ac:dyDescent="0.25">
      <c r="BK129" s="353"/>
      <c r="BL129" s="353"/>
      <c r="BM129" s="353"/>
      <c r="BN129" s="353"/>
      <c r="BO129" s="353"/>
      <c r="BP129" s="353"/>
      <c r="BQ129" s="353"/>
      <c r="BR129" s="353"/>
      <c r="BS129" s="353"/>
      <c r="BT129" s="353"/>
      <c r="BU129" s="353"/>
      <c r="BV129" s="353"/>
    </row>
    <row r="130" spans="63:74" x14ac:dyDescent="0.25">
      <c r="BK130" s="353"/>
      <c r="BL130" s="353"/>
      <c r="BM130" s="353"/>
      <c r="BN130" s="353"/>
      <c r="BO130" s="353"/>
      <c r="BP130" s="353"/>
      <c r="BQ130" s="353"/>
      <c r="BR130" s="353"/>
      <c r="BS130" s="353"/>
      <c r="BT130" s="353"/>
      <c r="BU130" s="353"/>
      <c r="BV130" s="353"/>
    </row>
    <row r="131" spans="63:74" x14ac:dyDescent="0.25">
      <c r="BK131" s="353"/>
      <c r="BL131" s="353"/>
      <c r="BM131" s="353"/>
      <c r="BN131" s="353"/>
      <c r="BO131" s="353"/>
      <c r="BP131" s="353"/>
      <c r="BQ131" s="353"/>
      <c r="BR131" s="353"/>
      <c r="BS131" s="353"/>
      <c r="BT131" s="353"/>
      <c r="BU131" s="353"/>
      <c r="BV131" s="353"/>
    </row>
    <row r="132" spans="63:74" x14ac:dyDescent="0.25">
      <c r="BK132" s="353"/>
      <c r="BL132" s="353"/>
      <c r="BM132" s="353"/>
      <c r="BN132" s="353"/>
      <c r="BO132" s="353"/>
      <c r="BP132" s="353"/>
      <c r="BQ132" s="353"/>
      <c r="BR132" s="353"/>
      <c r="BS132" s="353"/>
      <c r="BT132" s="353"/>
      <c r="BU132" s="353"/>
      <c r="BV132" s="353"/>
    </row>
    <row r="133" spans="63:74" x14ac:dyDescent="0.25">
      <c r="BK133" s="353"/>
      <c r="BL133" s="353"/>
      <c r="BM133" s="353"/>
      <c r="BN133" s="353"/>
      <c r="BO133" s="353"/>
      <c r="BP133" s="353"/>
      <c r="BQ133" s="353"/>
      <c r="BR133" s="353"/>
      <c r="BS133" s="353"/>
      <c r="BT133" s="353"/>
      <c r="BU133" s="353"/>
      <c r="BV133" s="353"/>
    </row>
    <row r="134" spans="63:74" x14ac:dyDescent="0.25">
      <c r="BK134" s="353"/>
      <c r="BL134" s="353"/>
      <c r="BM134" s="353"/>
      <c r="BN134" s="353"/>
      <c r="BO134" s="353"/>
      <c r="BP134" s="353"/>
      <c r="BQ134" s="353"/>
      <c r="BR134" s="353"/>
      <c r="BS134" s="353"/>
      <c r="BT134" s="353"/>
      <c r="BU134" s="353"/>
      <c r="BV134" s="353"/>
    </row>
    <row r="135" spans="63:74" x14ac:dyDescent="0.25">
      <c r="BK135" s="353"/>
      <c r="BL135" s="353"/>
      <c r="BM135" s="353"/>
      <c r="BN135" s="353"/>
      <c r="BO135" s="353"/>
      <c r="BP135" s="353"/>
      <c r="BQ135" s="353"/>
      <c r="BR135" s="353"/>
      <c r="BS135" s="353"/>
      <c r="BT135" s="353"/>
      <c r="BU135" s="353"/>
      <c r="BV135" s="353"/>
    </row>
    <row r="136" spans="63:74" x14ac:dyDescent="0.25">
      <c r="BK136" s="353"/>
      <c r="BL136" s="353"/>
      <c r="BM136" s="353"/>
      <c r="BN136" s="353"/>
      <c r="BO136" s="353"/>
      <c r="BP136" s="353"/>
      <c r="BQ136" s="353"/>
      <c r="BR136" s="353"/>
      <c r="BS136" s="353"/>
      <c r="BT136" s="353"/>
      <c r="BU136" s="353"/>
      <c r="BV136" s="353"/>
    </row>
    <row r="137" spans="63:74" x14ac:dyDescent="0.25">
      <c r="BK137" s="353"/>
      <c r="BL137" s="353"/>
      <c r="BM137" s="353"/>
      <c r="BN137" s="353"/>
      <c r="BO137" s="353"/>
      <c r="BP137" s="353"/>
      <c r="BQ137" s="353"/>
      <c r="BR137" s="353"/>
      <c r="BS137" s="353"/>
      <c r="BT137" s="353"/>
      <c r="BU137" s="353"/>
      <c r="BV137" s="353"/>
    </row>
    <row r="138" spans="63:74" x14ac:dyDescent="0.25">
      <c r="BK138" s="353"/>
      <c r="BL138" s="353"/>
      <c r="BM138" s="353"/>
      <c r="BN138" s="353"/>
      <c r="BO138" s="353"/>
      <c r="BP138" s="353"/>
      <c r="BQ138" s="353"/>
      <c r="BR138" s="353"/>
      <c r="BS138" s="353"/>
      <c r="BT138" s="353"/>
      <c r="BU138" s="353"/>
      <c r="BV138" s="353"/>
    </row>
    <row r="139" spans="63:74" x14ac:dyDescent="0.25">
      <c r="BK139" s="353"/>
      <c r="BL139" s="353"/>
      <c r="BM139" s="353"/>
      <c r="BN139" s="353"/>
      <c r="BO139" s="353"/>
      <c r="BP139" s="353"/>
      <c r="BQ139" s="353"/>
      <c r="BR139" s="353"/>
      <c r="BS139" s="353"/>
      <c r="BT139" s="353"/>
      <c r="BU139" s="353"/>
      <c r="BV139" s="353"/>
    </row>
    <row r="140" spans="63:74" x14ac:dyDescent="0.25">
      <c r="BK140" s="353"/>
      <c r="BL140" s="353"/>
      <c r="BM140" s="353"/>
      <c r="BN140" s="353"/>
      <c r="BO140" s="353"/>
      <c r="BP140" s="353"/>
      <c r="BQ140" s="353"/>
      <c r="BR140" s="353"/>
      <c r="BS140" s="353"/>
      <c r="BT140" s="353"/>
      <c r="BU140" s="353"/>
      <c r="BV140" s="353"/>
    </row>
    <row r="141" spans="63:74" x14ac:dyDescent="0.25">
      <c r="BK141" s="353"/>
      <c r="BL141" s="353"/>
      <c r="BM141" s="353"/>
      <c r="BN141" s="353"/>
      <c r="BO141" s="353"/>
      <c r="BP141" s="353"/>
      <c r="BQ141" s="353"/>
      <c r="BR141" s="353"/>
      <c r="BS141" s="353"/>
      <c r="BT141" s="353"/>
      <c r="BU141" s="353"/>
      <c r="BV141" s="353"/>
    </row>
    <row r="142" spans="63:74" x14ac:dyDescent="0.25">
      <c r="BK142" s="353"/>
      <c r="BL142" s="353"/>
      <c r="BM142" s="353"/>
      <c r="BN142" s="353"/>
      <c r="BO142" s="353"/>
      <c r="BP142" s="353"/>
      <c r="BQ142" s="353"/>
      <c r="BR142" s="353"/>
      <c r="BS142" s="353"/>
      <c r="BT142" s="353"/>
      <c r="BU142" s="353"/>
      <c r="BV142" s="353"/>
    </row>
    <row r="143" spans="63:74" x14ac:dyDescent="0.25">
      <c r="BK143" s="353"/>
      <c r="BL143" s="353"/>
      <c r="BM143" s="353"/>
      <c r="BN143" s="353"/>
      <c r="BO143" s="353"/>
      <c r="BP143" s="353"/>
      <c r="BQ143" s="353"/>
      <c r="BR143" s="353"/>
      <c r="BS143" s="353"/>
      <c r="BT143" s="353"/>
      <c r="BU143" s="353"/>
      <c r="BV143" s="353"/>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BD5" activePane="bottomRight" state="frozen"/>
      <selection activeCell="BF63" sqref="BF63"/>
      <selection pane="topRight" activeCell="BF63" sqref="BF63"/>
      <selection pane="bottomLeft" activeCell="BF63" sqref="BF63"/>
      <selection pane="bottomRight" activeCell="BI6" sqref="BI6:BI45"/>
    </sheetView>
  </sheetViews>
  <sheetFormatPr defaultColWidth="9.54296875" defaultRowHeight="10.5" x14ac:dyDescent="0.25"/>
  <cols>
    <col min="1" max="1" width="11.54296875" style="88" customWidth="1"/>
    <col min="2" max="2" width="27.453125" style="88" customWidth="1"/>
    <col min="3" max="50" width="6.54296875" style="88" customWidth="1"/>
    <col min="51" max="55" width="6.54296875" style="350" customWidth="1"/>
    <col min="56" max="58" width="6.54296875" style="596" customWidth="1"/>
    <col min="59" max="62" width="6.54296875" style="350" customWidth="1"/>
    <col min="63" max="74" width="6.54296875" style="88" customWidth="1"/>
    <col min="75" max="16384" width="9.54296875" style="88"/>
  </cols>
  <sheetData>
    <row r="1" spans="1:74" ht="14.9" customHeight="1" x14ac:dyDescent="0.3">
      <c r="A1" s="733" t="s">
        <v>790</v>
      </c>
      <c r="B1" s="802" t="s">
        <v>234</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276"/>
    </row>
    <row r="2" spans="1:74" s="71" customFormat="1" ht="12.5" x14ac:dyDescent="0.25">
      <c r="A2" s="734"/>
      <c r="B2" s="485" t="str">
        <f>"U.S. Energy Information Administration  |  Short-Term Energy Outlook  - "&amp;Dates!D1</f>
        <v>U.S. Energy Information Administration  |  Short-Term Energy Outlook  - December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c r="AY2" s="356"/>
      <c r="AZ2" s="356"/>
      <c r="BA2" s="356"/>
      <c r="BB2" s="356"/>
      <c r="BC2" s="356"/>
      <c r="BD2" s="588"/>
      <c r="BE2" s="588"/>
      <c r="BF2" s="588"/>
      <c r="BG2" s="356"/>
      <c r="BH2" s="356"/>
      <c r="BI2" s="356"/>
      <c r="BJ2" s="356"/>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89"/>
      <c r="B5" s="90" t="s">
        <v>217</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381"/>
      <c r="AZ5" s="695"/>
      <c r="BA5" s="695"/>
      <c r="BB5" s="695"/>
      <c r="BC5" s="695"/>
      <c r="BD5" s="695"/>
      <c r="BE5" s="695"/>
      <c r="BF5" s="695"/>
      <c r="BG5" s="695"/>
      <c r="BH5" s="91"/>
      <c r="BI5" s="91"/>
      <c r="BJ5" s="381"/>
      <c r="BK5" s="381"/>
      <c r="BL5" s="381"/>
      <c r="BM5" s="381"/>
      <c r="BN5" s="381"/>
      <c r="BO5" s="381"/>
      <c r="BP5" s="381"/>
      <c r="BQ5" s="381"/>
      <c r="BR5" s="381"/>
      <c r="BS5" s="381"/>
      <c r="BT5" s="381"/>
      <c r="BU5" s="381"/>
      <c r="BV5" s="381"/>
    </row>
    <row r="6" spans="1:74" ht="11.15" customHeight="1" x14ac:dyDescent="0.25">
      <c r="A6" s="92" t="s">
        <v>197</v>
      </c>
      <c r="B6" s="193" t="s">
        <v>440</v>
      </c>
      <c r="C6" s="249">
        <v>61.971187999999998</v>
      </c>
      <c r="D6" s="249">
        <v>60.268717000000002</v>
      </c>
      <c r="E6" s="249">
        <v>65.503579000000002</v>
      </c>
      <c r="F6" s="249">
        <v>58.046233999999998</v>
      </c>
      <c r="G6" s="249">
        <v>61.210858999999999</v>
      </c>
      <c r="H6" s="249">
        <v>61.572367999999997</v>
      </c>
      <c r="I6" s="249">
        <v>62.967241999999999</v>
      </c>
      <c r="J6" s="249">
        <v>69.325457999999998</v>
      </c>
      <c r="K6" s="249">
        <v>62.438499</v>
      </c>
      <c r="L6" s="249">
        <v>66.532053000000005</v>
      </c>
      <c r="M6" s="249">
        <v>62.857303000000002</v>
      </c>
      <c r="N6" s="249">
        <v>63.473595000000003</v>
      </c>
      <c r="O6" s="249">
        <v>65.83569</v>
      </c>
      <c r="P6" s="249">
        <v>58.314672999999999</v>
      </c>
      <c r="Q6" s="249">
        <v>55.667043</v>
      </c>
      <c r="R6" s="249">
        <v>61.213194000000001</v>
      </c>
      <c r="S6" s="249">
        <v>61.861533000000001</v>
      </c>
      <c r="T6" s="249">
        <v>56.705832999999998</v>
      </c>
      <c r="U6" s="249">
        <v>59.068790999999997</v>
      </c>
      <c r="V6" s="249">
        <v>63.794620000000002</v>
      </c>
      <c r="W6" s="249">
        <v>58.59742</v>
      </c>
      <c r="X6" s="249">
        <v>57.674056999999998</v>
      </c>
      <c r="Y6" s="249">
        <v>54.392702</v>
      </c>
      <c r="Z6" s="249">
        <v>53.183706999999998</v>
      </c>
      <c r="AA6" s="249">
        <v>55.666972999999999</v>
      </c>
      <c r="AB6" s="249">
        <v>47.425207999999998</v>
      </c>
      <c r="AC6" s="249">
        <v>46.106031999999999</v>
      </c>
      <c r="AD6" s="249">
        <v>39.346704000000003</v>
      </c>
      <c r="AE6" s="249">
        <v>37.262844999999999</v>
      </c>
      <c r="AF6" s="249">
        <v>39.608334999999997</v>
      </c>
      <c r="AG6" s="249">
        <v>43.217199999999998</v>
      </c>
      <c r="AH6" s="249">
        <v>47.522893000000003</v>
      </c>
      <c r="AI6" s="249">
        <v>45.141308000000002</v>
      </c>
      <c r="AJ6" s="249">
        <v>44.988278999999999</v>
      </c>
      <c r="AK6" s="249">
        <v>44.344920999999999</v>
      </c>
      <c r="AL6" s="249">
        <v>44.803655999999997</v>
      </c>
      <c r="AM6" s="249">
        <v>48.556348999999997</v>
      </c>
      <c r="AN6" s="249">
        <v>40.868284000000003</v>
      </c>
      <c r="AO6" s="249">
        <v>50.881473</v>
      </c>
      <c r="AP6" s="249">
        <v>45.317715</v>
      </c>
      <c r="AQ6" s="249">
        <v>48.632001000000002</v>
      </c>
      <c r="AR6" s="249">
        <v>48.797648000000002</v>
      </c>
      <c r="AS6" s="249">
        <v>48.475408000000002</v>
      </c>
      <c r="AT6" s="249">
        <v>50.041584</v>
      </c>
      <c r="AU6" s="249">
        <v>49.762177000000001</v>
      </c>
      <c r="AV6" s="249">
        <v>49.078792999999997</v>
      </c>
      <c r="AW6" s="249">
        <v>48.949624</v>
      </c>
      <c r="AX6" s="249">
        <v>48.70017</v>
      </c>
      <c r="AY6" s="249">
        <v>49.780833999999999</v>
      </c>
      <c r="AZ6" s="249">
        <v>47.772986000000003</v>
      </c>
      <c r="BA6" s="249">
        <v>51.438144000000001</v>
      </c>
      <c r="BB6" s="249">
        <v>45.495471999999999</v>
      </c>
      <c r="BC6" s="249">
        <v>48.446587000000001</v>
      </c>
      <c r="BD6" s="249">
        <v>47.801416000000003</v>
      </c>
      <c r="BE6" s="249">
        <v>48.977642000000003</v>
      </c>
      <c r="BF6" s="249">
        <v>52.814847</v>
      </c>
      <c r="BG6" s="249">
        <v>51.371606</v>
      </c>
      <c r="BH6" s="249">
        <v>52.449794009000001</v>
      </c>
      <c r="BI6" s="249">
        <v>48.9696</v>
      </c>
      <c r="BJ6" s="315">
        <v>47.396270000000001</v>
      </c>
      <c r="BK6" s="315">
        <v>49.133130000000001</v>
      </c>
      <c r="BL6" s="315">
        <v>43.071599999999997</v>
      </c>
      <c r="BM6" s="315">
        <v>47.94706</v>
      </c>
      <c r="BN6" s="315">
        <v>42.67304</v>
      </c>
      <c r="BO6" s="315">
        <v>43.432519999999997</v>
      </c>
      <c r="BP6" s="315">
        <v>43.050449999999998</v>
      </c>
      <c r="BQ6" s="315">
        <v>44.529350000000001</v>
      </c>
      <c r="BR6" s="315">
        <v>49.446689999999997</v>
      </c>
      <c r="BS6" s="315">
        <v>44.595599999999997</v>
      </c>
      <c r="BT6" s="315">
        <v>45.345190000000002</v>
      </c>
      <c r="BU6" s="315">
        <v>43.53219</v>
      </c>
      <c r="BV6" s="315">
        <v>42.433430000000001</v>
      </c>
    </row>
    <row r="7" spans="1:74" ht="11.15" customHeight="1" x14ac:dyDescent="0.25">
      <c r="A7" s="92" t="s">
        <v>198</v>
      </c>
      <c r="B7" s="193" t="s">
        <v>441</v>
      </c>
      <c r="C7" s="249">
        <v>16.550924999999999</v>
      </c>
      <c r="D7" s="249">
        <v>16.096222000000001</v>
      </c>
      <c r="E7" s="249">
        <v>17.494301</v>
      </c>
      <c r="F7" s="249">
        <v>16.625109999999999</v>
      </c>
      <c r="G7" s="249">
        <v>17.531472999999998</v>
      </c>
      <c r="H7" s="249">
        <v>17.635003999999999</v>
      </c>
      <c r="I7" s="249">
        <v>15.842116000000001</v>
      </c>
      <c r="J7" s="249">
        <v>17.441796</v>
      </c>
      <c r="K7" s="249">
        <v>15.709068</v>
      </c>
      <c r="L7" s="249">
        <v>17.231833999999999</v>
      </c>
      <c r="M7" s="249">
        <v>16.280069000000001</v>
      </c>
      <c r="N7" s="249">
        <v>16.439712</v>
      </c>
      <c r="O7" s="249">
        <v>18.206989</v>
      </c>
      <c r="P7" s="249">
        <v>16.127026000000001</v>
      </c>
      <c r="Q7" s="249">
        <v>15.394836</v>
      </c>
      <c r="R7" s="249">
        <v>17.946928</v>
      </c>
      <c r="S7" s="249">
        <v>18.137031</v>
      </c>
      <c r="T7" s="249">
        <v>16.625426999999998</v>
      </c>
      <c r="U7" s="249">
        <v>15.269473</v>
      </c>
      <c r="V7" s="249">
        <v>16.491112000000001</v>
      </c>
      <c r="W7" s="249">
        <v>15.147615</v>
      </c>
      <c r="X7" s="249">
        <v>15.463811</v>
      </c>
      <c r="Y7" s="249">
        <v>14.583992</v>
      </c>
      <c r="Z7" s="249">
        <v>14.25986</v>
      </c>
      <c r="AA7" s="249">
        <v>14.861031000000001</v>
      </c>
      <c r="AB7" s="249">
        <v>12.660779</v>
      </c>
      <c r="AC7" s="249">
        <v>12.308638</v>
      </c>
      <c r="AD7" s="249">
        <v>10.007972000000001</v>
      </c>
      <c r="AE7" s="249">
        <v>9.477919</v>
      </c>
      <c r="AF7" s="249">
        <v>10.074525</v>
      </c>
      <c r="AG7" s="249">
        <v>10.788878</v>
      </c>
      <c r="AH7" s="249">
        <v>11.863744000000001</v>
      </c>
      <c r="AI7" s="249">
        <v>11.269185</v>
      </c>
      <c r="AJ7" s="249">
        <v>11.909397</v>
      </c>
      <c r="AK7" s="249">
        <v>11.739125</v>
      </c>
      <c r="AL7" s="249">
        <v>11.860573</v>
      </c>
      <c r="AM7" s="249">
        <v>14.132167000000001</v>
      </c>
      <c r="AN7" s="249">
        <v>11.894594</v>
      </c>
      <c r="AO7" s="249">
        <v>14.808906</v>
      </c>
      <c r="AP7" s="249">
        <v>12.525038</v>
      </c>
      <c r="AQ7" s="249">
        <v>13.441043000000001</v>
      </c>
      <c r="AR7" s="249">
        <v>13.486919</v>
      </c>
      <c r="AS7" s="249">
        <v>11.954364</v>
      </c>
      <c r="AT7" s="249">
        <v>12.340577</v>
      </c>
      <c r="AU7" s="249">
        <v>12.271715</v>
      </c>
      <c r="AV7" s="249">
        <v>13.011714</v>
      </c>
      <c r="AW7" s="249">
        <v>12.977467000000001</v>
      </c>
      <c r="AX7" s="249">
        <v>12.911357000000001</v>
      </c>
      <c r="AY7" s="249">
        <v>13.423648</v>
      </c>
      <c r="AZ7" s="249">
        <v>12.882244999999999</v>
      </c>
      <c r="BA7" s="249">
        <v>13.870552</v>
      </c>
      <c r="BB7" s="249">
        <v>12.641045</v>
      </c>
      <c r="BC7" s="249">
        <v>13.343396</v>
      </c>
      <c r="BD7" s="249">
        <v>12.710133000000001</v>
      </c>
      <c r="BE7" s="249">
        <v>12.385578000000001</v>
      </c>
      <c r="BF7" s="249">
        <v>13.312692999999999</v>
      </c>
      <c r="BG7" s="249">
        <v>13.012136</v>
      </c>
      <c r="BH7" s="249">
        <v>13.32954</v>
      </c>
      <c r="BI7" s="249">
        <v>12.855259999999999</v>
      </c>
      <c r="BJ7" s="315">
        <v>12.532360000000001</v>
      </c>
      <c r="BK7" s="315">
        <v>13.43398</v>
      </c>
      <c r="BL7" s="315">
        <v>11.75033</v>
      </c>
      <c r="BM7" s="315">
        <v>13.39231</v>
      </c>
      <c r="BN7" s="315">
        <v>12.19781</v>
      </c>
      <c r="BO7" s="315">
        <v>12.310969999999999</v>
      </c>
      <c r="BP7" s="315">
        <v>12.10708</v>
      </c>
      <c r="BQ7" s="315">
        <v>10.43458</v>
      </c>
      <c r="BR7" s="315">
        <v>11.759209999999999</v>
      </c>
      <c r="BS7" s="315">
        <v>10.339549999999999</v>
      </c>
      <c r="BT7" s="315">
        <v>10.85613</v>
      </c>
      <c r="BU7" s="315">
        <v>10.60474</v>
      </c>
      <c r="BV7" s="315">
        <v>10.46635</v>
      </c>
    </row>
    <row r="8" spans="1:74" ht="11.15" customHeight="1" x14ac:dyDescent="0.25">
      <c r="A8" s="92" t="s">
        <v>199</v>
      </c>
      <c r="B8" s="193" t="s">
        <v>442</v>
      </c>
      <c r="C8" s="249">
        <v>11.193096000000001</v>
      </c>
      <c r="D8" s="249">
        <v>10.885598999999999</v>
      </c>
      <c r="E8" s="249">
        <v>11.831136000000001</v>
      </c>
      <c r="F8" s="249">
        <v>11.057188</v>
      </c>
      <c r="G8" s="249">
        <v>11.660024</v>
      </c>
      <c r="H8" s="249">
        <v>11.728915000000001</v>
      </c>
      <c r="I8" s="249">
        <v>11.224977000000001</v>
      </c>
      <c r="J8" s="249">
        <v>12.358420000000001</v>
      </c>
      <c r="K8" s="249">
        <v>11.130723</v>
      </c>
      <c r="L8" s="249">
        <v>11.691022999999999</v>
      </c>
      <c r="M8" s="249">
        <v>11.045306999999999</v>
      </c>
      <c r="N8" s="249">
        <v>11.153570999999999</v>
      </c>
      <c r="O8" s="249">
        <v>13.016482999999999</v>
      </c>
      <c r="P8" s="249">
        <v>11.529489</v>
      </c>
      <c r="Q8" s="249">
        <v>11.006003</v>
      </c>
      <c r="R8" s="249">
        <v>10.983352999999999</v>
      </c>
      <c r="S8" s="249">
        <v>11.099686</v>
      </c>
      <c r="T8" s="249">
        <v>10.174578</v>
      </c>
      <c r="U8" s="249">
        <v>10.546882</v>
      </c>
      <c r="V8" s="249">
        <v>11.390698</v>
      </c>
      <c r="W8" s="249">
        <v>10.462749000000001</v>
      </c>
      <c r="X8" s="249">
        <v>9.5777190000000001</v>
      </c>
      <c r="Y8" s="249">
        <v>9.0328020000000002</v>
      </c>
      <c r="Z8" s="249">
        <v>8.8320679999999996</v>
      </c>
      <c r="AA8" s="249">
        <v>9.609693</v>
      </c>
      <c r="AB8" s="249">
        <v>8.186928</v>
      </c>
      <c r="AC8" s="249">
        <v>7.9591900000000004</v>
      </c>
      <c r="AD8" s="249">
        <v>6.7596309999999997</v>
      </c>
      <c r="AE8" s="249">
        <v>6.4016320000000002</v>
      </c>
      <c r="AF8" s="249">
        <v>6.8045540000000004</v>
      </c>
      <c r="AG8" s="249">
        <v>7.3654719999999996</v>
      </c>
      <c r="AH8" s="249">
        <v>8.0993139999999997</v>
      </c>
      <c r="AI8" s="249">
        <v>7.6934060000000004</v>
      </c>
      <c r="AJ8" s="249">
        <v>7.3280960000000004</v>
      </c>
      <c r="AK8" s="249">
        <v>7.223287</v>
      </c>
      <c r="AL8" s="249">
        <v>7.2979849999999997</v>
      </c>
      <c r="AM8" s="249">
        <v>8.6405250000000002</v>
      </c>
      <c r="AN8" s="249">
        <v>7.2724409999999997</v>
      </c>
      <c r="AO8" s="249">
        <v>9.0542920000000002</v>
      </c>
      <c r="AP8" s="249">
        <v>7.3929099999999996</v>
      </c>
      <c r="AQ8" s="249">
        <v>7.9335950000000004</v>
      </c>
      <c r="AR8" s="249">
        <v>7.9605949999999996</v>
      </c>
      <c r="AS8" s="249">
        <v>7.4162489999999996</v>
      </c>
      <c r="AT8" s="249">
        <v>7.65585</v>
      </c>
      <c r="AU8" s="249">
        <v>7.6131000000000002</v>
      </c>
      <c r="AV8" s="249">
        <v>7.5384209999999996</v>
      </c>
      <c r="AW8" s="249">
        <v>7.5185880000000003</v>
      </c>
      <c r="AX8" s="249">
        <v>7.48027</v>
      </c>
      <c r="AY8" s="249">
        <v>7.94543</v>
      </c>
      <c r="AZ8" s="249">
        <v>7.6249469999999997</v>
      </c>
      <c r="BA8" s="249">
        <v>8.2099460000000004</v>
      </c>
      <c r="BB8" s="249">
        <v>7.0885550000000004</v>
      </c>
      <c r="BC8" s="249">
        <v>7.5318949999999996</v>
      </c>
      <c r="BD8" s="249">
        <v>7.3000059999999998</v>
      </c>
      <c r="BE8" s="249">
        <v>7.1246970000000003</v>
      </c>
      <c r="BF8" s="249">
        <v>7.7524509999999998</v>
      </c>
      <c r="BG8" s="249">
        <v>7.8638529999999998</v>
      </c>
      <c r="BH8" s="249">
        <v>7.6543210000000004</v>
      </c>
      <c r="BI8" s="249">
        <v>7.2056690000000003</v>
      </c>
      <c r="BJ8" s="315">
        <v>7.0180020000000001</v>
      </c>
      <c r="BK8" s="315">
        <v>7.8615570000000004</v>
      </c>
      <c r="BL8" s="315">
        <v>6.7746130000000004</v>
      </c>
      <c r="BM8" s="315">
        <v>7.6116869999999999</v>
      </c>
      <c r="BN8" s="315">
        <v>6.5995140000000001</v>
      </c>
      <c r="BO8" s="315">
        <v>6.8510030000000004</v>
      </c>
      <c r="BP8" s="315">
        <v>6.6816120000000003</v>
      </c>
      <c r="BQ8" s="315">
        <v>6.5697080000000003</v>
      </c>
      <c r="BR8" s="315">
        <v>7.5391729999999999</v>
      </c>
      <c r="BS8" s="315">
        <v>6.6740870000000001</v>
      </c>
      <c r="BT8" s="315">
        <v>6.643256</v>
      </c>
      <c r="BU8" s="315">
        <v>6.3712210000000002</v>
      </c>
      <c r="BV8" s="315">
        <v>6.3325079999999998</v>
      </c>
    </row>
    <row r="9" spans="1:74" ht="11.15" customHeight="1" x14ac:dyDescent="0.25">
      <c r="A9" s="92" t="s">
        <v>200</v>
      </c>
      <c r="B9" s="193" t="s">
        <v>443</v>
      </c>
      <c r="C9" s="249">
        <v>34.227167000000001</v>
      </c>
      <c r="D9" s="249">
        <v>33.286895999999999</v>
      </c>
      <c r="E9" s="249">
        <v>36.178142000000001</v>
      </c>
      <c r="F9" s="249">
        <v>30.363935999999999</v>
      </c>
      <c r="G9" s="249">
        <v>32.019362000000001</v>
      </c>
      <c r="H9" s="249">
        <v>32.208449000000002</v>
      </c>
      <c r="I9" s="249">
        <v>35.900148999999999</v>
      </c>
      <c r="J9" s="249">
        <v>39.525241999999999</v>
      </c>
      <c r="K9" s="249">
        <v>35.598708000000002</v>
      </c>
      <c r="L9" s="249">
        <v>37.609195999999997</v>
      </c>
      <c r="M9" s="249">
        <v>35.531927000000003</v>
      </c>
      <c r="N9" s="249">
        <v>35.880312000000004</v>
      </c>
      <c r="O9" s="249">
        <v>34.612217999999999</v>
      </c>
      <c r="P9" s="249">
        <v>30.658158</v>
      </c>
      <c r="Q9" s="249">
        <v>29.266203999999998</v>
      </c>
      <c r="R9" s="249">
        <v>32.282913000000001</v>
      </c>
      <c r="S9" s="249">
        <v>32.624816000000003</v>
      </c>
      <c r="T9" s="249">
        <v>29.905828</v>
      </c>
      <c r="U9" s="249">
        <v>33.252436000000003</v>
      </c>
      <c r="V9" s="249">
        <v>35.91281</v>
      </c>
      <c r="W9" s="249">
        <v>32.987056000000003</v>
      </c>
      <c r="X9" s="249">
        <v>32.632527000000003</v>
      </c>
      <c r="Y9" s="249">
        <v>30.775908000000001</v>
      </c>
      <c r="Z9" s="249">
        <v>30.091778999999999</v>
      </c>
      <c r="AA9" s="249">
        <v>31.196249000000002</v>
      </c>
      <c r="AB9" s="249">
        <v>26.577501000000002</v>
      </c>
      <c r="AC9" s="249">
        <v>25.838204000000001</v>
      </c>
      <c r="AD9" s="249">
        <v>22.579101000000001</v>
      </c>
      <c r="AE9" s="249">
        <v>21.383293999999999</v>
      </c>
      <c r="AF9" s="249">
        <v>22.729255999999999</v>
      </c>
      <c r="AG9" s="249">
        <v>25.062850000000001</v>
      </c>
      <c r="AH9" s="249">
        <v>27.559835</v>
      </c>
      <c r="AI9" s="249">
        <v>26.178716999999999</v>
      </c>
      <c r="AJ9" s="249">
        <v>25.750786000000002</v>
      </c>
      <c r="AK9" s="249">
        <v>25.382508999999999</v>
      </c>
      <c r="AL9" s="249">
        <v>25.645098000000001</v>
      </c>
      <c r="AM9" s="249">
        <v>25.783657000000002</v>
      </c>
      <c r="AN9" s="249">
        <v>21.701249000000001</v>
      </c>
      <c r="AO9" s="249">
        <v>27.018274999999999</v>
      </c>
      <c r="AP9" s="249">
        <v>25.399767000000001</v>
      </c>
      <c r="AQ9" s="249">
        <v>27.257363000000002</v>
      </c>
      <c r="AR9" s="249">
        <v>27.350134000000001</v>
      </c>
      <c r="AS9" s="249">
        <v>29.104794999999999</v>
      </c>
      <c r="AT9" s="249">
        <v>30.045157</v>
      </c>
      <c r="AU9" s="249">
        <v>29.877362000000002</v>
      </c>
      <c r="AV9" s="249">
        <v>28.528658</v>
      </c>
      <c r="AW9" s="249">
        <v>28.453569000000002</v>
      </c>
      <c r="AX9" s="249">
        <v>28.308543</v>
      </c>
      <c r="AY9" s="249">
        <v>28.411756</v>
      </c>
      <c r="AZ9" s="249">
        <v>27.265794</v>
      </c>
      <c r="BA9" s="249">
        <v>29.357645999999999</v>
      </c>
      <c r="BB9" s="249">
        <v>25.765872000000002</v>
      </c>
      <c r="BC9" s="249">
        <v>27.571296</v>
      </c>
      <c r="BD9" s="249">
        <v>27.791277000000001</v>
      </c>
      <c r="BE9" s="249">
        <v>29.467366999999999</v>
      </c>
      <c r="BF9" s="249">
        <v>31.749703</v>
      </c>
      <c r="BG9" s="249">
        <v>30.495616999999999</v>
      </c>
      <c r="BH9" s="249">
        <v>30.535810000000001</v>
      </c>
      <c r="BI9" s="249">
        <v>28.908660000000001</v>
      </c>
      <c r="BJ9" s="315">
        <v>27.84591</v>
      </c>
      <c r="BK9" s="315">
        <v>27.837599999999998</v>
      </c>
      <c r="BL9" s="315">
        <v>24.546659999999999</v>
      </c>
      <c r="BM9" s="315">
        <v>26.943069999999999</v>
      </c>
      <c r="BN9" s="315">
        <v>23.875720000000001</v>
      </c>
      <c r="BO9" s="315">
        <v>24.27056</v>
      </c>
      <c r="BP9" s="315">
        <v>24.261749999999999</v>
      </c>
      <c r="BQ9" s="315">
        <v>27.52506</v>
      </c>
      <c r="BR9" s="315">
        <v>30.148309999999999</v>
      </c>
      <c r="BS9" s="315">
        <v>27.581959999999999</v>
      </c>
      <c r="BT9" s="315">
        <v>27.84581</v>
      </c>
      <c r="BU9" s="315">
        <v>26.556229999999999</v>
      </c>
      <c r="BV9" s="315">
        <v>25.63458</v>
      </c>
    </row>
    <row r="10" spans="1:74" ht="11.15" customHeight="1" x14ac:dyDescent="0.25">
      <c r="A10" s="94" t="s">
        <v>201</v>
      </c>
      <c r="B10" s="193" t="s">
        <v>444</v>
      </c>
      <c r="C10" s="249">
        <v>-0.77</v>
      </c>
      <c r="D10" s="249">
        <v>-0.16900000000000001</v>
      </c>
      <c r="E10" s="249">
        <v>0.20200000000000001</v>
      </c>
      <c r="F10" s="249">
        <v>1.319</v>
      </c>
      <c r="G10" s="249">
        <v>0.57599999999999996</v>
      </c>
      <c r="H10" s="249">
        <v>-0.156</v>
      </c>
      <c r="I10" s="249">
        <v>1.972</v>
      </c>
      <c r="J10" s="249">
        <v>-0.78100000000000003</v>
      </c>
      <c r="K10" s="249">
        <v>-0.73099999999999998</v>
      </c>
      <c r="L10" s="249">
        <v>0.65900000000000003</v>
      </c>
      <c r="M10" s="249">
        <v>-0.54100000000000004</v>
      </c>
      <c r="N10" s="249">
        <v>0.72699999999999998</v>
      </c>
      <c r="O10" s="249">
        <v>0.30099999999999999</v>
      </c>
      <c r="P10" s="249">
        <v>-2.16</v>
      </c>
      <c r="Q10" s="249">
        <v>-0.60932094000000003</v>
      </c>
      <c r="R10" s="249">
        <v>1.39355655</v>
      </c>
      <c r="S10" s="249">
        <v>-1.5067024200000001</v>
      </c>
      <c r="T10" s="249">
        <v>-0.25547055000000002</v>
      </c>
      <c r="U10" s="249">
        <v>-0.71099573999999999</v>
      </c>
      <c r="V10" s="249">
        <v>-1.20065</v>
      </c>
      <c r="W10" s="249">
        <v>-1.2733535199999999</v>
      </c>
      <c r="X10" s="249">
        <v>-1.96930125</v>
      </c>
      <c r="Y10" s="249">
        <v>-1.03397622</v>
      </c>
      <c r="Z10" s="249">
        <v>-0.60278591000000004</v>
      </c>
      <c r="AA10" s="249">
        <v>-6.2E-2</v>
      </c>
      <c r="AB10" s="249">
        <v>-0.42099999999999999</v>
      </c>
      <c r="AC10" s="249">
        <v>0.97399999999999998</v>
      </c>
      <c r="AD10" s="249">
        <v>-0.33900000000000002</v>
      </c>
      <c r="AE10" s="249">
        <v>-0.35399999999999998</v>
      </c>
      <c r="AF10" s="249">
        <v>2.012</v>
      </c>
      <c r="AG10" s="249">
        <v>1.794</v>
      </c>
      <c r="AH10" s="249">
        <v>0.57799999999999996</v>
      </c>
      <c r="AI10" s="249">
        <v>1.6011599999999999</v>
      </c>
      <c r="AJ10" s="249">
        <v>0.51149</v>
      </c>
      <c r="AK10" s="249">
        <v>0.87361999999999995</v>
      </c>
      <c r="AL10" s="249">
        <v>0.51173000000000002</v>
      </c>
      <c r="AM10" s="249">
        <v>1.83518</v>
      </c>
      <c r="AN10" s="249">
        <v>-0.87673999999999996</v>
      </c>
      <c r="AO10" s="249">
        <v>5.2760000000000001E-2</v>
      </c>
      <c r="AP10" s="249">
        <v>9.6759999999999999E-2</v>
      </c>
      <c r="AQ10" s="249">
        <v>8.8370000000000004E-2</v>
      </c>
      <c r="AR10" s="249">
        <v>8.2729999999999998E-2</v>
      </c>
      <c r="AS10" s="249">
        <v>0.94086999999999998</v>
      </c>
      <c r="AT10" s="249">
        <v>1.43425</v>
      </c>
      <c r="AU10" s="249">
        <v>0.94340999999999997</v>
      </c>
      <c r="AV10" s="249">
        <v>1.6029999999999999E-2</v>
      </c>
      <c r="AW10" s="249">
        <v>4.8599999999999997E-3</v>
      </c>
      <c r="AX10" s="249">
        <v>8.5199999999999998E-3</v>
      </c>
      <c r="AY10" s="249">
        <v>-0.79100000000000004</v>
      </c>
      <c r="AZ10" s="249">
        <v>-1.1339999999999999</v>
      </c>
      <c r="BA10" s="249">
        <v>-1.4999999999999999E-2</v>
      </c>
      <c r="BB10" s="249">
        <v>1E-3</v>
      </c>
      <c r="BC10" s="249">
        <v>1.7999999999999999E-2</v>
      </c>
      <c r="BD10" s="249">
        <v>7.0000000000000001E-3</v>
      </c>
      <c r="BE10" s="249">
        <v>0.96799999999999997</v>
      </c>
      <c r="BF10" s="249">
        <v>1.4530000000000001</v>
      </c>
      <c r="BG10" s="249">
        <v>0.99099999999999999</v>
      </c>
      <c r="BH10" s="249">
        <v>-9.8000000000000004E-2</v>
      </c>
      <c r="BI10" s="249">
        <v>-4.0466500000000002E-2</v>
      </c>
      <c r="BJ10" s="315">
        <v>-1.6781799999999999E-2</v>
      </c>
      <c r="BK10" s="315">
        <v>-0.70527019999999996</v>
      </c>
      <c r="BL10" s="315">
        <v>-1.097488</v>
      </c>
      <c r="BM10" s="315">
        <v>3.9822399999999997E-3</v>
      </c>
      <c r="BN10" s="315">
        <v>3.6984499999999997E-2</v>
      </c>
      <c r="BO10" s="315">
        <v>3.0926200000000001E-2</v>
      </c>
      <c r="BP10" s="315">
        <v>3.3077000000000002E-2</v>
      </c>
      <c r="BQ10" s="315">
        <v>0.99026700000000001</v>
      </c>
      <c r="BR10" s="315">
        <v>1.4924310000000001</v>
      </c>
      <c r="BS10" s="315">
        <v>1.0111049999999999</v>
      </c>
      <c r="BT10" s="315">
        <v>-1.7072799999999999E-2</v>
      </c>
      <c r="BU10" s="315">
        <v>-1.36153E-2</v>
      </c>
      <c r="BV10" s="315">
        <v>3.9321699999999996E-3</v>
      </c>
    </row>
    <row r="11" spans="1:74" ht="11.15" customHeight="1" x14ac:dyDescent="0.25">
      <c r="A11" s="92" t="s">
        <v>202</v>
      </c>
      <c r="B11" s="193" t="s">
        <v>445</v>
      </c>
      <c r="C11" s="249">
        <v>0.49962600000000001</v>
      </c>
      <c r="D11" s="249">
        <v>0.34919800000000001</v>
      </c>
      <c r="E11" s="249">
        <v>0.51813799999999999</v>
      </c>
      <c r="F11" s="249">
        <v>0.49401499999999998</v>
      </c>
      <c r="G11" s="249">
        <v>0.543771</v>
      </c>
      <c r="H11" s="249">
        <v>0.50861400000000001</v>
      </c>
      <c r="I11" s="249">
        <v>0.69199100000000002</v>
      </c>
      <c r="J11" s="249">
        <v>0.48385499999999998</v>
      </c>
      <c r="K11" s="249">
        <v>0.26286399999999999</v>
      </c>
      <c r="L11" s="249">
        <v>0.30415500000000001</v>
      </c>
      <c r="M11" s="249">
        <v>0.39988600000000002</v>
      </c>
      <c r="N11" s="249">
        <v>0.89804200000000001</v>
      </c>
      <c r="O11" s="249">
        <v>0.624726</v>
      </c>
      <c r="P11" s="249">
        <v>0.35844100000000001</v>
      </c>
      <c r="Q11" s="249">
        <v>0.70563200000000004</v>
      </c>
      <c r="R11" s="249">
        <v>0.53663499999999997</v>
      </c>
      <c r="S11" s="249">
        <v>0.40755599999999997</v>
      </c>
      <c r="T11" s="249">
        <v>0.65956099999999995</v>
      </c>
      <c r="U11" s="249">
        <v>0.51135399999999998</v>
      </c>
      <c r="V11" s="249">
        <v>0.51892700000000003</v>
      </c>
      <c r="W11" s="249">
        <v>0.65108299999999997</v>
      </c>
      <c r="X11" s="249">
        <v>0.74237799999999998</v>
      </c>
      <c r="Y11" s="249">
        <v>0.46596399999999999</v>
      </c>
      <c r="Z11" s="249">
        <v>0.51488</v>
      </c>
      <c r="AA11" s="249">
        <v>0.53513900000000003</v>
      </c>
      <c r="AB11" s="249">
        <v>0.34311999999999998</v>
      </c>
      <c r="AC11" s="249">
        <v>0.46080199999999999</v>
      </c>
      <c r="AD11" s="249">
        <v>0.36460300000000001</v>
      </c>
      <c r="AE11" s="249">
        <v>0.53523699999999996</v>
      </c>
      <c r="AF11" s="249">
        <v>0.22700200000000001</v>
      </c>
      <c r="AG11" s="249">
        <v>0.53044999999999998</v>
      </c>
      <c r="AH11" s="249">
        <v>0.31382100000000002</v>
      </c>
      <c r="AI11" s="249">
        <v>0.50092400000000004</v>
      </c>
      <c r="AJ11" s="249">
        <v>0.26401799999999997</v>
      </c>
      <c r="AK11" s="249">
        <v>0.63945300000000005</v>
      </c>
      <c r="AL11" s="249">
        <v>0.42280099999999998</v>
      </c>
      <c r="AM11" s="249">
        <v>0.52455799999999997</v>
      </c>
      <c r="AN11" s="249">
        <v>0.30868699999999999</v>
      </c>
      <c r="AO11" s="249">
        <v>0.24052100000000001</v>
      </c>
      <c r="AP11" s="249">
        <v>0.50926800000000005</v>
      </c>
      <c r="AQ11" s="249">
        <v>0.51217800000000002</v>
      </c>
      <c r="AR11" s="249">
        <v>0.50891799999999998</v>
      </c>
      <c r="AS11" s="249">
        <v>0.56406699999999999</v>
      </c>
      <c r="AT11" s="249">
        <v>0.36813000000000001</v>
      </c>
      <c r="AU11" s="249">
        <v>0.20172599999999999</v>
      </c>
      <c r="AV11" s="249">
        <v>0.52549999999999997</v>
      </c>
      <c r="AW11" s="249">
        <v>0.43571599999999999</v>
      </c>
      <c r="AX11" s="249">
        <v>0.689079</v>
      </c>
      <c r="AY11" s="249">
        <v>0.50266500000000003</v>
      </c>
      <c r="AZ11" s="249">
        <v>0.28928999999999999</v>
      </c>
      <c r="BA11" s="249">
        <v>0.52970899999999999</v>
      </c>
      <c r="BB11" s="249">
        <v>0.68416500000000002</v>
      </c>
      <c r="BC11" s="249">
        <v>0.32450899999999999</v>
      </c>
      <c r="BD11" s="249">
        <v>0.627471</v>
      </c>
      <c r="BE11" s="249">
        <v>0.65998699999999999</v>
      </c>
      <c r="BF11" s="249">
        <v>0.77902899999999997</v>
      </c>
      <c r="BG11" s="249">
        <v>0.53129000000000004</v>
      </c>
      <c r="BH11" s="249">
        <v>0.41450150000000002</v>
      </c>
      <c r="BI11" s="249">
        <v>0.40995680000000001</v>
      </c>
      <c r="BJ11" s="315">
        <v>0.52743819999999997</v>
      </c>
      <c r="BK11" s="315">
        <v>0.43636029999999998</v>
      </c>
      <c r="BL11" s="315">
        <v>0.38099159999999999</v>
      </c>
      <c r="BM11" s="315">
        <v>0.62323850000000003</v>
      </c>
      <c r="BN11" s="315">
        <v>0.53617840000000005</v>
      </c>
      <c r="BO11" s="315">
        <v>0.54688689999999995</v>
      </c>
      <c r="BP11" s="315">
        <v>0.60511749999999997</v>
      </c>
      <c r="BQ11" s="315">
        <v>0.71269369999999999</v>
      </c>
      <c r="BR11" s="315">
        <v>0.67719600000000002</v>
      </c>
      <c r="BS11" s="315">
        <v>0.73789839999999995</v>
      </c>
      <c r="BT11" s="315">
        <v>0.57300130000000005</v>
      </c>
      <c r="BU11" s="315">
        <v>0.52383250000000003</v>
      </c>
      <c r="BV11" s="315">
        <v>0.61479879999999998</v>
      </c>
    </row>
    <row r="12" spans="1:74" ht="11.15" customHeight="1" x14ac:dyDescent="0.25">
      <c r="A12" s="92" t="s">
        <v>203</v>
      </c>
      <c r="B12" s="193" t="s">
        <v>446</v>
      </c>
      <c r="C12" s="249">
        <v>8.6592110000000009</v>
      </c>
      <c r="D12" s="249">
        <v>8.9825649999999992</v>
      </c>
      <c r="E12" s="249">
        <v>9.8863520000000005</v>
      </c>
      <c r="F12" s="249">
        <v>11.032126</v>
      </c>
      <c r="G12" s="249">
        <v>9.3997609999999998</v>
      </c>
      <c r="H12" s="249">
        <v>10.106507000000001</v>
      </c>
      <c r="I12" s="249">
        <v>9.9238499999999998</v>
      </c>
      <c r="J12" s="249">
        <v>9.9950150000000004</v>
      </c>
      <c r="K12" s="249">
        <v>9.6831980000000009</v>
      </c>
      <c r="L12" s="249">
        <v>10.767827</v>
      </c>
      <c r="M12" s="249">
        <v>8.9198620000000002</v>
      </c>
      <c r="N12" s="249">
        <v>8.8877980000000001</v>
      </c>
      <c r="O12" s="249">
        <v>9.3290760000000006</v>
      </c>
      <c r="P12" s="249">
        <v>6.7517180000000003</v>
      </c>
      <c r="Q12" s="249">
        <v>9.1321779999999997</v>
      </c>
      <c r="R12" s="249">
        <v>8.6418210000000002</v>
      </c>
      <c r="S12" s="249">
        <v>8.9791939999999997</v>
      </c>
      <c r="T12" s="249">
        <v>8.3080350000000003</v>
      </c>
      <c r="U12" s="249">
        <v>6.4689649999999999</v>
      </c>
      <c r="V12" s="249">
        <v>7.7487029999999999</v>
      </c>
      <c r="W12" s="249">
        <v>7.7418779999999998</v>
      </c>
      <c r="X12" s="249">
        <v>6.5899979999999996</v>
      </c>
      <c r="Y12" s="249">
        <v>7.5822450000000003</v>
      </c>
      <c r="Z12" s="249">
        <v>6.4908400000000004</v>
      </c>
      <c r="AA12" s="249">
        <v>6.2296100000000001</v>
      </c>
      <c r="AB12" s="249">
        <v>6.6107259999999997</v>
      </c>
      <c r="AC12" s="249">
        <v>7.0703379999999996</v>
      </c>
      <c r="AD12" s="249">
        <v>5.5508839999999999</v>
      </c>
      <c r="AE12" s="249">
        <v>4.7142030000000004</v>
      </c>
      <c r="AF12" s="249">
        <v>4.5827669999999996</v>
      </c>
      <c r="AG12" s="249">
        <v>5.3444370000000001</v>
      </c>
      <c r="AH12" s="249">
        <v>4.5449780000000004</v>
      </c>
      <c r="AI12" s="249">
        <v>5.3705109999999996</v>
      </c>
      <c r="AJ12" s="249">
        <v>4.9211010000000002</v>
      </c>
      <c r="AK12" s="249">
        <v>7.0341100000000001</v>
      </c>
      <c r="AL12" s="249">
        <v>7.092905</v>
      </c>
      <c r="AM12" s="249">
        <v>6.0210619999999997</v>
      </c>
      <c r="AN12" s="249">
        <v>6.9903919999999999</v>
      </c>
      <c r="AO12" s="249">
        <v>7.728281</v>
      </c>
      <c r="AP12" s="249">
        <v>6.8433159999999997</v>
      </c>
      <c r="AQ12" s="249">
        <v>7.4818040000000003</v>
      </c>
      <c r="AR12" s="249">
        <v>7.6923570000000003</v>
      </c>
      <c r="AS12" s="249">
        <v>6.4459609999999996</v>
      </c>
      <c r="AT12" s="249">
        <v>7.3532570000000002</v>
      </c>
      <c r="AU12" s="249">
        <v>6.7955589999999999</v>
      </c>
      <c r="AV12" s="249">
        <v>7.5163229999999999</v>
      </c>
      <c r="AW12" s="249">
        <v>6.8342349999999996</v>
      </c>
      <c r="AX12" s="249">
        <v>7.4128109999999996</v>
      </c>
      <c r="AY12" s="249">
        <v>5.7103330000000003</v>
      </c>
      <c r="AZ12" s="249">
        <v>7.1635410000000004</v>
      </c>
      <c r="BA12" s="249">
        <v>7.3121840000000002</v>
      </c>
      <c r="BB12" s="249">
        <v>8.0483180000000001</v>
      </c>
      <c r="BC12" s="249">
        <v>7.3638820000000003</v>
      </c>
      <c r="BD12" s="249">
        <v>7.5889009999999999</v>
      </c>
      <c r="BE12" s="249">
        <v>6.6914360000000004</v>
      </c>
      <c r="BF12" s="249">
        <v>6.9607200000000002</v>
      </c>
      <c r="BG12" s="249">
        <v>7.086436</v>
      </c>
      <c r="BH12" s="249">
        <v>6.9489010000000002</v>
      </c>
      <c r="BI12" s="249">
        <v>6.6227879999999999</v>
      </c>
      <c r="BJ12" s="315">
        <v>6.822648</v>
      </c>
      <c r="BK12" s="315">
        <v>6.3467149999999997</v>
      </c>
      <c r="BL12" s="315">
        <v>5.9858919999999998</v>
      </c>
      <c r="BM12" s="315">
        <v>7.3954420000000001</v>
      </c>
      <c r="BN12" s="315">
        <v>7.0450759999999999</v>
      </c>
      <c r="BO12" s="315">
        <v>6.7694539999999996</v>
      </c>
      <c r="BP12" s="315">
        <v>7.0001709999999999</v>
      </c>
      <c r="BQ12" s="315">
        <v>6.0931699999999998</v>
      </c>
      <c r="BR12" s="315">
        <v>6.6034129999999998</v>
      </c>
      <c r="BS12" s="315">
        <v>6.4275960000000003</v>
      </c>
      <c r="BT12" s="315">
        <v>6.6997580000000001</v>
      </c>
      <c r="BU12" s="315">
        <v>6.6314929999999999</v>
      </c>
      <c r="BV12" s="315">
        <v>6.981814</v>
      </c>
    </row>
    <row r="13" spans="1:74" ht="11.15" customHeight="1" x14ac:dyDescent="0.25">
      <c r="A13" s="92" t="s">
        <v>204</v>
      </c>
      <c r="B13" s="194" t="s">
        <v>678</v>
      </c>
      <c r="C13" s="249">
        <v>4.1747019999999999</v>
      </c>
      <c r="D13" s="249">
        <v>5.1946479999999999</v>
      </c>
      <c r="E13" s="249">
        <v>5.4144690000000004</v>
      </c>
      <c r="F13" s="249">
        <v>5.8301290000000003</v>
      </c>
      <c r="G13" s="249">
        <v>5.4500760000000001</v>
      </c>
      <c r="H13" s="249">
        <v>5.5833029999999999</v>
      </c>
      <c r="I13" s="249">
        <v>5.0745279999999999</v>
      </c>
      <c r="J13" s="249">
        <v>5.5217729999999996</v>
      </c>
      <c r="K13" s="249">
        <v>4.5505190000000004</v>
      </c>
      <c r="L13" s="249">
        <v>5.9132559999999996</v>
      </c>
      <c r="M13" s="249">
        <v>4.513325</v>
      </c>
      <c r="N13" s="249">
        <v>4.9297069999999996</v>
      </c>
      <c r="O13" s="249">
        <v>4.5034739999999998</v>
      </c>
      <c r="P13" s="249">
        <v>3.5204390000000001</v>
      </c>
      <c r="Q13" s="249">
        <v>5.0115080000000001</v>
      </c>
      <c r="R13" s="249">
        <v>4.7788149999999998</v>
      </c>
      <c r="S13" s="249">
        <v>4.9372870000000004</v>
      </c>
      <c r="T13" s="249">
        <v>5.1428070000000004</v>
      </c>
      <c r="U13" s="249">
        <v>3.4483000000000001</v>
      </c>
      <c r="V13" s="249">
        <v>4.7946939999999998</v>
      </c>
      <c r="W13" s="249">
        <v>4.7127949999999998</v>
      </c>
      <c r="X13" s="249">
        <v>3.5170940000000002</v>
      </c>
      <c r="Y13" s="249">
        <v>4.3623700000000003</v>
      </c>
      <c r="Z13" s="249">
        <v>4.1859770000000003</v>
      </c>
      <c r="AA13" s="249">
        <v>3.820446</v>
      </c>
      <c r="AB13" s="249">
        <v>3.4008780000000001</v>
      </c>
      <c r="AC13" s="249">
        <v>4.3002729999999998</v>
      </c>
      <c r="AD13" s="249">
        <v>3.5172479999999999</v>
      </c>
      <c r="AE13" s="249">
        <v>2.9792930000000002</v>
      </c>
      <c r="AF13" s="249">
        <v>2.5756830000000002</v>
      </c>
      <c r="AG13" s="249">
        <v>3.7372540000000001</v>
      </c>
      <c r="AH13" s="249">
        <v>2.912677</v>
      </c>
      <c r="AI13" s="249">
        <v>3.5432619999999999</v>
      </c>
      <c r="AJ13" s="249">
        <v>3.2923019999999998</v>
      </c>
      <c r="AK13" s="249">
        <v>3.830168</v>
      </c>
      <c r="AL13" s="249">
        <v>4.1003610000000004</v>
      </c>
      <c r="AM13" s="249">
        <v>3.4030819999999999</v>
      </c>
      <c r="AN13" s="249">
        <v>3.5630090000000001</v>
      </c>
      <c r="AO13" s="249">
        <v>3.3368250000000002</v>
      </c>
      <c r="AP13" s="249">
        <v>3.713679</v>
      </c>
      <c r="AQ13" s="249">
        <v>3.722153</v>
      </c>
      <c r="AR13" s="249">
        <v>4.2473400000000003</v>
      </c>
      <c r="AS13" s="249">
        <v>3.3303739999999999</v>
      </c>
      <c r="AT13" s="249">
        <v>4.0544070000000003</v>
      </c>
      <c r="AU13" s="249">
        <v>3.9137189999999999</v>
      </c>
      <c r="AV13" s="249">
        <v>4.3430429999999998</v>
      </c>
      <c r="AW13" s="249">
        <v>3.2910840000000001</v>
      </c>
      <c r="AX13" s="249">
        <v>4.0515299999999996</v>
      </c>
      <c r="AY13" s="249">
        <v>2.9446189999999999</v>
      </c>
      <c r="AZ13" s="249">
        <v>3.9980790000000002</v>
      </c>
      <c r="BA13" s="249">
        <v>3.5333709999999998</v>
      </c>
      <c r="BB13" s="249">
        <v>4.228148</v>
      </c>
      <c r="BC13" s="249">
        <v>4.2863740000000004</v>
      </c>
      <c r="BD13" s="249">
        <v>4.5506609999999998</v>
      </c>
      <c r="BE13" s="249">
        <v>3.8215979999999998</v>
      </c>
      <c r="BF13" s="249">
        <v>3.4962719999999998</v>
      </c>
      <c r="BG13" s="249">
        <v>4.2701609999999999</v>
      </c>
      <c r="BH13" s="249">
        <v>3.9040010000000001</v>
      </c>
      <c r="BI13" s="249">
        <v>3.4526729999999999</v>
      </c>
      <c r="BJ13" s="315">
        <v>3.5285669999999998</v>
      </c>
      <c r="BK13" s="315">
        <v>3.26857</v>
      </c>
      <c r="BL13" s="315">
        <v>3.065903</v>
      </c>
      <c r="BM13" s="315">
        <v>3.7608419999999998</v>
      </c>
      <c r="BN13" s="315">
        <v>3.6177929999999998</v>
      </c>
      <c r="BO13" s="315">
        <v>3.5780949999999998</v>
      </c>
      <c r="BP13" s="315">
        <v>3.6483270000000001</v>
      </c>
      <c r="BQ13" s="315">
        <v>3.0091559999999999</v>
      </c>
      <c r="BR13" s="315">
        <v>3.4620220000000002</v>
      </c>
      <c r="BS13" s="315">
        <v>3.2884679999999999</v>
      </c>
      <c r="BT13" s="315">
        <v>3.3996279999999999</v>
      </c>
      <c r="BU13" s="315">
        <v>3.2599320000000001</v>
      </c>
      <c r="BV13" s="315">
        <v>3.5119189999999998</v>
      </c>
    </row>
    <row r="14" spans="1:74" ht="11.15" customHeight="1" x14ac:dyDescent="0.25">
      <c r="A14" s="92" t="s">
        <v>205</v>
      </c>
      <c r="B14" s="194" t="s">
        <v>679</v>
      </c>
      <c r="C14" s="249">
        <v>4.4845090000000001</v>
      </c>
      <c r="D14" s="249">
        <v>3.7879170000000002</v>
      </c>
      <c r="E14" s="249">
        <v>4.4718830000000001</v>
      </c>
      <c r="F14" s="249">
        <v>5.2019970000000004</v>
      </c>
      <c r="G14" s="249">
        <v>3.9496850000000001</v>
      </c>
      <c r="H14" s="249">
        <v>4.5232039999999998</v>
      </c>
      <c r="I14" s="249">
        <v>4.8493219999999999</v>
      </c>
      <c r="J14" s="249">
        <v>4.4732419999999999</v>
      </c>
      <c r="K14" s="249">
        <v>5.1326790000000004</v>
      </c>
      <c r="L14" s="249">
        <v>4.854571</v>
      </c>
      <c r="M14" s="249">
        <v>4.4065370000000001</v>
      </c>
      <c r="N14" s="249">
        <v>3.958091</v>
      </c>
      <c r="O14" s="249">
        <v>4.8256019999999999</v>
      </c>
      <c r="P14" s="249">
        <v>3.2312789999999998</v>
      </c>
      <c r="Q14" s="249">
        <v>4.1206699999999996</v>
      </c>
      <c r="R14" s="249">
        <v>3.8630059999999999</v>
      </c>
      <c r="S14" s="249">
        <v>4.0419070000000001</v>
      </c>
      <c r="T14" s="249">
        <v>3.1652279999999999</v>
      </c>
      <c r="U14" s="249">
        <v>3.0206650000000002</v>
      </c>
      <c r="V14" s="249">
        <v>2.9540090000000001</v>
      </c>
      <c r="W14" s="249">
        <v>3.029083</v>
      </c>
      <c r="X14" s="249">
        <v>3.0729039999999999</v>
      </c>
      <c r="Y14" s="249">
        <v>3.219875</v>
      </c>
      <c r="Z14" s="249">
        <v>2.3048630000000001</v>
      </c>
      <c r="AA14" s="249">
        <v>2.4091640000000001</v>
      </c>
      <c r="AB14" s="249">
        <v>3.209848</v>
      </c>
      <c r="AC14" s="249">
        <v>2.7700650000000002</v>
      </c>
      <c r="AD14" s="249">
        <v>2.033636</v>
      </c>
      <c r="AE14" s="249">
        <v>1.73491</v>
      </c>
      <c r="AF14" s="249">
        <v>2.0070839999999999</v>
      </c>
      <c r="AG14" s="249">
        <v>1.607183</v>
      </c>
      <c r="AH14" s="249">
        <v>1.632301</v>
      </c>
      <c r="AI14" s="249">
        <v>1.8272489999999999</v>
      </c>
      <c r="AJ14" s="249">
        <v>1.6287990000000001</v>
      </c>
      <c r="AK14" s="249">
        <v>3.2039420000000001</v>
      </c>
      <c r="AL14" s="249">
        <v>2.9925440000000001</v>
      </c>
      <c r="AM14" s="249">
        <v>2.6179800000000002</v>
      </c>
      <c r="AN14" s="249">
        <v>3.4273829999999998</v>
      </c>
      <c r="AO14" s="249">
        <v>4.3914559999999998</v>
      </c>
      <c r="AP14" s="249">
        <v>3.1296369999999998</v>
      </c>
      <c r="AQ14" s="249">
        <v>3.7596509999999999</v>
      </c>
      <c r="AR14" s="249">
        <v>3.445017</v>
      </c>
      <c r="AS14" s="249">
        <v>3.1155870000000001</v>
      </c>
      <c r="AT14" s="249">
        <v>3.2988499999999998</v>
      </c>
      <c r="AU14" s="249">
        <v>2.88184</v>
      </c>
      <c r="AV14" s="249">
        <v>3.1732800000000001</v>
      </c>
      <c r="AW14" s="249">
        <v>3.5431509999999999</v>
      </c>
      <c r="AX14" s="249">
        <v>3.361281</v>
      </c>
      <c r="AY14" s="249">
        <v>2.765714</v>
      </c>
      <c r="AZ14" s="249">
        <v>3.1654620000000002</v>
      </c>
      <c r="BA14" s="249">
        <v>3.778813</v>
      </c>
      <c r="BB14" s="249">
        <v>3.8201700000000001</v>
      </c>
      <c r="BC14" s="249">
        <v>3.0775079999999999</v>
      </c>
      <c r="BD14" s="249">
        <v>3.0382400000000001</v>
      </c>
      <c r="BE14" s="249">
        <v>2.8698380000000001</v>
      </c>
      <c r="BF14" s="249">
        <v>3.464448</v>
      </c>
      <c r="BG14" s="249">
        <v>2.8162750000000001</v>
      </c>
      <c r="BH14" s="249">
        <v>3.0449009999999999</v>
      </c>
      <c r="BI14" s="249">
        <v>3.170115</v>
      </c>
      <c r="BJ14" s="315">
        <v>3.2940809999999998</v>
      </c>
      <c r="BK14" s="315">
        <v>3.0781450000000001</v>
      </c>
      <c r="BL14" s="315">
        <v>2.9199890000000002</v>
      </c>
      <c r="BM14" s="315">
        <v>3.6345990000000001</v>
      </c>
      <c r="BN14" s="315">
        <v>3.4272830000000001</v>
      </c>
      <c r="BO14" s="315">
        <v>3.1913589999999998</v>
      </c>
      <c r="BP14" s="315">
        <v>3.3518439999999998</v>
      </c>
      <c r="BQ14" s="315">
        <v>3.0840139999999998</v>
      </c>
      <c r="BR14" s="315">
        <v>3.1413899999999999</v>
      </c>
      <c r="BS14" s="315">
        <v>3.1391279999999999</v>
      </c>
      <c r="BT14" s="315">
        <v>3.3001299999999998</v>
      </c>
      <c r="BU14" s="315">
        <v>3.3715609999999998</v>
      </c>
      <c r="BV14" s="315">
        <v>3.4698959999999999</v>
      </c>
    </row>
    <row r="15" spans="1:74" ht="11.15" customHeight="1" x14ac:dyDescent="0.25">
      <c r="A15" s="92" t="s">
        <v>206</v>
      </c>
      <c r="B15" s="193" t="s">
        <v>423</v>
      </c>
      <c r="C15" s="249">
        <v>53.041603000000002</v>
      </c>
      <c r="D15" s="249">
        <v>51.466349999999998</v>
      </c>
      <c r="E15" s="249">
        <v>56.337364999999998</v>
      </c>
      <c r="F15" s="249">
        <v>48.827123</v>
      </c>
      <c r="G15" s="249">
        <v>52.930869000000001</v>
      </c>
      <c r="H15" s="249">
        <v>51.818474999999999</v>
      </c>
      <c r="I15" s="249">
        <v>55.707383</v>
      </c>
      <c r="J15" s="249">
        <v>59.033298000000002</v>
      </c>
      <c r="K15" s="249">
        <v>52.287165000000002</v>
      </c>
      <c r="L15" s="249">
        <v>56.727381000000001</v>
      </c>
      <c r="M15" s="249">
        <v>53.796326999999998</v>
      </c>
      <c r="N15" s="249">
        <v>56.210839</v>
      </c>
      <c r="O15" s="249">
        <v>57.432340000000003</v>
      </c>
      <c r="P15" s="249">
        <v>49.761395999999998</v>
      </c>
      <c r="Q15" s="249">
        <v>46.631176060000001</v>
      </c>
      <c r="R15" s="249">
        <v>54.501564549999998</v>
      </c>
      <c r="S15" s="249">
        <v>51.783192579999998</v>
      </c>
      <c r="T15" s="249">
        <v>48.80188845</v>
      </c>
      <c r="U15" s="249">
        <v>52.400184260000003</v>
      </c>
      <c r="V15" s="249">
        <v>55.364193999999998</v>
      </c>
      <c r="W15" s="249">
        <v>50.233271479999999</v>
      </c>
      <c r="X15" s="249">
        <v>49.857135749999998</v>
      </c>
      <c r="Y15" s="249">
        <v>46.24244478</v>
      </c>
      <c r="Z15" s="249">
        <v>46.604961090000003</v>
      </c>
      <c r="AA15" s="249">
        <v>49.910502000000001</v>
      </c>
      <c r="AB15" s="249">
        <v>40.736601999999998</v>
      </c>
      <c r="AC15" s="249">
        <v>40.470495999999997</v>
      </c>
      <c r="AD15" s="249">
        <v>33.821423000000003</v>
      </c>
      <c r="AE15" s="249">
        <v>32.729878999999997</v>
      </c>
      <c r="AF15" s="249">
        <v>37.264569999999999</v>
      </c>
      <c r="AG15" s="249">
        <v>40.197212999999998</v>
      </c>
      <c r="AH15" s="249">
        <v>43.869736000000003</v>
      </c>
      <c r="AI15" s="249">
        <v>41.872881</v>
      </c>
      <c r="AJ15" s="249">
        <v>40.842686</v>
      </c>
      <c r="AK15" s="249">
        <v>38.823884</v>
      </c>
      <c r="AL15" s="249">
        <v>38.645282000000002</v>
      </c>
      <c r="AM15" s="249">
        <v>44.895024999999997</v>
      </c>
      <c r="AN15" s="249">
        <v>33.309838999999997</v>
      </c>
      <c r="AO15" s="249">
        <v>43.446472999999997</v>
      </c>
      <c r="AP15" s="249">
        <v>39.080427</v>
      </c>
      <c r="AQ15" s="249">
        <v>41.750745000000002</v>
      </c>
      <c r="AR15" s="249">
        <v>41.696939</v>
      </c>
      <c r="AS15" s="249">
        <v>43.534384000000003</v>
      </c>
      <c r="AT15" s="249">
        <v>44.490707</v>
      </c>
      <c r="AU15" s="249">
        <v>44.111753999999998</v>
      </c>
      <c r="AV15" s="249">
        <v>42.103999999999999</v>
      </c>
      <c r="AW15" s="249">
        <v>42.555965</v>
      </c>
      <c r="AX15" s="249">
        <v>41.984957999999999</v>
      </c>
      <c r="AY15" s="249">
        <v>43.782165999999997</v>
      </c>
      <c r="AZ15" s="249">
        <v>39.764735000000002</v>
      </c>
      <c r="BA15" s="249">
        <v>44.640669000000003</v>
      </c>
      <c r="BB15" s="249">
        <v>38.132319000000003</v>
      </c>
      <c r="BC15" s="249">
        <v>41.425213999999997</v>
      </c>
      <c r="BD15" s="249">
        <v>40.846986000000001</v>
      </c>
      <c r="BE15" s="249">
        <v>43.914192999999997</v>
      </c>
      <c r="BF15" s="249">
        <v>48.086156000000003</v>
      </c>
      <c r="BG15" s="249">
        <v>45.807459999999999</v>
      </c>
      <c r="BH15" s="249">
        <v>45.817393909000003</v>
      </c>
      <c r="BI15" s="249">
        <v>42.716301600000001</v>
      </c>
      <c r="BJ15" s="315">
        <v>41.08428</v>
      </c>
      <c r="BK15" s="315">
        <v>42.517510000000001</v>
      </c>
      <c r="BL15" s="315">
        <v>36.369210000000002</v>
      </c>
      <c r="BM15" s="315">
        <v>41.178840000000001</v>
      </c>
      <c r="BN15" s="315">
        <v>36.201120000000003</v>
      </c>
      <c r="BO15" s="315">
        <v>37.240879999999997</v>
      </c>
      <c r="BP15" s="315">
        <v>36.688470000000002</v>
      </c>
      <c r="BQ15" s="315">
        <v>40.139139999999998</v>
      </c>
      <c r="BR15" s="315">
        <v>45.012909999999998</v>
      </c>
      <c r="BS15" s="315">
        <v>39.917000000000002</v>
      </c>
      <c r="BT15" s="315">
        <v>39.201360000000001</v>
      </c>
      <c r="BU15" s="315">
        <v>37.410919999999997</v>
      </c>
      <c r="BV15" s="315">
        <v>36.070349999999998</v>
      </c>
    </row>
    <row r="16" spans="1:74" ht="11.15" customHeight="1" x14ac:dyDescent="0.25">
      <c r="A16" s="89"/>
      <c r="B16" s="93"/>
      <c r="C16" s="257"/>
      <c r="D16" s="257"/>
      <c r="E16" s="257"/>
      <c r="F16" s="257"/>
      <c r="G16" s="257"/>
      <c r="H16" s="257"/>
      <c r="I16" s="257"/>
      <c r="J16" s="257"/>
      <c r="K16" s="257"/>
      <c r="L16" s="257"/>
      <c r="M16" s="257"/>
      <c r="N16" s="257"/>
      <c r="O16" s="257"/>
      <c r="P16" s="257"/>
      <c r="Q16" s="257"/>
      <c r="R16" s="257"/>
      <c r="S16" s="257"/>
      <c r="T16" s="257"/>
      <c r="U16" s="257"/>
      <c r="V16" s="257"/>
      <c r="W16" s="257"/>
      <c r="X16" s="257"/>
      <c r="Y16" s="257"/>
      <c r="Z16" s="257"/>
      <c r="AA16" s="257"/>
      <c r="AB16" s="257"/>
      <c r="AC16" s="257"/>
      <c r="AD16" s="257"/>
      <c r="AE16" s="257"/>
      <c r="AF16" s="257"/>
      <c r="AG16" s="257"/>
      <c r="AH16" s="257"/>
      <c r="AI16" s="257"/>
      <c r="AJ16" s="257"/>
      <c r="AK16" s="257"/>
      <c r="AL16" s="257"/>
      <c r="AM16" s="257"/>
      <c r="AN16" s="257"/>
      <c r="AO16" s="257"/>
      <c r="AP16" s="257"/>
      <c r="AQ16" s="257"/>
      <c r="AR16" s="257"/>
      <c r="AS16" s="257"/>
      <c r="AT16" s="257"/>
      <c r="AU16" s="257"/>
      <c r="AV16" s="257"/>
      <c r="AW16" s="257"/>
      <c r="AX16" s="257"/>
      <c r="AY16" s="257"/>
      <c r="AZ16" s="257"/>
      <c r="BA16" s="257"/>
      <c r="BB16" s="257"/>
      <c r="BC16" s="257"/>
      <c r="BD16" s="257"/>
      <c r="BE16" s="257"/>
      <c r="BF16" s="257"/>
      <c r="BG16" s="257"/>
      <c r="BH16" s="257"/>
      <c r="BI16" s="257"/>
      <c r="BJ16" s="344"/>
      <c r="BK16" s="344"/>
      <c r="BL16" s="344"/>
      <c r="BM16" s="344"/>
      <c r="BN16" s="344"/>
      <c r="BO16" s="344"/>
      <c r="BP16" s="344"/>
      <c r="BQ16" s="344"/>
      <c r="BR16" s="344"/>
      <c r="BS16" s="344"/>
      <c r="BT16" s="344"/>
      <c r="BU16" s="344"/>
      <c r="BV16" s="344"/>
    </row>
    <row r="17" spans="1:74" ht="11.15" customHeight="1" x14ac:dyDescent="0.25">
      <c r="A17" s="94" t="s">
        <v>207</v>
      </c>
      <c r="B17" s="193" t="s">
        <v>447</v>
      </c>
      <c r="C17" s="249">
        <v>14.68552</v>
      </c>
      <c r="D17" s="249">
        <v>2.9073799999999999</v>
      </c>
      <c r="E17" s="249">
        <v>-5.2833290000000002</v>
      </c>
      <c r="F17" s="249">
        <v>-2.5940560000000001</v>
      </c>
      <c r="G17" s="249">
        <v>0.55760699999999996</v>
      </c>
      <c r="H17" s="249">
        <v>6.9094559999999996</v>
      </c>
      <c r="I17" s="249">
        <v>10.584197</v>
      </c>
      <c r="J17" s="249">
        <v>6.4954850000000004</v>
      </c>
      <c r="K17" s="249">
        <v>3.2514400000000001</v>
      </c>
      <c r="L17" s="249">
        <v>-4.5436709999999998</v>
      </c>
      <c r="M17" s="249">
        <v>0.70729799999999998</v>
      </c>
      <c r="N17" s="249">
        <v>1.209754</v>
      </c>
      <c r="O17" s="249">
        <v>3.732723</v>
      </c>
      <c r="P17" s="249">
        <v>0.59203600000000001</v>
      </c>
      <c r="Q17" s="249">
        <v>1.7898780000000001</v>
      </c>
      <c r="R17" s="249">
        <v>-11.281834999999999</v>
      </c>
      <c r="S17" s="249">
        <v>-7.7695429999999996</v>
      </c>
      <c r="T17" s="249">
        <v>-1.316276</v>
      </c>
      <c r="U17" s="249">
        <v>6.0866530000000001</v>
      </c>
      <c r="V17" s="249">
        <v>0.26638200000000001</v>
      </c>
      <c r="W17" s="249">
        <v>-0.47376400000000002</v>
      </c>
      <c r="X17" s="249">
        <v>-7.9429629999999998</v>
      </c>
      <c r="Y17" s="249">
        <v>-3.7823419999999999</v>
      </c>
      <c r="Z17" s="249">
        <v>-5.7363010000000001</v>
      </c>
      <c r="AA17" s="249">
        <v>-5.8793449999999998</v>
      </c>
      <c r="AB17" s="249">
        <v>-4.8249409999999999</v>
      </c>
      <c r="AC17" s="249">
        <v>-5.7693770000000004</v>
      </c>
      <c r="AD17" s="249">
        <v>-6.4580840000000004</v>
      </c>
      <c r="AE17" s="249">
        <v>-2.1399110000000001</v>
      </c>
      <c r="AF17" s="249">
        <v>3.822899</v>
      </c>
      <c r="AG17" s="249">
        <v>12.832458000000001</v>
      </c>
      <c r="AH17" s="249">
        <v>8.8646329999999995</v>
      </c>
      <c r="AI17" s="249">
        <v>0.47391499999999998</v>
      </c>
      <c r="AJ17" s="249">
        <v>-4.0347559999999998</v>
      </c>
      <c r="AK17" s="249">
        <v>-2.3427920000000002</v>
      </c>
      <c r="AL17" s="249">
        <v>3.2129750000000001</v>
      </c>
      <c r="AM17" s="249">
        <v>7.8721810000000003</v>
      </c>
      <c r="AN17" s="249">
        <v>16.153324000000001</v>
      </c>
      <c r="AO17" s="249">
        <v>-1.7692349999999999</v>
      </c>
      <c r="AP17" s="249">
        <v>-6.0165579999999999</v>
      </c>
      <c r="AQ17" s="249">
        <v>-2.5521430000000001</v>
      </c>
      <c r="AR17" s="249">
        <v>9.1282920000000001</v>
      </c>
      <c r="AS17" s="249">
        <v>13.723043000000001</v>
      </c>
      <c r="AT17" s="249">
        <v>13.231621000000001</v>
      </c>
      <c r="AU17" s="249">
        <v>4.3049330000000001</v>
      </c>
      <c r="AV17" s="249">
        <v>-4.346044</v>
      </c>
      <c r="AW17" s="249">
        <v>-7.3309410000000002</v>
      </c>
      <c r="AX17" s="249">
        <v>-2.559056</v>
      </c>
      <c r="AY17" s="249">
        <v>7.4546150000000004</v>
      </c>
      <c r="AZ17" s="249">
        <v>3.5292180000000002</v>
      </c>
      <c r="BA17" s="249">
        <v>-5.1187849999999999</v>
      </c>
      <c r="BB17" s="249">
        <v>-4.7426019999999998</v>
      </c>
      <c r="BC17" s="249">
        <v>-2.0418069999999999</v>
      </c>
      <c r="BD17" s="249">
        <v>5.7234550000000004</v>
      </c>
      <c r="BE17" s="249">
        <v>6.1452887</v>
      </c>
      <c r="BF17" s="249">
        <v>3.5042395000000002</v>
      </c>
      <c r="BG17" s="249">
        <v>-3.9054231000000001</v>
      </c>
      <c r="BH17" s="249">
        <v>-9.7846156000000004</v>
      </c>
      <c r="BI17" s="249">
        <v>-7.0129514000000004</v>
      </c>
      <c r="BJ17" s="315">
        <v>1.8265690000000001</v>
      </c>
      <c r="BK17" s="315">
        <v>5.1035919999999999</v>
      </c>
      <c r="BL17" s="315">
        <v>2.4992429999999999</v>
      </c>
      <c r="BM17" s="315">
        <v>-7.1207739999999999</v>
      </c>
      <c r="BN17" s="315">
        <v>-7.3222569999999996</v>
      </c>
      <c r="BO17" s="315">
        <v>-4.2384579999999996</v>
      </c>
      <c r="BP17" s="315">
        <v>6.0810529999999998</v>
      </c>
      <c r="BQ17" s="315">
        <v>10.415039999999999</v>
      </c>
      <c r="BR17" s="315">
        <v>5.7609630000000003</v>
      </c>
      <c r="BS17" s="315">
        <v>-1.1791419999999999</v>
      </c>
      <c r="BT17" s="315">
        <v>-7.3134769999999998</v>
      </c>
      <c r="BU17" s="315">
        <v>-3.6791990000000001</v>
      </c>
      <c r="BV17" s="315">
        <v>3.6644809999999999</v>
      </c>
    </row>
    <row r="18" spans="1:74" ht="11.15" customHeight="1" x14ac:dyDescent="0.25">
      <c r="A18" s="94" t="s">
        <v>208</v>
      </c>
      <c r="B18" s="193" t="s">
        <v>133</v>
      </c>
      <c r="C18" s="249">
        <v>1.090351995</v>
      </c>
      <c r="D18" s="249">
        <v>0.90882901199999999</v>
      </c>
      <c r="E18" s="249">
        <v>0.99683100899999999</v>
      </c>
      <c r="F18" s="249">
        <v>0.70439901000000005</v>
      </c>
      <c r="G18" s="249">
        <v>0.60029599700000003</v>
      </c>
      <c r="H18" s="249">
        <v>0.81769400999999997</v>
      </c>
      <c r="I18" s="249">
        <v>0.92842200699999999</v>
      </c>
      <c r="J18" s="249">
        <v>0.94902101100000003</v>
      </c>
      <c r="K18" s="249">
        <v>0.81770900999999996</v>
      </c>
      <c r="L18" s="249">
        <v>0.72327798799999998</v>
      </c>
      <c r="M18" s="249">
        <v>0.92314499999999999</v>
      </c>
      <c r="N18" s="249">
        <v>0.97118201199999998</v>
      </c>
      <c r="O18" s="249">
        <v>0.97551401400000004</v>
      </c>
      <c r="P18" s="249">
        <v>0.82394300799999998</v>
      </c>
      <c r="Q18" s="249">
        <v>0.84955599199999998</v>
      </c>
      <c r="R18" s="249">
        <v>0.59790098999999997</v>
      </c>
      <c r="S18" s="249">
        <v>0.64794699600000005</v>
      </c>
      <c r="T18" s="249">
        <v>0.69972599999999996</v>
      </c>
      <c r="U18" s="249">
        <v>0.57353301499999998</v>
      </c>
      <c r="V18" s="249">
        <v>0.59271398600000003</v>
      </c>
      <c r="W18" s="249">
        <v>0.41003699999999998</v>
      </c>
      <c r="X18" s="249">
        <v>0.49827199</v>
      </c>
      <c r="Y18" s="249">
        <v>0.61139001000000004</v>
      </c>
      <c r="Z18" s="249">
        <v>0.72288698500000004</v>
      </c>
      <c r="AA18" s="249">
        <v>0.67877999899999997</v>
      </c>
      <c r="AB18" s="249">
        <v>0.66441899999999998</v>
      </c>
      <c r="AC18" s="249">
        <v>0.52651500500000004</v>
      </c>
      <c r="AD18" s="249">
        <v>0.51489699</v>
      </c>
      <c r="AE18" s="249">
        <v>0.499037008</v>
      </c>
      <c r="AF18" s="249">
        <v>0.50978000999999995</v>
      </c>
      <c r="AG18" s="249">
        <v>0.63600700499999996</v>
      </c>
      <c r="AH18" s="249">
        <v>0.69086200099999995</v>
      </c>
      <c r="AI18" s="249">
        <v>0.64686699000000003</v>
      </c>
      <c r="AJ18" s="249">
        <v>0.76254999700000003</v>
      </c>
      <c r="AK18" s="249">
        <v>0.64502601000000004</v>
      </c>
      <c r="AL18" s="249">
        <v>0.80000999399999995</v>
      </c>
      <c r="AM18" s="249">
        <v>0.741954</v>
      </c>
      <c r="AN18" s="249">
        <v>0.75617399200000002</v>
      </c>
      <c r="AO18" s="249">
        <v>0.69015501499999998</v>
      </c>
      <c r="AP18" s="249">
        <v>0.46792401</v>
      </c>
      <c r="AQ18" s="249">
        <v>0.56605299399999998</v>
      </c>
      <c r="AR18" s="249">
        <v>0.65393999999999997</v>
      </c>
      <c r="AS18" s="249">
        <v>0.66698924199999998</v>
      </c>
      <c r="AT18" s="249">
        <v>0.66698924999999998</v>
      </c>
      <c r="AU18" s="249">
        <v>0.66698924999999998</v>
      </c>
      <c r="AV18" s="249">
        <v>0.66698924999999998</v>
      </c>
      <c r="AW18" s="249">
        <v>0.66698924999999998</v>
      </c>
      <c r="AX18" s="249">
        <v>0.66698924999999998</v>
      </c>
      <c r="AY18" s="249">
        <v>0.629</v>
      </c>
      <c r="AZ18" s="249">
        <v>0.629</v>
      </c>
      <c r="BA18" s="249">
        <v>0.629</v>
      </c>
      <c r="BB18" s="249">
        <v>0.629</v>
      </c>
      <c r="BC18" s="249">
        <v>0.629</v>
      </c>
      <c r="BD18" s="249">
        <v>0.629</v>
      </c>
      <c r="BE18" s="249">
        <v>0.629</v>
      </c>
      <c r="BF18" s="249">
        <v>0.629</v>
      </c>
      <c r="BG18" s="249">
        <v>0.629</v>
      </c>
      <c r="BH18" s="249">
        <v>0.629</v>
      </c>
      <c r="BI18" s="249">
        <v>0.629</v>
      </c>
      <c r="BJ18" s="315">
        <v>0.629</v>
      </c>
      <c r="BK18" s="315">
        <v>0.59913269999999996</v>
      </c>
      <c r="BL18" s="315">
        <v>0.59913269999999996</v>
      </c>
      <c r="BM18" s="315">
        <v>0.59913269999999996</v>
      </c>
      <c r="BN18" s="315">
        <v>0.59913269999999996</v>
      </c>
      <c r="BO18" s="315">
        <v>0.59913269999999996</v>
      </c>
      <c r="BP18" s="315">
        <v>0.59913269999999996</v>
      </c>
      <c r="BQ18" s="315">
        <v>0.59913269999999996</v>
      </c>
      <c r="BR18" s="315">
        <v>0.59913269999999996</v>
      </c>
      <c r="BS18" s="315">
        <v>0.59913269999999996</v>
      </c>
      <c r="BT18" s="315">
        <v>0.59913269999999996</v>
      </c>
      <c r="BU18" s="315">
        <v>0.59913269999999996</v>
      </c>
      <c r="BV18" s="315">
        <v>0.59913269999999996</v>
      </c>
    </row>
    <row r="19" spans="1:74" ht="11.15" customHeight="1" x14ac:dyDescent="0.25">
      <c r="A19" s="92" t="s">
        <v>209</v>
      </c>
      <c r="B19" s="193" t="s">
        <v>424</v>
      </c>
      <c r="C19" s="249">
        <v>68.817474994999998</v>
      </c>
      <c r="D19" s="249">
        <v>55.282559012</v>
      </c>
      <c r="E19" s="249">
        <v>52.050867009000001</v>
      </c>
      <c r="F19" s="249">
        <v>46.937466010000001</v>
      </c>
      <c r="G19" s="249">
        <v>54.088771997000002</v>
      </c>
      <c r="H19" s="249">
        <v>59.545625010000002</v>
      </c>
      <c r="I19" s="249">
        <v>67.220002007000005</v>
      </c>
      <c r="J19" s="249">
        <v>66.477804011000003</v>
      </c>
      <c r="K19" s="249">
        <v>56.356314009999998</v>
      </c>
      <c r="L19" s="249">
        <v>52.906987987999997</v>
      </c>
      <c r="M19" s="249">
        <v>55.426769999999998</v>
      </c>
      <c r="N19" s="249">
        <v>58.391775011999997</v>
      </c>
      <c r="O19" s="249">
        <v>62.140577014000002</v>
      </c>
      <c r="P19" s="249">
        <v>51.177375007999999</v>
      </c>
      <c r="Q19" s="249">
        <v>49.270610052000002</v>
      </c>
      <c r="R19" s="249">
        <v>43.817630540000003</v>
      </c>
      <c r="S19" s="249">
        <v>44.661596576000001</v>
      </c>
      <c r="T19" s="249">
        <v>48.185338450000003</v>
      </c>
      <c r="U19" s="249">
        <v>59.060370274999997</v>
      </c>
      <c r="V19" s="249">
        <v>56.223289985999997</v>
      </c>
      <c r="W19" s="249">
        <v>50.169544479999999</v>
      </c>
      <c r="X19" s="249">
        <v>42.412444739999998</v>
      </c>
      <c r="Y19" s="249">
        <v>43.071492790000001</v>
      </c>
      <c r="Z19" s="249">
        <v>41.591547075000001</v>
      </c>
      <c r="AA19" s="249">
        <v>44.709936999</v>
      </c>
      <c r="AB19" s="249">
        <v>36.576079999999997</v>
      </c>
      <c r="AC19" s="249">
        <v>35.227634004999999</v>
      </c>
      <c r="AD19" s="249">
        <v>27.87823599</v>
      </c>
      <c r="AE19" s="249">
        <v>31.089005008000001</v>
      </c>
      <c r="AF19" s="249">
        <v>41.597249009999999</v>
      </c>
      <c r="AG19" s="249">
        <v>53.665678004999997</v>
      </c>
      <c r="AH19" s="249">
        <v>53.425231001</v>
      </c>
      <c r="AI19" s="249">
        <v>42.993662989999997</v>
      </c>
      <c r="AJ19" s="249">
        <v>37.570479997</v>
      </c>
      <c r="AK19" s="249">
        <v>37.126118009999999</v>
      </c>
      <c r="AL19" s="249">
        <v>42.658266994000002</v>
      </c>
      <c r="AM19" s="249">
        <v>53.509160000000001</v>
      </c>
      <c r="AN19" s="249">
        <v>50.219336992000002</v>
      </c>
      <c r="AO19" s="249">
        <v>42.367393014999998</v>
      </c>
      <c r="AP19" s="249">
        <v>33.531793010000001</v>
      </c>
      <c r="AQ19" s="249">
        <v>39.764654993999997</v>
      </c>
      <c r="AR19" s="249">
        <v>51.479171000000001</v>
      </c>
      <c r="AS19" s="249">
        <v>57.924416241999999</v>
      </c>
      <c r="AT19" s="249">
        <v>58.389317249999998</v>
      </c>
      <c r="AU19" s="249">
        <v>49.083676250000003</v>
      </c>
      <c r="AV19" s="249">
        <v>38.42494525</v>
      </c>
      <c r="AW19" s="249">
        <v>35.892013249999998</v>
      </c>
      <c r="AX19" s="249">
        <v>40.092891250000001</v>
      </c>
      <c r="AY19" s="249">
        <v>51.865780999999998</v>
      </c>
      <c r="AZ19" s="249">
        <v>43.922953</v>
      </c>
      <c r="BA19" s="249">
        <v>40.150883999999998</v>
      </c>
      <c r="BB19" s="249">
        <v>34.018717000000002</v>
      </c>
      <c r="BC19" s="249">
        <v>40.012407000000003</v>
      </c>
      <c r="BD19" s="249">
        <v>47.199441</v>
      </c>
      <c r="BE19" s="249">
        <v>50.688481699999997</v>
      </c>
      <c r="BF19" s="249">
        <v>52.219395499999997</v>
      </c>
      <c r="BG19" s="249">
        <v>42.531036899999997</v>
      </c>
      <c r="BH19" s="249">
        <v>36.661778308999999</v>
      </c>
      <c r="BI19" s="249">
        <v>36.3323502</v>
      </c>
      <c r="BJ19" s="315">
        <v>43.539850000000001</v>
      </c>
      <c r="BK19" s="315">
        <v>48.220230000000001</v>
      </c>
      <c r="BL19" s="315">
        <v>39.467579999999998</v>
      </c>
      <c r="BM19" s="315">
        <v>34.657200000000003</v>
      </c>
      <c r="BN19" s="315">
        <v>29.478000000000002</v>
      </c>
      <c r="BO19" s="315">
        <v>33.601559999999999</v>
      </c>
      <c r="BP19" s="315">
        <v>43.368659999999998</v>
      </c>
      <c r="BQ19" s="315">
        <v>51.153320000000001</v>
      </c>
      <c r="BR19" s="315">
        <v>51.372999999999998</v>
      </c>
      <c r="BS19" s="315">
        <v>39.33699</v>
      </c>
      <c r="BT19" s="315">
        <v>32.487020000000001</v>
      </c>
      <c r="BU19" s="315">
        <v>34.330849999999998</v>
      </c>
      <c r="BV19" s="315">
        <v>40.333959999999998</v>
      </c>
    </row>
    <row r="20" spans="1:74" ht="11.15" customHeight="1" x14ac:dyDescent="0.25">
      <c r="A20" s="89"/>
      <c r="B20" s="93"/>
      <c r="C20" s="257"/>
      <c r="D20" s="257"/>
      <c r="E20" s="257"/>
      <c r="F20" s="257"/>
      <c r="G20" s="257"/>
      <c r="H20" s="257"/>
      <c r="I20" s="257"/>
      <c r="J20" s="257"/>
      <c r="K20" s="257"/>
      <c r="L20" s="257"/>
      <c r="M20" s="257"/>
      <c r="N20" s="257"/>
      <c r="O20" s="257"/>
      <c r="P20" s="257"/>
      <c r="Q20" s="257"/>
      <c r="R20" s="257"/>
      <c r="S20" s="257"/>
      <c r="T20" s="257"/>
      <c r="U20" s="257"/>
      <c r="V20" s="257"/>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7"/>
      <c r="BF20" s="257"/>
      <c r="BG20" s="257"/>
      <c r="BH20" s="257"/>
      <c r="BI20" s="257"/>
      <c r="BJ20" s="344"/>
      <c r="BK20" s="344"/>
      <c r="BL20" s="344"/>
      <c r="BM20" s="344"/>
      <c r="BN20" s="344"/>
      <c r="BO20" s="344"/>
      <c r="BP20" s="344"/>
      <c r="BQ20" s="344"/>
      <c r="BR20" s="344"/>
      <c r="BS20" s="344"/>
      <c r="BT20" s="344"/>
      <c r="BU20" s="344"/>
      <c r="BV20" s="344"/>
    </row>
    <row r="21" spans="1:74" ht="11.15" customHeight="1" x14ac:dyDescent="0.25">
      <c r="A21" s="89"/>
      <c r="B21" s="95" t="s">
        <v>218</v>
      </c>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7"/>
      <c r="BF21" s="257"/>
      <c r="BG21" s="257"/>
      <c r="BH21" s="257"/>
      <c r="BI21" s="257"/>
      <c r="BJ21" s="344"/>
      <c r="BK21" s="344"/>
      <c r="BL21" s="344"/>
      <c r="BM21" s="344"/>
      <c r="BN21" s="344"/>
      <c r="BO21" s="344"/>
      <c r="BP21" s="344"/>
      <c r="BQ21" s="344"/>
      <c r="BR21" s="344"/>
      <c r="BS21" s="344"/>
      <c r="BT21" s="344"/>
      <c r="BU21" s="344"/>
      <c r="BV21" s="344"/>
    </row>
    <row r="22" spans="1:74" ht="11.15" customHeight="1" x14ac:dyDescent="0.25">
      <c r="A22" s="92" t="s">
        <v>210</v>
      </c>
      <c r="B22" s="193" t="s">
        <v>448</v>
      </c>
      <c r="C22" s="249">
        <v>1.458216006</v>
      </c>
      <c r="D22" s="249">
        <v>1.2883629919999999</v>
      </c>
      <c r="E22" s="249">
        <v>1.481761994</v>
      </c>
      <c r="F22" s="249">
        <v>1.5492090000000001</v>
      </c>
      <c r="G22" s="249">
        <v>1.5955469980000001</v>
      </c>
      <c r="H22" s="249">
        <v>1.46502201</v>
      </c>
      <c r="I22" s="249">
        <v>1.6003989940000001</v>
      </c>
      <c r="J22" s="249">
        <v>1.576811001</v>
      </c>
      <c r="K22" s="249">
        <v>1.5847169999999999</v>
      </c>
      <c r="L22" s="249">
        <v>1.5485639870000001</v>
      </c>
      <c r="M22" s="249">
        <v>1.5582680099999999</v>
      </c>
      <c r="N22" s="249">
        <v>1.6297240019999999</v>
      </c>
      <c r="O22" s="249">
        <v>1.5147090110000001</v>
      </c>
      <c r="P22" s="249">
        <v>1.3926020079999999</v>
      </c>
      <c r="Q22" s="249">
        <v>1.555607993</v>
      </c>
      <c r="R22" s="249">
        <v>1.44957</v>
      </c>
      <c r="S22" s="249">
        <v>1.6238929950000001</v>
      </c>
      <c r="T22" s="249">
        <v>1.586433</v>
      </c>
      <c r="U22" s="249">
        <v>1.498201015</v>
      </c>
      <c r="V22" s="249">
        <v>1.4872909990000001</v>
      </c>
      <c r="W22" s="249">
        <v>1.4693970000000001</v>
      </c>
      <c r="X22" s="249">
        <v>1.494130994</v>
      </c>
      <c r="Y22" s="249">
        <v>1.3870199999999999</v>
      </c>
      <c r="Z22" s="249">
        <v>1.5077000039999999</v>
      </c>
      <c r="AA22" s="249">
        <v>1.4345200090000001</v>
      </c>
      <c r="AB22" s="249">
        <v>1.4341140029999999</v>
      </c>
      <c r="AC22" s="249">
        <v>1.407579986</v>
      </c>
      <c r="AD22" s="249">
        <v>1.1919939900000001</v>
      </c>
      <c r="AE22" s="249">
        <v>1.054941997</v>
      </c>
      <c r="AF22" s="249">
        <v>1.2080769899999999</v>
      </c>
      <c r="AG22" s="249">
        <v>1.0187330050000001</v>
      </c>
      <c r="AH22" s="249">
        <v>1.085770009</v>
      </c>
      <c r="AI22" s="249">
        <v>1.05784101</v>
      </c>
      <c r="AJ22" s="249">
        <v>1.1529719949999999</v>
      </c>
      <c r="AK22" s="249">
        <v>1.1674500000000001</v>
      </c>
      <c r="AL22" s="249">
        <v>1.1996030010000001</v>
      </c>
      <c r="AM22" s="249">
        <v>1.4914740150000001</v>
      </c>
      <c r="AN22" s="249">
        <v>1.3505880079999999</v>
      </c>
      <c r="AO22" s="249">
        <v>1.5192010039999999</v>
      </c>
      <c r="AP22" s="249">
        <v>1.4770559999999999</v>
      </c>
      <c r="AQ22" s="249">
        <v>1.526556002</v>
      </c>
      <c r="AR22" s="249">
        <v>1.48547199</v>
      </c>
      <c r="AS22" s="249">
        <v>1.4742360000000001</v>
      </c>
      <c r="AT22" s="249">
        <v>1.4823749879999999</v>
      </c>
      <c r="AU22" s="249">
        <v>1.4094699900000001</v>
      </c>
      <c r="AV22" s="249">
        <v>1.4950440060000001</v>
      </c>
      <c r="AW22" s="249">
        <v>1.437819</v>
      </c>
      <c r="AX22" s="249">
        <v>1.439336014</v>
      </c>
      <c r="AY22" s="249">
        <v>1.432361014</v>
      </c>
      <c r="AZ22" s="249">
        <v>1.3087779879999999</v>
      </c>
      <c r="BA22" s="249">
        <v>1.4117230119999999</v>
      </c>
      <c r="BB22" s="249">
        <v>1.3183229999999999</v>
      </c>
      <c r="BC22" s="249">
        <v>1.349243008</v>
      </c>
      <c r="BD22" s="249">
        <v>1.28117499</v>
      </c>
      <c r="BE22" s="249">
        <v>1.3020681999999999</v>
      </c>
      <c r="BF22" s="249">
        <v>1.2950436000000001</v>
      </c>
      <c r="BG22" s="249">
        <v>1.296343</v>
      </c>
      <c r="BH22" s="249">
        <v>1.3333539999999999</v>
      </c>
      <c r="BI22" s="249">
        <v>1.2779229999999999</v>
      </c>
      <c r="BJ22" s="315">
        <v>1.342314</v>
      </c>
      <c r="BK22" s="315">
        <v>1.3002199999999999</v>
      </c>
      <c r="BL22" s="315">
        <v>1.223794</v>
      </c>
      <c r="BM22" s="315">
        <v>1.3614109999999999</v>
      </c>
      <c r="BN22" s="315">
        <v>1.308843</v>
      </c>
      <c r="BO22" s="315">
        <v>1.32734</v>
      </c>
      <c r="BP22" s="315">
        <v>1.3007930000000001</v>
      </c>
      <c r="BQ22" s="315">
        <v>1.289696</v>
      </c>
      <c r="BR22" s="315">
        <v>1.334838</v>
      </c>
      <c r="BS22" s="315">
        <v>1.318897</v>
      </c>
      <c r="BT22" s="315">
        <v>1.3624400000000001</v>
      </c>
      <c r="BU22" s="315">
        <v>1.310791</v>
      </c>
      <c r="BV22" s="315">
        <v>1.3790020000000001</v>
      </c>
    </row>
    <row r="23" spans="1:74" ht="11.15" customHeight="1" x14ac:dyDescent="0.25">
      <c r="A23" s="89" t="s">
        <v>211</v>
      </c>
      <c r="B23" s="193" t="s">
        <v>161</v>
      </c>
      <c r="C23" s="249">
        <v>64.960304049000001</v>
      </c>
      <c r="D23" s="249">
        <v>45.897340131999997</v>
      </c>
      <c r="E23" s="249">
        <v>44.562375690000003</v>
      </c>
      <c r="F23" s="249">
        <v>40.603160699999997</v>
      </c>
      <c r="G23" s="249">
        <v>47.355588312999998</v>
      </c>
      <c r="H23" s="249">
        <v>56.153628900000001</v>
      </c>
      <c r="I23" s="249">
        <v>63.893594049000001</v>
      </c>
      <c r="J23" s="249">
        <v>63.810033332000003</v>
      </c>
      <c r="K23" s="249">
        <v>53.98738728</v>
      </c>
      <c r="L23" s="249">
        <v>48.473661034999999</v>
      </c>
      <c r="M23" s="249">
        <v>51.806013120000003</v>
      </c>
      <c r="N23" s="249">
        <v>55.713783389</v>
      </c>
      <c r="O23" s="249">
        <v>55.967287067000001</v>
      </c>
      <c r="P23" s="249">
        <v>45.124075752000003</v>
      </c>
      <c r="Q23" s="249">
        <v>44.098063951999997</v>
      </c>
      <c r="R23" s="249">
        <v>33.429106109999999</v>
      </c>
      <c r="S23" s="249">
        <v>40.044650953999998</v>
      </c>
      <c r="T23" s="249">
        <v>44.296773299999998</v>
      </c>
      <c r="U23" s="249">
        <v>55.931744017</v>
      </c>
      <c r="V23" s="249">
        <v>52.431368259999999</v>
      </c>
      <c r="W23" s="249">
        <v>47.248680299999997</v>
      </c>
      <c r="X23" s="249">
        <v>37.522999136999999</v>
      </c>
      <c r="Y23" s="249">
        <v>41.977307279999998</v>
      </c>
      <c r="Z23" s="249">
        <v>40.533543770000001</v>
      </c>
      <c r="AA23" s="249">
        <v>36.850536194</v>
      </c>
      <c r="AB23" s="249">
        <v>32.100228151000003</v>
      </c>
      <c r="AC23" s="249">
        <v>29.024079498999999</v>
      </c>
      <c r="AD23" s="249">
        <v>23.657855940000001</v>
      </c>
      <c r="AE23" s="249">
        <v>26.819733824</v>
      </c>
      <c r="AF23" s="249">
        <v>36.62371899</v>
      </c>
      <c r="AG23" s="249">
        <v>49.820584994999997</v>
      </c>
      <c r="AH23" s="249">
        <v>50.475072990999998</v>
      </c>
      <c r="AI23" s="249">
        <v>38.713113839999998</v>
      </c>
      <c r="AJ23" s="249">
        <v>33.886113733000002</v>
      </c>
      <c r="AK23" s="249">
        <v>34.317226920000003</v>
      </c>
      <c r="AL23" s="249">
        <v>43.538584043</v>
      </c>
      <c r="AM23" s="249">
        <v>45.195620673000001</v>
      </c>
      <c r="AN23" s="249">
        <v>47.938272132999998</v>
      </c>
      <c r="AO23" s="249">
        <v>34.514421939000002</v>
      </c>
      <c r="AP23" s="249">
        <v>30.055889082</v>
      </c>
      <c r="AQ23" s="249">
        <v>35.650509786000001</v>
      </c>
      <c r="AR23" s="249">
        <v>48.001794805999999</v>
      </c>
      <c r="AS23" s="249">
        <v>56.374830785999997</v>
      </c>
      <c r="AT23" s="249">
        <v>56.255825653000002</v>
      </c>
      <c r="AU23" s="249">
        <v>44.390239929000003</v>
      </c>
      <c r="AV23" s="249">
        <v>35.615498184000003</v>
      </c>
      <c r="AW23" s="249">
        <v>32.779690418000001</v>
      </c>
      <c r="AX23" s="249">
        <v>34.593115806</v>
      </c>
      <c r="AY23" s="249">
        <v>48.616468009999998</v>
      </c>
      <c r="AZ23" s="249">
        <v>39.794913989999998</v>
      </c>
      <c r="BA23" s="249">
        <v>34.215368468999998</v>
      </c>
      <c r="BB23" s="249">
        <v>30.725162152999999</v>
      </c>
      <c r="BC23" s="249">
        <v>34.913906296</v>
      </c>
      <c r="BD23" s="249">
        <v>41.608311254999997</v>
      </c>
      <c r="BE23" s="249">
        <v>49.329895755000003</v>
      </c>
      <c r="BF23" s="249">
        <v>48.199067968999998</v>
      </c>
      <c r="BG23" s="249">
        <v>37.187473918000002</v>
      </c>
      <c r="BH23" s="249">
        <v>32.277340000000002</v>
      </c>
      <c r="BI23" s="249">
        <v>32.84778</v>
      </c>
      <c r="BJ23" s="315">
        <v>40.074269999999999</v>
      </c>
      <c r="BK23" s="315">
        <v>44.841009999999997</v>
      </c>
      <c r="BL23" s="315">
        <v>36.014659999999999</v>
      </c>
      <c r="BM23" s="315">
        <v>31.200410000000002</v>
      </c>
      <c r="BN23" s="315">
        <v>26.356359999999999</v>
      </c>
      <c r="BO23" s="315">
        <v>30.493359999999999</v>
      </c>
      <c r="BP23" s="315">
        <v>40.266539999999999</v>
      </c>
      <c r="BQ23" s="315">
        <v>48.120370000000001</v>
      </c>
      <c r="BR23" s="315">
        <v>48.2881</v>
      </c>
      <c r="BS23" s="315">
        <v>36.177599999999998</v>
      </c>
      <c r="BT23" s="315">
        <v>29.134180000000001</v>
      </c>
      <c r="BU23" s="315">
        <v>30.952639999999999</v>
      </c>
      <c r="BV23" s="315">
        <v>36.967370000000003</v>
      </c>
    </row>
    <row r="24" spans="1:74" ht="11.15" customHeight="1" x14ac:dyDescent="0.25">
      <c r="A24" s="92" t="s">
        <v>212</v>
      </c>
      <c r="B24" s="193" t="s">
        <v>184</v>
      </c>
      <c r="C24" s="249">
        <v>2.8352539860000001</v>
      </c>
      <c r="D24" s="249">
        <v>2.839250008</v>
      </c>
      <c r="E24" s="249">
        <v>2.8257709929999999</v>
      </c>
      <c r="F24" s="249">
        <v>2.6410720200000002</v>
      </c>
      <c r="G24" s="249">
        <v>2.6224550130000002</v>
      </c>
      <c r="H24" s="249">
        <v>2.6213250000000001</v>
      </c>
      <c r="I24" s="249">
        <v>2.5891580059999999</v>
      </c>
      <c r="J24" s="249">
        <v>2.5895260069999999</v>
      </c>
      <c r="K24" s="249">
        <v>2.5873100099999999</v>
      </c>
      <c r="L24" s="249">
        <v>2.788981991</v>
      </c>
      <c r="M24" s="249">
        <v>2.8061680199999999</v>
      </c>
      <c r="N24" s="249">
        <v>2.80558401</v>
      </c>
      <c r="O24" s="249">
        <v>2.7167679869999999</v>
      </c>
      <c r="P24" s="249">
        <v>2.6830859999999999</v>
      </c>
      <c r="Q24" s="249">
        <v>2.6941730169999998</v>
      </c>
      <c r="R24" s="249">
        <v>2.4035480100000002</v>
      </c>
      <c r="S24" s="249">
        <v>2.391622007</v>
      </c>
      <c r="T24" s="249">
        <v>2.3838240000000002</v>
      </c>
      <c r="U24" s="249">
        <v>2.3720230010000001</v>
      </c>
      <c r="V24" s="249">
        <v>2.392084992</v>
      </c>
      <c r="W24" s="249">
        <v>2.3952110100000001</v>
      </c>
      <c r="X24" s="249">
        <v>2.5005180010000001</v>
      </c>
      <c r="Y24" s="249">
        <v>2.5048160099999999</v>
      </c>
      <c r="Z24" s="249">
        <v>2.533540999</v>
      </c>
      <c r="AA24" s="249">
        <v>2.4862049910000001</v>
      </c>
      <c r="AB24" s="249">
        <v>2.4773609890000001</v>
      </c>
      <c r="AC24" s="249">
        <v>2.4111680029999998</v>
      </c>
      <c r="AD24" s="249">
        <v>1.9042829999999999</v>
      </c>
      <c r="AE24" s="249">
        <v>1.9088259919999999</v>
      </c>
      <c r="AF24" s="249">
        <v>1.9661080200000001</v>
      </c>
      <c r="AG24" s="249">
        <v>2.0130379789999999</v>
      </c>
      <c r="AH24" s="249">
        <v>2.0494960249999998</v>
      </c>
      <c r="AI24" s="249">
        <v>2.05676601</v>
      </c>
      <c r="AJ24" s="249">
        <v>2.3534500020000002</v>
      </c>
      <c r="AK24" s="249">
        <v>2.3891399999999998</v>
      </c>
      <c r="AL24" s="249">
        <v>2.4368160080000001</v>
      </c>
      <c r="AM24" s="249">
        <v>2.3261159999999999</v>
      </c>
      <c r="AN24" s="249">
        <v>2.2321419960000002</v>
      </c>
      <c r="AO24" s="249">
        <v>2.296752986</v>
      </c>
      <c r="AP24" s="249">
        <v>2.0968200000000001</v>
      </c>
      <c r="AQ24" s="249">
        <v>2.1080079980000002</v>
      </c>
      <c r="AR24" s="249">
        <v>2.1065349900000001</v>
      </c>
      <c r="AS24" s="249">
        <v>2.1771399819999999</v>
      </c>
      <c r="AT24" s="249">
        <v>2.1659570110000002</v>
      </c>
      <c r="AU24" s="249">
        <v>2.1594329999999999</v>
      </c>
      <c r="AV24" s="249">
        <v>2.3292090249999999</v>
      </c>
      <c r="AW24" s="249">
        <v>2.3382759900000001</v>
      </c>
      <c r="AX24" s="249">
        <v>2.332928994</v>
      </c>
      <c r="AY24" s="249">
        <v>2.2976139799999999</v>
      </c>
      <c r="AZ24" s="249">
        <v>2.3184990079999999</v>
      </c>
      <c r="BA24" s="249">
        <v>2.313154001</v>
      </c>
      <c r="BB24" s="249">
        <v>2.22031599</v>
      </c>
      <c r="BC24" s="249">
        <v>2.2336819979999998</v>
      </c>
      <c r="BD24" s="249">
        <v>2.2448429999999999</v>
      </c>
      <c r="BE24" s="249">
        <v>2.0706515410000002</v>
      </c>
      <c r="BF24" s="249">
        <v>2.0803244090000002</v>
      </c>
      <c r="BG24" s="249">
        <v>2.1006613000000001</v>
      </c>
      <c r="BH24" s="249">
        <v>2.1732255500000002</v>
      </c>
      <c r="BI24" s="249">
        <v>2.2066439999999998</v>
      </c>
      <c r="BJ24" s="315">
        <v>2.1232600000000001</v>
      </c>
      <c r="BK24" s="315">
        <v>2.079008</v>
      </c>
      <c r="BL24" s="315">
        <v>2.229133</v>
      </c>
      <c r="BM24" s="315">
        <v>2.0953789999999999</v>
      </c>
      <c r="BN24" s="315">
        <v>1.8127930000000001</v>
      </c>
      <c r="BO24" s="315">
        <v>1.780859</v>
      </c>
      <c r="BP24" s="315">
        <v>1.801328</v>
      </c>
      <c r="BQ24" s="315">
        <v>1.74325</v>
      </c>
      <c r="BR24" s="315">
        <v>1.750068</v>
      </c>
      <c r="BS24" s="315">
        <v>1.8405020000000001</v>
      </c>
      <c r="BT24" s="315">
        <v>1.990399</v>
      </c>
      <c r="BU24" s="315">
        <v>2.0674239999999999</v>
      </c>
      <c r="BV24" s="315">
        <v>1.987592</v>
      </c>
    </row>
    <row r="25" spans="1:74" ht="11.15" customHeight="1" x14ac:dyDescent="0.25">
      <c r="A25" s="92" t="s">
        <v>213</v>
      </c>
      <c r="B25" s="194" t="s">
        <v>680</v>
      </c>
      <c r="C25" s="249">
        <v>0.14028399</v>
      </c>
      <c r="D25" s="249">
        <v>0.10956399999999999</v>
      </c>
      <c r="E25" s="249">
        <v>0.104556986</v>
      </c>
      <c r="F25" s="249">
        <v>7.456401E-2</v>
      </c>
      <c r="G25" s="249">
        <v>6.1864003000000001E-2</v>
      </c>
      <c r="H25" s="249">
        <v>5.7251009999999998E-2</v>
      </c>
      <c r="I25" s="249">
        <v>5.5048993999999997E-2</v>
      </c>
      <c r="J25" s="249">
        <v>5.7900001999999999E-2</v>
      </c>
      <c r="K25" s="249">
        <v>6.2132010000000001E-2</v>
      </c>
      <c r="L25" s="249">
        <v>7.6027003999999995E-2</v>
      </c>
      <c r="M25" s="249">
        <v>8.6642010000000005E-2</v>
      </c>
      <c r="N25" s="249">
        <v>8.5741009000000007E-2</v>
      </c>
      <c r="O25" s="249">
        <v>0.110619997</v>
      </c>
      <c r="P25" s="249">
        <v>0.101557988</v>
      </c>
      <c r="Q25" s="249">
        <v>0.107558003</v>
      </c>
      <c r="R25" s="249">
        <v>6.6704009999999994E-2</v>
      </c>
      <c r="S25" s="249">
        <v>6.3794001000000003E-2</v>
      </c>
      <c r="T25" s="249">
        <v>4.5470009999999998E-2</v>
      </c>
      <c r="U25" s="249">
        <v>4.8139992999999999E-2</v>
      </c>
      <c r="V25" s="249">
        <v>5.0665996999999997E-2</v>
      </c>
      <c r="W25" s="249">
        <v>5.4725009999999998E-2</v>
      </c>
      <c r="X25" s="249">
        <v>6.4883992000000001E-2</v>
      </c>
      <c r="Y25" s="249">
        <v>7.6289010000000004E-2</v>
      </c>
      <c r="Z25" s="249">
        <v>8.5529991999999999E-2</v>
      </c>
      <c r="AA25" s="249">
        <v>0.102114992</v>
      </c>
      <c r="AB25" s="249">
        <v>0.110552988</v>
      </c>
      <c r="AC25" s="249">
        <v>9.3244001000000007E-2</v>
      </c>
      <c r="AD25" s="249">
        <v>4.6331009999999999E-2</v>
      </c>
      <c r="AE25" s="249">
        <v>4.6728005000000003E-2</v>
      </c>
      <c r="AF25" s="249">
        <v>4.9469010000000001E-2</v>
      </c>
      <c r="AG25" s="249">
        <v>4.4257986999999999E-2</v>
      </c>
      <c r="AH25" s="249">
        <v>4.8428013999999998E-2</v>
      </c>
      <c r="AI25" s="249">
        <v>5.5808009999999998E-2</v>
      </c>
      <c r="AJ25" s="249">
        <v>5.3245011000000002E-2</v>
      </c>
      <c r="AK25" s="249">
        <v>6.0786E-2</v>
      </c>
      <c r="AL25" s="249">
        <v>8.2146000999999996E-2</v>
      </c>
      <c r="AM25" s="249">
        <v>8.7295999999999999E-2</v>
      </c>
      <c r="AN25" s="249">
        <v>0.105366996</v>
      </c>
      <c r="AO25" s="249">
        <v>7.9818985999999995E-2</v>
      </c>
      <c r="AP25" s="249">
        <v>5.1993989999999997E-2</v>
      </c>
      <c r="AQ25" s="249">
        <v>4.7550993E-2</v>
      </c>
      <c r="AR25" s="249">
        <v>5.3001989999999999E-2</v>
      </c>
      <c r="AS25" s="249">
        <v>5.2232985000000003E-2</v>
      </c>
      <c r="AT25" s="249">
        <v>5.4606004E-2</v>
      </c>
      <c r="AU25" s="249">
        <v>5.8416000000000003E-2</v>
      </c>
      <c r="AV25" s="249">
        <v>7.3542013000000003E-2</v>
      </c>
      <c r="AW25" s="249">
        <v>7.6311000000000004E-2</v>
      </c>
      <c r="AX25" s="249">
        <v>7.0490000999999997E-2</v>
      </c>
      <c r="AY25" s="249">
        <v>9.3116993999999995E-2</v>
      </c>
      <c r="AZ25" s="249">
        <v>8.6430008000000003E-2</v>
      </c>
      <c r="BA25" s="249">
        <v>6.4278996000000005E-2</v>
      </c>
      <c r="BB25" s="249">
        <v>3.4133999999999998E-2</v>
      </c>
      <c r="BC25" s="249">
        <v>4.3180984999999998E-2</v>
      </c>
      <c r="BD25" s="249">
        <v>6.5154000000000004E-2</v>
      </c>
      <c r="BE25" s="249">
        <v>6.1994729999999998E-2</v>
      </c>
      <c r="BF25" s="249">
        <v>6.1284520000000002E-2</v>
      </c>
      <c r="BG25" s="249">
        <v>5.7831199999999999E-2</v>
      </c>
      <c r="BH25" s="249">
        <v>7.47921E-2</v>
      </c>
      <c r="BI25" s="249">
        <v>8.0105999999999997E-2</v>
      </c>
      <c r="BJ25" s="315">
        <v>0.10371089999999999</v>
      </c>
      <c r="BK25" s="315">
        <v>0.1246678</v>
      </c>
      <c r="BL25" s="315">
        <v>0.1160554</v>
      </c>
      <c r="BM25" s="315">
        <v>0.1084117</v>
      </c>
      <c r="BN25" s="315">
        <v>5.9998200000000002E-2</v>
      </c>
      <c r="BO25" s="315">
        <v>5.9615399999999999E-2</v>
      </c>
      <c r="BP25" s="315">
        <v>6.2835500000000002E-2</v>
      </c>
      <c r="BQ25" s="315">
        <v>5.8858800000000003E-2</v>
      </c>
      <c r="BR25" s="315">
        <v>5.8628800000000002E-2</v>
      </c>
      <c r="BS25" s="315">
        <v>5.6973099999999999E-2</v>
      </c>
      <c r="BT25" s="315">
        <v>7.3248099999999997E-2</v>
      </c>
      <c r="BU25" s="315">
        <v>8.3842299999999995E-2</v>
      </c>
      <c r="BV25" s="315">
        <v>0.1048442</v>
      </c>
    </row>
    <row r="26" spans="1:74" ht="11.15" customHeight="1" x14ac:dyDescent="0.25">
      <c r="A26" s="92" t="s">
        <v>214</v>
      </c>
      <c r="B26" s="194" t="s">
        <v>681</v>
      </c>
      <c r="C26" s="249">
        <v>2.6949699960000002</v>
      </c>
      <c r="D26" s="249">
        <v>2.7296860079999998</v>
      </c>
      <c r="E26" s="249">
        <v>2.7212140069999999</v>
      </c>
      <c r="F26" s="249">
        <v>2.5665080100000002</v>
      </c>
      <c r="G26" s="249">
        <v>2.56059101</v>
      </c>
      <c r="H26" s="249">
        <v>2.5640739899999998</v>
      </c>
      <c r="I26" s="249">
        <v>2.534109012</v>
      </c>
      <c r="J26" s="249">
        <v>2.5316260050000001</v>
      </c>
      <c r="K26" s="249">
        <v>2.5251779999999999</v>
      </c>
      <c r="L26" s="249">
        <v>2.7129549869999998</v>
      </c>
      <c r="M26" s="249">
        <v>2.71952601</v>
      </c>
      <c r="N26" s="249">
        <v>2.7198430010000001</v>
      </c>
      <c r="O26" s="249">
        <v>2.6061479900000002</v>
      </c>
      <c r="P26" s="249">
        <v>2.5815280120000001</v>
      </c>
      <c r="Q26" s="249">
        <v>2.5866150139999999</v>
      </c>
      <c r="R26" s="249">
        <v>2.3368440000000001</v>
      </c>
      <c r="S26" s="249">
        <v>2.3278280059999998</v>
      </c>
      <c r="T26" s="249">
        <v>2.3383539899999999</v>
      </c>
      <c r="U26" s="249">
        <v>2.3238830080000001</v>
      </c>
      <c r="V26" s="249">
        <v>2.3414189950000002</v>
      </c>
      <c r="W26" s="249">
        <v>2.3404859999999998</v>
      </c>
      <c r="X26" s="249">
        <v>2.4356340090000002</v>
      </c>
      <c r="Y26" s="249">
        <v>2.4285269999999999</v>
      </c>
      <c r="Z26" s="249">
        <v>2.4480110069999999</v>
      </c>
      <c r="AA26" s="249">
        <v>2.384089999</v>
      </c>
      <c r="AB26" s="249">
        <v>2.3668080009999999</v>
      </c>
      <c r="AC26" s="249">
        <v>2.3179240019999998</v>
      </c>
      <c r="AD26" s="249">
        <v>1.8579519900000001</v>
      </c>
      <c r="AE26" s="249">
        <v>1.8620979870000001</v>
      </c>
      <c r="AF26" s="249">
        <v>1.9166390099999999</v>
      </c>
      <c r="AG26" s="249">
        <v>1.968779992</v>
      </c>
      <c r="AH26" s="249">
        <v>2.0010680110000001</v>
      </c>
      <c r="AI26" s="249">
        <v>2.0009579999999998</v>
      </c>
      <c r="AJ26" s="249">
        <v>2.3002049910000002</v>
      </c>
      <c r="AK26" s="249">
        <v>2.328354</v>
      </c>
      <c r="AL26" s="249">
        <v>2.3546700070000002</v>
      </c>
      <c r="AM26" s="249">
        <v>2.23882</v>
      </c>
      <c r="AN26" s="249">
        <v>2.1267749999999999</v>
      </c>
      <c r="AO26" s="249">
        <v>2.2169340000000002</v>
      </c>
      <c r="AP26" s="249">
        <v>2.04482601</v>
      </c>
      <c r="AQ26" s="249">
        <v>2.060457005</v>
      </c>
      <c r="AR26" s="249">
        <v>2.0535329999999998</v>
      </c>
      <c r="AS26" s="249">
        <v>2.1249069970000001</v>
      </c>
      <c r="AT26" s="249">
        <v>2.1113510070000001</v>
      </c>
      <c r="AU26" s="249">
        <v>2.1010170000000001</v>
      </c>
      <c r="AV26" s="249">
        <v>2.255667012</v>
      </c>
      <c r="AW26" s="249">
        <v>2.2619649900000001</v>
      </c>
      <c r="AX26" s="249">
        <v>2.262438993</v>
      </c>
      <c r="AY26" s="249">
        <v>2.2044969860000001</v>
      </c>
      <c r="AZ26" s="249">
        <v>2.2320690000000001</v>
      </c>
      <c r="BA26" s="249">
        <v>2.2488750049999999</v>
      </c>
      <c r="BB26" s="249">
        <v>2.1861819900000001</v>
      </c>
      <c r="BC26" s="249">
        <v>2.190501013</v>
      </c>
      <c r="BD26" s="249">
        <v>2.1796890000000002</v>
      </c>
      <c r="BE26" s="249">
        <v>2.0086568109999998</v>
      </c>
      <c r="BF26" s="249">
        <v>2.0190398890000001</v>
      </c>
      <c r="BG26" s="249">
        <v>2.0428299999999999</v>
      </c>
      <c r="BH26" s="249">
        <v>2.0984333999999998</v>
      </c>
      <c r="BI26" s="249">
        <v>2.126538</v>
      </c>
      <c r="BJ26" s="315">
        <v>2.019549</v>
      </c>
      <c r="BK26" s="315">
        <v>1.95434</v>
      </c>
      <c r="BL26" s="315">
        <v>2.1130779999999998</v>
      </c>
      <c r="BM26" s="315">
        <v>1.9869680000000001</v>
      </c>
      <c r="BN26" s="315">
        <v>1.7527950000000001</v>
      </c>
      <c r="BO26" s="315">
        <v>1.721244</v>
      </c>
      <c r="BP26" s="315">
        <v>1.7384930000000001</v>
      </c>
      <c r="BQ26" s="315">
        <v>1.684391</v>
      </c>
      <c r="BR26" s="315">
        <v>1.6914389999999999</v>
      </c>
      <c r="BS26" s="315">
        <v>1.7835289999999999</v>
      </c>
      <c r="BT26" s="315">
        <v>1.917151</v>
      </c>
      <c r="BU26" s="315">
        <v>1.983581</v>
      </c>
      <c r="BV26" s="315">
        <v>1.8827480000000001</v>
      </c>
    </row>
    <row r="27" spans="1:74" ht="11.15" customHeight="1" x14ac:dyDescent="0.25">
      <c r="A27" s="92" t="s">
        <v>215</v>
      </c>
      <c r="B27" s="193" t="s">
        <v>449</v>
      </c>
      <c r="C27" s="249">
        <v>69.253774041</v>
      </c>
      <c r="D27" s="249">
        <v>50.024953132</v>
      </c>
      <c r="E27" s="249">
        <v>48.869908676999998</v>
      </c>
      <c r="F27" s="249">
        <v>44.793441719999997</v>
      </c>
      <c r="G27" s="249">
        <v>51.573590324000001</v>
      </c>
      <c r="H27" s="249">
        <v>60.239975909999998</v>
      </c>
      <c r="I27" s="249">
        <v>68.083151048999994</v>
      </c>
      <c r="J27" s="249">
        <v>67.976370340000003</v>
      </c>
      <c r="K27" s="249">
        <v>58.159414290000001</v>
      </c>
      <c r="L27" s="249">
        <v>52.811207013000001</v>
      </c>
      <c r="M27" s="249">
        <v>56.170449150000003</v>
      </c>
      <c r="N27" s="249">
        <v>60.149091401</v>
      </c>
      <c r="O27" s="249">
        <v>60.198764064999999</v>
      </c>
      <c r="P27" s="249">
        <v>49.199763760000003</v>
      </c>
      <c r="Q27" s="249">
        <v>48.347844962000003</v>
      </c>
      <c r="R27" s="249">
        <v>37.282224120000002</v>
      </c>
      <c r="S27" s="249">
        <v>44.060165955999999</v>
      </c>
      <c r="T27" s="249">
        <v>48.267030300000002</v>
      </c>
      <c r="U27" s="249">
        <v>59.801968033000001</v>
      </c>
      <c r="V27" s="249">
        <v>56.310744251000003</v>
      </c>
      <c r="W27" s="249">
        <v>51.113288310000002</v>
      </c>
      <c r="X27" s="249">
        <v>41.517648131999998</v>
      </c>
      <c r="Y27" s="249">
        <v>45.869143289999997</v>
      </c>
      <c r="Z27" s="249">
        <v>44.574784772999998</v>
      </c>
      <c r="AA27" s="249">
        <v>40.771261193999997</v>
      </c>
      <c r="AB27" s="249">
        <v>36.011703142999998</v>
      </c>
      <c r="AC27" s="249">
        <v>32.842827487999998</v>
      </c>
      <c r="AD27" s="249">
        <v>26.754132930000001</v>
      </c>
      <c r="AE27" s="249">
        <v>29.783501813000001</v>
      </c>
      <c r="AF27" s="249">
        <v>39.797904000000003</v>
      </c>
      <c r="AG27" s="249">
        <v>52.852355979000002</v>
      </c>
      <c r="AH27" s="249">
        <v>53.610339025000002</v>
      </c>
      <c r="AI27" s="249">
        <v>41.827720859999999</v>
      </c>
      <c r="AJ27" s="249">
        <v>37.392535729999999</v>
      </c>
      <c r="AK27" s="249">
        <v>37.873816920000003</v>
      </c>
      <c r="AL27" s="249">
        <v>47.175003052000001</v>
      </c>
      <c r="AM27" s="249">
        <v>49.013210688000001</v>
      </c>
      <c r="AN27" s="249">
        <v>51.521002137000004</v>
      </c>
      <c r="AO27" s="249">
        <v>38.330375928999999</v>
      </c>
      <c r="AP27" s="249">
        <v>33.629765081999999</v>
      </c>
      <c r="AQ27" s="249">
        <v>39.285073785999998</v>
      </c>
      <c r="AR27" s="249">
        <v>51.593801786</v>
      </c>
      <c r="AS27" s="249">
        <v>60.026206768000002</v>
      </c>
      <c r="AT27" s="249">
        <v>59.904157652000002</v>
      </c>
      <c r="AU27" s="249">
        <v>47.959142919000001</v>
      </c>
      <c r="AV27" s="249">
        <v>39.439751215000001</v>
      </c>
      <c r="AW27" s="249">
        <v>36.555785407999998</v>
      </c>
      <c r="AX27" s="249">
        <v>38.365380813999998</v>
      </c>
      <c r="AY27" s="249">
        <v>52.346443004000001</v>
      </c>
      <c r="AZ27" s="249">
        <v>43.422190985999997</v>
      </c>
      <c r="BA27" s="249">
        <v>37.940245482000002</v>
      </c>
      <c r="BB27" s="249">
        <v>34.263801143000002</v>
      </c>
      <c r="BC27" s="249">
        <v>38.496831301999997</v>
      </c>
      <c r="BD27" s="249">
        <v>45.134329245000004</v>
      </c>
      <c r="BE27" s="249">
        <v>52.702615496</v>
      </c>
      <c r="BF27" s="249">
        <v>51.574435977999997</v>
      </c>
      <c r="BG27" s="249">
        <v>40.584477218000004</v>
      </c>
      <c r="BH27" s="249">
        <v>35.783902949999998</v>
      </c>
      <c r="BI27" s="249">
        <v>36.332346000000001</v>
      </c>
      <c r="BJ27" s="315">
        <v>43.539850000000001</v>
      </c>
      <c r="BK27" s="315">
        <v>48.220230000000001</v>
      </c>
      <c r="BL27" s="315">
        <v>39.467579999999998</v>
      </c>
      <c r="BM27" s="315">
        <v>34.657200000000003</v>
      </c>
      <c r="BN27" s="315">
        <v>29.478000000000002</v>
      </c>
      <c r="BO27" s="315">
        <v>33.601559999999999</v>
      </c>
      <c r="BP27" s="315">
        <v>43.368659999999998</v>
      </c>
      <c r="BQ27" s="315">
        <v>51.153320000000001</v>
      </c>
      <c r="BR27" s="315">
        <v>51.372999999999998</v>
      </c>
      <c r="BS27" s="315">
        <v>39.33699</v>
      </c>
      <c r="BT27" s="315">
        <v>32.487020000000001</v>
      </c>
      <c r="BU27" s="315">
        <v>34.330849999999998</v>
      </c>
      <c r="BV27" s="315">
        <v>40.333959999999998</v>
      </c>
    </row>
    <row r="28" spans="1:74" ht="11.15" customHeight="1" x14ac:dyDescent="0.25">
      <c r="A28" s="89"/>
      <c r="B28" s="93"/>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c r="AA28" s="257"/>
      <c r="AB28" s="257"/>
      <c r="AC28" s="257"/>
      <c r="AD28" s="257"/>
      <c r="AE28" s="257"/>
      <c r="AF28" s="257"/>
      <c r="AG28" s="257"/>
      <c r="AH28" s="257"/>
      <c r="AI28" s="257"/>
      <c r="AJ28" s="257"/>
      <c r="AK28" s="257"/>
      <c r="AL28" s="257"/>
      <c r="AM28" s="257"/>
      <c r="AN28" s="257"/>
      <c r="AO28" s="257"/>
      <c r="AP28" s="257"/>
      <c r="AQ28" s="257"/>
      <c r="AR28" s="257"/>
      <c r="AS28" s="257"/>
      <c r="AT28" s="257"/>
      <c r="AU28" s="257"/>
      <c r="AV28" s="257"/>
      <c r="AW28" s="257"/>
      <c r="AX28" s="257"/>
      <c r="AY28" s="257"/>
      <c r="AZ28" s="257"/>
      <c r="BA28" s="257"/>
      <c r="BB28" s="257"/>
      <c r="BC28" s="257"/>
      <c r="BD28" s="257"/>
      <c r="BE28" s="257"/>
      <c r="BF28" s="257"/>
      <c r="BG28" s="257"/>
      <c r="BH28" s="257"/>
      <c r="BI28" s="257"/>
      <c r="BJ28" s="344"/>
      <c r="BK28" s="344"/>
      <c r="BL28" s="344"/>
      <c r="BM28" s="344"/>
      <c r="BN28" s="344"/>
      <c r="BO28" s="344"/>
      <c r="BP28" s="344"/>
      <c r="BQ28" s="344"/>
      <c r="BR28" s="344"/>
      <c r="BS28" s="344"/>
      <c r="BT28" s="344"/>
      <c r="BU28" s="344"/>
      <c r="BV28" s="344"/>
    </row>
    <row r="29" spans="1:74" ht="11.15" customHeight="1" x14ac:dyDescent="0.25">
      <c r="A29" s="92" t="s">
        <v>216</v>
      </c>
      <c r="B29" s="96" t="s">
        <v>162</v>
      </c>
      <c r="C29" s="249">
        <v>-0.43629904600000002</v>
      </c>
      <c r="D29" s="249">
        <v>5.2576058799999998</v>
      </c>
      <c r="E29" s="249">
        <v>3.1809583319999999</v>
      </c>
      <c r="F29" s="249">
        <v>2.1440242899999999</v>
      </c>
      <c r="G29" s="249">
        <v>2.5151816729999998</v>
      </c>
      <c r="H29" s="249">
        <v>-0.69435089999999999</v>
      </c>
      <c r="I29" s="249">
        <v>-0.86314904199999998</v>
      </c>
      <c r="J29" s="249">
        <v>-1.498566329</v>
      </c>
      <c r="K29" s="249">
        <v>-1.80310028</v>
      </c>
      <c r="L29" s="249">
        <v>9.5780975000000004E-2</v>
      </c>
      <c r="M29" s="249">
        <v>-0.74367914999999996</v>
      </c>
      <c r="N29" s="249">
        <v>-1.7573163890000001</v>
      </c>
      <c r="O29" s="249">
        <v>1.941812949</v>
      </c>
      <c r="P29" s="249">
        <v>1.9776112480000001</v>
      </c>
      <c r="Q29" s="249">
        <v>0.92276508999999995</v>
      </c>
      <c r="R29" s="249">
        <v>6.5354064200000002</v>
      </c>
      <c r="S29" s="249">
        <v>0.60143062000000003</v>
      </c>
      <c r="T29" s="249">
        <v>-8.1691849999999996E-2</v>
      </c>
      <c r="U29" s="249">
        <v>-0.74159775800000005</v>
      </c>
      <c r="V29" s="249">
        <v>-8.7454265000000003E-2</v>
      </c>
      <c r="W29" s="249">
        <v>-0.94374382999999995</v>
      </c>
      <c r="X29" s="249">
        <v>0.89479660800000005</v>
      </c>
      <c r="Y29" s="249">
        <v>-2.7976505</v>
      </c>
      <c r="Z29" s="249">
        <v>-2.9832376979999999</v>
      </c>
      <c r="AA29" s="249">
        <v>3.9386758049999999</v>
      </c>
      <c r="AB29" s="249">
        <v>0.56437685699999995</v>
      </c>
      <c r="AC29" s="249">
        <v>2.3848065169999999</v>
      </c>
      <c r="AD29" s="249">
        <v>1.1241030599999999</v>
      </c>
      <c r="AE29" s="249">
        <v>1.305503195</v>
      </c>
      <c r="AF29" s="249">
        <v>1.7993450099999999</v>
      </c>
      <c r="AG29" s="249">
        <v>0.81332202600000003</v>
      </c>
      <c r="AH29" s="249">
        <v>-0.18510802400000001</v>
      </c>
      <c r="AI29" s="249">
        <v>1.1659421299999999</v>
      </c>
      <c r="AJ29" s="249">
        <v>0.17794426699999999</v>
      </c>
      <c r="AK29" s="249">
        <v>-0.74769890999999999</v>
      </c>
      <c r="AL29" s="249">
        <v>-4.5167360580000002</v>
      </c>
      <c r="AM29" s="249">
        <v>4.4959493115000004</v>
      </c>
      <c r="AN29" s="249">
        <v>-1.3016651447000001</v>
      </c>
      <c r="AO29" s="249">
        <v>4.0370170861999997</v>
      </c>
      <c r="AP29" s="249">
        <v>-9.7972071632000002E-2</v>
      </c>
      <c r="AQ29" s="249">
        <v>0.47958120829000001</v>
      </c>
      <c r="AR29" s="249">
        <v>-0.11463078611999999</v>
      </c>
      <c r="AS29" s="249">
        <v>-2.1017905256999998</v>
      </c>
      <c r="AT29" s="249">
        <v>-1.5148404020999999</v>
      </c>
      <c r="AU29" s="249">
        <v>1.1245333313999999</v>
      </c>
      <c r="AV29" s="249">
        <v>-1.0148059647000001</v>
      </c>
      <c r="AW29" s="249">
        <v>-0.66377215837000003</v>
      </c>
      <c r="AX29" s="249">
        <v>1.7275104359</v>
      </c>
      <c r="AY29" s="249">
        <v>-0.48066200419999999</v>
      </c>
      <c r="AZ29" s="249">
        <v>0.50076201419999999</v>
      </c>
      <c r="BA29" s="249">
        <v>2.2106385176000001</v>
      </c>
      <c r="BB29" s="249">
        <v>-0.24508414306000001</v>
      </c>
      <c r="BC29" s="249">
        <v>1.5155756980999999</v>
      </c>
      <c r="BD29" s="249">
        <v>2.0651117549000002</v>
      </c>
      <c r="BE29" s="249">
        <v>-2.0141337960999999</v>
      </c>
      <c r="BF29" s="249">
        <v>0.64495952161000003</v>
      </c>
      <c r="BG29" s="249">
        <v>1.9465596815999999</v>
      </c>
      <c r="BH29" s="249">
        <v>0.87787535900000002</v>
      </c>
      <c r="BI29" s="249">
        <v>4.1999999811000001E-6</v>
      </c>
      <c r="BJ29" s="315">
        <v>0</v>
      </c>
      <c r="BK29" s="315">
        <v>0</v>
      </c>
      <c r="BL29" s="315">
        <v>0</v>
      </c>
      <c r="BM29" s="315">
        <v>0</v>
      </c>
      <c r="BN29" s="315">
        <v>0</v>
      </c>
      <c r="BO29" s="315">
        <v>0</v>
      </c>
      <c r="BP29" s="315">
        <v>0</v>
      </c>
      <c r="BQ29" s="315">
        <v>0</v>
      </c>
      <c r="BR29" s="315">
        <v>0</v>
      </c>
      <c r="BS29" s="315">
        <v>0</v>
      </c>
      <c r="BT29" s="315">
        <v>0</v>
      </c>
      <c r="BU29" s="315">
        <v>0</v>
      </c>
      <c r="BV29" s="315">
        <v>0</v>
      </c>
    </row>
    <row r="30" spans="1:74" ht="11.15" customHeight="1" x14ac:dyDescent="0.25">
      <c r="A30" s="92"/>
      <c r="B30" s="96"/>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257"/>
      <c r="BI30" s="257"/>
      <c r="BJ30" s="344"/>
      <c r="BK30" s="344"/>
      <c r="BL30" s="344"/>
      <c r="BM30" s="344"/>
      <c r="BN30" s="344"/>
      <c r="BO30" s="344"/>
      <c r="BP30" s="344"/>
      <c r="BQ30" s="344"/>
      <c r="BR30" s="344"/>
      <c r="BS30" s="344"/>
      <c r="BT30" s="344"/>
      <c r="BU30" s="344"/>
      <c r="BV30" s="344"/>
    </row>
    <row r="31" spans="1:74" ht="11.15" customHeight="1" x14ac:dyDescent="0.25">
      <c r="A31" s="92"/>
      <c r="B31" s="90" t="s">
        <v>676</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226"/>
      <c r="AZ31" s="226"/>
      <c r="BA31" s="226"/>
      <c r="BB31" s="226"/>
      <c r="BC31" s="226"/>
      <c r="BD31" s="226"/>
      <c r="BE31" s="226"/>
      <c r="BF31" s="226"/>
      <c r="BG31" s="226"/>
      <c r="BH31" s="226"/>
      <c r="BI31" s="226"/>
      <c r="BJ31" s="345"/>
      <c r="BK31" s="345"/>
      <c r="BL31" s="345"/>
      <c r="BM31" s="345"/>
      <c r="BN31" s="345"/>
      <c r="BO31" s="345"/>
      <c r="BP31" s="345"/>
      <c r="BQ31" s="345"/>
      <c r="BR31" s="345"/>
      <c r="BS31" s="345"/>
      <c r="BT31" s="345"/>
      <c r="BU31" s="345"/>
      <c r="BV31" s="345"/>
    </row>
    <row r="32" spans="1:74" ht="11.15" customHeight="1" x14ac:dyDescent="0.25">
      <c r="A32" s="92" t="s">
        <v>611</v>
      </c>
      <c r="B32" s="193" t="s">
        <v>183</v>
      </c>
      <c r="C32" s="249">
        <v>24.768999999999998</v>
      </c>
      <c r="D32" s="249">
        <v>24.937999999999999</v>
      </c>
      <c r="E32" s="249">
        <v>24.736000000000001</v>
      </c>
      <c r="F32" s="249">
        <v>23.417000000000002</v>
      </c>
      <c r="G32" s="249">
        <v>22.841000000000001</v>
      </c>
      <c r="H32" s="249">
        <v>22.997</v>
      </c>
      <c r="I32" s="249">
        <v>21.024999999999999</v>
      </c>
      <c r="J32" s="249">
        <v>21.806000000000001</v>
      </c>
      <c r="K32" s="249">
        <v>22.536999999999999</v>
      </c>
      <c r="L32" s="249">
        <v>21.878</v>
      </c>
      <c r="M32" s="249">
        <v>22.419</v>
      </c>
      <c r="N32" s="249">
        <v>21.692</v>
      </c>
      <c r="O32" s="249">
        <v>21.390999999999998</v>
      </c>
      <c r="P32" s="249">
        <v>23.550999999999998</v>
      </c>
      <c r="Q32" s="249">
        <v>24.160320939999998</v>
      </c>
      <c r="R32" s="249">
        <v>22.766764389999999</v>
      </c>
      <c r="S32" s="249">
        <v>24.273466809999999</v>
      </c>
      <c r="T32" s="249">
        <v>24.52893736</v>
      </c>
      <c r="U32" s="249">
        <v>25.239933099999998</v>
      </c>
      <c r="V32" s="249">
        <v>26.440583100000001</v>
      </c>
      <c r="W32" s="249">
        <v>27.713936619999998</v>
      </c>
      <c r="X32" s="249">
        <v>29.683237869999999</v>
      </c>
      <c r="Y32" s="249">
        <v>30.717214089999999</v>
      </c>
      <c r="Z32" s="249">
        <v>31.32</v>
      </c>
      <c r="AA32" s="249">
        <v>31.382000000000001</v>
      </c>
      <c r="AB32" s="249">
        <v>31.803000000000001</v>
      </c>
      <c r="AC32" s="249">
        <v>30.829000000000001</v>
      </c>
      <c r="AD32" s="249">
        <v>31.167999999999999</v>
      </c>
      <c r="AE32" s="249">
        <v>31.521999999999998</v>
      </c>
      <c r="AF32" s="249">
        <v>29.51</v>
      </c>
      <c r="AG32" s="249">
        <v>27.716000000000001</v>
      </c>
      <c r="AH32" s="249">
        <v>27.138000000000002</v>
      </c>
      <c r="AI32" s="249">
        <v>25.536840000000002</v>
      </c>
      <c r="AJ32" s="249">
        <v>25.02535</v>
      </c>
      <c r="AK32" s="249">
        <v>24.151730000000001</v>
      </c>
      <c r="AL32" s="249">
        <v>23.64</v>
      </c>
      <c r="AM32" s="249">
        <v>21.804819999999999</v>
      </c>
      <c r="AN32" s="249">
        <v>22.681560000000001</v>
      </c>
      <c r="AO32" s="249">
        <v>22.628799999999998</v>
      </c>
      <c r="AP32" s="249">
        <v>22.532039999999999</v>
      </c>
      <c r="AQ32" s="249">
        <v>22.443670000000001</v>
      </c>
      <c r="AR32" s="249">
        <v>22.360939999999999</v>
      </c>
      <c r="AS32" s="249">
        <v>21.420069999999999</v>
      </c>
      <c r="AT32" s="249">
        <v>19.98582</v>
      </c>
      <c r="AU32" s="249">
        <v>19.04241</v>
      </c>
      <c r="AV32" s="249">
        <v>19.02638</v>
      </c>
      <c r="AW32" s="249">
        <v>19.021519999999999</v>
      </c>
      <c r="AX32" s="249">
        <v>19.013000000000002</v>
      </c>
      <c r="AY32" s="249">
        <v>19.803999999999998</v>
      </c>
      <c r="AZ32" s="249">
        <v>20.937999999999999</v>
      </c>
      <c r="BA32" s="249">
        <v>20.952999999999999</v>
      </c>
      <c r="BB32" s="249">
        <v>20.952000000000002</v>
      </c>
      <c r="BC32" s="249">
        <v>20.934000000000001</v>
      </c>
      <c r="BD32" s="249">
        <v>20.927</v>
      </c>
      <c r="BE32" s="249">
        <v>19.959</v>
      </c>
      <c r="BF32" s="249">
        <v>18.506</v>
      </c>
      <c r="BG32" s="249">
        <v>17.515000000000001</v>
      </c>
      <c r="BH32" s="249">
        <v>17.613</v>
      </c>
      <c r="BI32" s="249">
        <v>17.653469999999999</v>
      </c>
      <c r="BJ32" s="315">
        <v>17.670249999999999</v>
      </c>
      <c r="BK32" s="315">
        <v>18.375520000000002</v>
      </c>
      <c r="BL32" s="315">
        <v>19.473009999999999</v>
      </c>
      <c r="BM32" s="315">
        <v>19.46903</v>
      </c>
      <c r="BN32" s="315">
        <v>19.432040000000001</v>
      </c>
      <c r="BO32" s="315">
        <v>19.401119999999999</v>
      </c>
      <c r="BP32" s="315">
        <v>19.368040000000001</v>
      </c>
      <c r="BQ32" s="315">
        <v>18.377770000000002</v>
      </c>
      <c r="BR32" s="315">
        <v>16.885339999999999</v>
      </c>
      <c r="BS32" s="315">
        <v>15.87424</v>
      </c>
      <c r="BT32" s="315">
        <v>15.891310000000001</v>
      </c>
      <c r="BU32" s="315">
        <v>15.90493</v>
      </c>
      <c r="BV32" s="315">
        <v>15.90099</v>
      </c>
    </row>
    <row r="33" spans="1:74" ht="11.15" customHeight="1" x14ac:dyDescent="0.25">
      <c r="A33" s="97" t="s">
        <v>612</v>
      </c>
      <c r="B33" s="194" t="s">
        <v>90</v>
      </c>
      <c r="C33" s="249">
        <v>128.30604500000001</v>
      </c>
      <c r="D33" s="249">
        <v>125.39866499999999</v>
      </c>
      <c r="E33" s="249">
        <v>130.681994</v>
      </c>
      <c r="F33" s="249">
        <v>133.27605</v>
      </c>
      <c r="G33" s="249">
        <v>132.71844300000001</v>
      </c>
      <c r="H33" s="249">
        <v>125.808987</v>
      </c>
      <c r="I33" s="249">
        <v>115.22479</v>
      </c>
      <c r="J33" s="249">
        <v>108.729305</v>
      </c>
      <c r="K33" s="249">
        <v>105.47786499999999</v>
      </c>
      <c r="L33" s="249">
        <v>110.021536</v>
      </c>
      <c r="M33" s="249">
        <v>109.314238</v>
      </c>
      <c r="N33" s="249">
        <v>108.104484</v>
      </c>
      <c r="O33" s="249">
        <v>104.37176100000001</v>
      </c>
      <c r="P33" s="249">
        <v>103.779725</v>
      </c>
      <c r="Q33" s="249">
        <v>101.989847</v>
      </c>
      <c r="R33" s="249">
        <v>113.271682</v>
      </c>
      <c r="S33" s="249">
        <v>121.041225</v>
      </c>
      <c r="T33" s="249">
        <v>122.357501</v>
      </c>
      <c r="U33" s="249">
        <v>116.270848</v>
      </c>
      <c r="V33" s="249">
        <v>116.00446599999999</v>
      </c>
      <c r="W33" s="249">
        <v>116.47823</v>
      </c>
      <c r="X33" s="249">
        <v>124.421193</v>
      </c>
      <c r="Y33" s="249">
        <v>128.20353499999999</v>
      </c>
      <c r="Z33" s="249">
        <v>133.93983600000001</v>
      </c>
      <c r="AA33" s="249">
        <v>139.81918099999999</v>
      </c>
      <c r="AB33" s="249">
        <v>144.64412200000001</v>
      </c>
      <c r="AC33" s="249">
        <v>150.413499</v>
      </c>
      <c r="AD33" s="249">
        <v>156.87158299999999</v>
      </c>
      <c r="AE33" s="249">
        <v>159.011494</v>
      </c>
      <c r="AF33" s="249">
        <v>155.18859499999999</v>
      </c>
      <c r="AG33" s="249">
        <v>142.35613699999999</v>
      </c>
      <c r="AH33" s="249">
        <v>133.49150399999999</v>
      </c>
      <c r="AI33" s="249">
        <v>133.01758899999999</v>
      </c>
      <c r="AJ33" s="249">
        <v>137.052345</v>
      </c>
      <c r="AK33" s="249">
        <v>139.39513700000001</v>
      </c>
      <c r="AL33" s="249">
        <v>136.18216200000001</v>
      </c>
      <c r="AM33" s="249">
        <v>128.30998099999999</v>
      </c>
      <c r="AN33" s="249">
        <v>112.156657</v>
      </c>
      <c r="AO33" s="249">
        <v>113.925892</v>
      </c>
      <c r="AP33" s="249">
        <v>119.94244999999999</v>
      </c>
      <c r="AQ33" s="249">
        <v>122.49459299999999</v>
      </c>
      <c r="AR33" s="249">
        <v>113.36630100000001</v>
      </c>
      <c r="AS33" s="249">
        <v>99.643258000000003</v>
      </c>
      <c r="AT33" s="249">
        <v>86.411636999999999</v>
      </c>
      <c r="AU33" s="249">
        <v>82.106703999999993</v>
      </c>
      <c r="AV33" s="249">
        <v>86.452748</v>
      </c>
      <c r="AW33" s="249">
        <v>93.783688999999995</v>
      </c>
      <c r="AX33" s="249">
        <v>96.342744999999994</v>
      </c>
      <c r="AY33" s="249">
        <v>88.888130000000004</v>
      </c>
      <c r="AZ33" s="249">
        <v>85.358912000000004</v>
      </c>
      <c r="BA33" s="249">
        <v>90.477697000000006</v>
      </c>
      <c r="BB33" s="249">
        <v>95.220298999999997</v>
      </c>
      <c r="BC33" s="249">
        <v>97.262106000000003</v>
      </c>
      <c r="BD33" s="249">
        <v>91.538651000000002</v>
      </c>
      <c r="BE33" s="249">
        <v>85.393362300000007</v>
      </c>
      <c r="BF33" s="249">
        <v>81.889122799999996</v>
      </c>
      <c r="BG33" s="249">
        <v>85.794545900000003</v>
      </c>
      <c r="BH33" s="249">
        <v>95.579161499999998</v>
      </c>
      <c r="BI33" s="249">
        <v>102.5921129</v>
      </c>
      <c r="BJ33" s="315">
        <v>100.7655</v>
      </c>
      <c r="BK33" s="315">
        <v>95.661950000000004</v>
      </c>
      <c r="BL33" s="315">
        <v>93.162710000000004</v>
      </c>
      <c r="BM33" s="315">
        <v>100.2835</v>
      </c>
      <c r="BN33" s="315">
        <v>107.6057</v>
      </c>
      <c r="BO33" s="315">
        <v>111.8442</v>
      </c>
      <c r="BP33" s="315">
        <v>105.76309999999999</v>
      </c>
      <c r="BQ33" s="315">
        <v>95.348100000000002</v>
      </c>
      <c r="BR33" s="315">
        <v>89.587140000000005</v>
      </c>
      <c r="BS33" s="315">
        <v>90.766279999999995</v>
      </c>
      <c r="BT33" s="315">
        <v>98.079759999999993</v>
      </c>
      <c r="BU33" s="315">
        <v>101.759</v>
      </c>
      <c r="BV33" s="315">
        <v>98.094480000000004</v>
      </c>
    </row>
    <row r="34" spans="1:74" ht="11.15" customHeight="1" x14ac:dyDescent="0.25">
      <c r="A34" s="97" t="s">
        <v>59</v>
      </c>
      <c r="B34" s="194" t="s">
        <v>60</v>
      </c>
      <c r="C34" s="249">
        <v>123.234514</v>
      </c>
      <c r="D34" s="249">
        <v>120.52585999999999</v>
      </c>
      <c r="E34" s="249">
        <v>126.007914</v>
      </c>
      <c r="F34" s="249">
        <v>128.57078799999999</v>
      </c>
      <c r="G34" s="249">
        <v>127.982</v>
      </c>
      <c r="H34" s="249">
        <v>121.04136200000001</v>
      </c>
      <c r="I34" s="249">
        <v>110.348409</v>
      </c>
      <c r="J34" s="249">
        <v>103.744169</v>
      </c>
      <c r="K34" s="249">
        <v>100.383973</v>
      </c>
      <c r="L34" s="249">
        <v>104.855065</v>
      </c>
      <c r="M34" s="249">
        <v>104.075187</v>
      </c>
      <c r="N34" s="249">
        <v>102.79285400000001</v>
      </c>
      <c r="O34" s="249">
        <v>99.144744000000003</v>
      </c>
      <c r="P34" s="249">
        <v>98.637321</v>
      </c>
      <c r="Q34" s="249">
        <v>96.932056000000003</v>
      </c>
      <c r="R34" s="249">
        <v>108.07230199999999</v>
      </c>
      <c r="S34" s="249">
        <v>115.700254</v>
      </c>
      <c r="T34" s="249">
        <v>116.87494100000001</v>
      </c>
      <c r="U34" s="249">
        <v>110.661384</v>
      </c>
      <c r="V34" s="249">
        <v>110.268097</v>
      </c>
      <c r="W34" s="249">
        <v>110.614957</v>
      </c>
      <c r="X34" s="249">
        <v>118.56643200000001</v>
      </c>
      <c r="Y34" s="249">
        <v>122.357287</v>
      </c>
      <c r="Z34" s="249">
        <v>128.10210000000001</v>
      </c>
      <c r="AA34" s="249">
        <v>134.134027</v>
      </c>
      <c r="AB34" s="249">
        <v>139.111548</v>
      </c>
      <c r="AC34" s="249">
        <v>145.03350699999999</v>
      </c>
      <c r="AD34" s="249">
        <v>151.53379699999999</v>
      </c>
      <c r="AE34" s="249">
        <v>153.715913</v>
      </c>
      <c r="AF34" s="249">
        <v>149.93521999999999</v>
      </c>
      <c r="AG34" s="249">
        <v>137.14856399999999</v>
      </c>
      <c r="AH34" s="249">
        <v>128.329733</v>
      </c>
      <c r="AI34" s="249">
        <v>127.90161999999999</v>
      </c>
      <c r="AJ34" s="249">
        <v>132.05787000000001</v>
      </c>
      <c r="AK34" s="249">
        <v>134.522154</v>
      </c>
      <c r="AL34" s="249">
        <v>131.43067300000001</v>
      </c>
      <c r="AM34" s="249">
        <v>123.704831</v>
      </c>
      <c r="AN34" s="249">
        <v>107.697847</v>
      </c>
      <c r="AO34" s="249">
        <v>109.613421</v>
      </c>
      <c r="AP34" s="249">
        <v>115.50471899999999</v>
      </c>
      <c r="AQ34" s="249">
        <v>117.931602</v>
      </c>
      <c r="AR34" s="249">
        <v>108.67805</v>
      </c>
      <c r="AS34" s="249">
        <v>94.974087999999995</v>
      </c>
      <c r="AT34" s="249">
        <v>81.761549000000002</v>
      </c>
      <c r="AU34" s="249">
        <v>77.475696999999997</v>
      </c>
      <c r="AV34" s="249">
        <v>81.879154999999997</v>
      </c>
      <c r="AW34" s="249">
        <v>89.267509000000004</v>
      </c>
      <c r="AX34" s="249">
        <v>91.883978999999997</v>
      </c>
      <c r="AY34" s="249">
        <v>84.532527999999999</v>
      </c>
      <c r="AZ34" s="249">
        <v>81.106476000000001</v>
      </c>
      <c r="BA34" s="249">
        <v>86.328424999999996</v>
      </c>
      <c r="BB34" s="249">
        <v>91.069830999999994</v>
      </c>
      <c r="BC34" s="249">
        <v>93.110442000000006</v>
      </c>
      <c r="BD34" s="249">
        <v>87.385790999999998</v>
      </c>
      <c r="BE34" s="249">
        <v>79.792269000000005</v>
      </c>
      <c r="BF34" s="249">
        <v>76.270562999999996</v>
      </c>
      <c r="BG34" s="249">
        <v>80.152210999999994</v>
      </c>
      <c r="BH34" s="249">
        <v>89.984139999999996</v>
      </c>
      <c r="BI34" s="249">
        <v>97.040840000000003</v>
      </c>
      <c r="BJ34" s="315">
        <v>95.253100000000003</v>
      </c>
      <c r="BK34" s="315">
        <v>90.418999999999997</v>
      </c>
      <c r="BL34" s="315">
        <v>88.187219999999996</v>
      </c>
      <c r="BM34" s="315">
        <v>95.577640000000002</v>
      </c>
      <c r="BN34" s="315">
        <v>102.85809999999999</v>
      </c>
      <c r="BO34" s="315">
        <v>107.0535</v>
      </c>
      <c r="BP34" s="315">
        <v>100.9297</v>
      </c>
      <c r="BQ34" s="315">
        <v>90.390929999999997</v>
      </c>
      <c r="BR34" s="315">
        <v>84.592600000000004</v>
      </c>
      <c r="BS34" s="315">
        <v>85.728610000000003</v>
      </c>
      <c r="BT34" s="315">
        <v>93.067049999999995</v>
      </c>
      <c r="BU34" s="315">
        <v>96.767499999999998</v>
      </c>
      <c r="BV34" s="315">
        <v>93.119680000000002</v>
      </c>
    </row>
    <row r="35" spans="1:74" ht="11.15" customHeight="1" x14ac:dyDescent="0.25">
      <c r="A35" s="97" t="s">
        <v>57</v>
      </c>
      <c r="B35" s="194" t="s">
        <v>61</v>
      </c>
      <c r="C35" s="249">
        <v>3.1251929999999999</v>
      </c>
      <c r="D35" s="249">
        <v>3.0082529999999998</v>
      </c>
      <c r="E35" s="249">
        <v>2.8913120000000001</v>
      </c>
      <c r="F35" s="249">
        <v>2.8929550000000002</v>
      </c>
      <c r="G35" s="249">
        <v>2.8945970000000001</v>
      </c>
      <c r="H35" s="249">
        <v>2.8962400000000001</v>
      </c>
      <c r="I35" s="249">
        <v>2.9386009999999998</v>
      </c>
      <c r="J35" s="249">
        <v>2.9809610000000002</v>
      </c>
      <c r="K35" s="249">
        <v>3.0233219999999998</v>
      </c>
      <c r="L35" s="249">
        <v>3.1015000000000001</v>
      </c>
      <c r="M35" s="249">
        <v>3.1796790000000001</v>
      </c>
      <c r="N35" s="249">
        <v>3.257857</v>
      </c>
      <c r="O35" s="249">
        <v>3.1158079999999999</v>
      </c>
      <c r="P35" s="249">
        <v>2.9737580000000001</v>
      </c>
      <c r="Q35" s="249">
        <v>2.831709</v>
      </c>
      <c r="R35" s="249">
        <v>2.8828290000000001</v>
      </c>
      <c r="S35" s="249">
        <v>2.9339490000000001</v>
      </c>
      <c r="T35" s="249">
        <v>2.9850690000000002</v>
      </c>
      <c r="U35" s="249">
        <v>3.0461659999999999</v>
      </c>
      <c r="V35" s="249">
        <v>3.107262</v>
      </c>
      <c r="W35" s="249">
        <v>3.1683590000000001</v>
      </c>
      <c r="X35" s="249">
        <v>3.1983519999999999</v>
      </c>
      <c r="Y35" s="249">
        <v>3.2283439999999999</v>
      </c>
      <c r="Z35" s="249">
        <v>3.258337</v>
      </c>
      <c r="AA35" s="249">
        <v>3.178963</v>
      </c>
      <c r="AB35" s="249">
        <v>3.0995900000000001</v>
      </c>
      <c r="AC35" s="249">
        <v>3.020216</v>
      </c>
      <c r="AD35" s="249">
        <v>3.0196689999999999</v>
      </c>
      <c r="AE35" s="249">
        <v>3.0191219999999999</v>
      </c>
      <c r="AF35" s="249">
        <v>3.0185749999999998</v>
      </c>
      <c r="AG35" s="249">
        <v>2.9813800000000001</v>
      </c>
      <c r="AH35" s="249">
        <v>2.9441850000000001</v>
      </c>
      <c r="AI35" s="249">
        <v>2.90699</v>
      </c>
      <c r="AJ35" s="249">
        <v>2.887165</v>
      </c>
      <c r="AK35" s="249">
        <v>2.86734</v>
      </c>
      <c r="AL35" s="249">
        <v>2.847515</v>
      </c>
      <c r="AM35" s="249">
        <v>2.7444489999999999</v>
      </c>
      <c r="AN35" s="249">
        <v>2.641384</v>
      </c>
      <c r="AO35" s="249">
        <v>2.5383179999999999</v>
      </c>
      <c r="AP35" s="249">
        <v>2.5671279999999999</v>
      </c>
      <c r="AQ35" s="249">
        <v>2.5959379999999999</v>
      </c>
      <c r="AR35" s="249">
        <v>2.6247479999999999</v>
      </c>
      <c r="AS35" s="249">
        <v>2.6285319999999999</v>
      </c>
      <c r="AT35" s="249">
        <v>2.6323159999999999</v>
      </c>
      <c r="AU35" s="249">
        <v>2.6360999999999999</v>
      </c>
      <c r="AV35" s="249">
        <v>2.6321680000000001</v>
      </c>
      <c r="AW35" s="249">
        <v>2.6282359999999998</v>
      </c>
      <c r="AX35" s="249">
        <v>2.624304</v>
      </c>
      <c r="AY35" s="249">
        <v>2.5503420000000001</v>
      </c>
      <c r="AZ35" s="249">
        <v>2.4763799999999998</v>
      </c>
      <c r="BA35" s="249">
        <v>2.4024179999999999</v>
      </c>
      <c r="BB35" s="249">
        <v>2.3929840000000002</v>
      </c>
      <c r="BC35" s="249">
        <v>2.3835500000000001</v>
      </c>
      <c r="BD35" s="249">
        <v>2.3741159999999999</v>
      </c>
      <c r="BE35" s="249">
        <v>3.5142540000000002</v>
      </c>
      <c r="BF35" s="249">
        <v>3.54474</v>
      </c>
      <c r="BG35" s="249">
        <v>3.5784850000000001</v>
      </c>
      <c r="BH35" s="249">
        <v>3.5588359999999999</v>
      </c>
      <c r="BI35" s="249">
        <v>3.5398529999999999</v>
      </c>
      <c r="BJ35" s="315">
        <v>3.5189710000000001</v>
      </c>
      <c r="BK35" s="315">
        <v>3.3361070000000002</v>
      </c>
      <c r="BL35" s="315">
        <v>3.1565129999999999</v>
      </c>
      <c r="BM35" s="315">
        <v>2.970294</v>
      </c>
      <c r="BN35" s="315">
        <v>2.9839220000000002</v>
      </c>
      <c r="BO35" s="315">
        <v>2.9987110000000001</v>
      </c>
      <c r="BP35" s="315">
        <v>3.0131049999999999</v>
      </c>
      <c r="BQ35" s="315">
        <v>3.12975</v>
      </c>
      <c r="BR35" s="315">
        <v>3.173171</v>
      </c>
      <c r="BS35" s="315">
        <v>3.2189770000000002</v>
      </c>
      <c r="BT35" s="315">
        <v>3.2140979999999999</v>
      </c>
      <c r="BU35" s="315">
        <v>3.210226</v>
      </c>
      <c r="BV35" s="315">
        <v>3.2039529999999998</v>
      </c>
    </row>
    <row r="36" spans="1:74" ht="11.15" customHeight="1" x14ac:dyDescent="0.25">
      <c r="A36" s="97" t="s">
        <v>58</v>
      </c>
      <c r="B36" s="194" t="s">
        <v>237</v>
      </c>
      <c r="C36" s="249">
        <v>1.6479470000000001</v>
      </c>
      <c r="D36" s="249">
        <v>1.5779399999999999</v>
      </c>
      <c r="E36" s="249">
        <v>1.5079340000000001</v>
      </c>
      <c r="F36" s="249">
        <v>1.5438620000000001</v>
      </c>
      <c r="G36" s="249">
        <v>1.5797909999999999</v>
      </c>
      <c r="H36" s="249">
        <v>1.6157189999999999</v>
      </c>
      <c r="I36" s="249">
        <v>1.680688</v>
      </c>
      <c r="J36" s="249">
        <v>1.745657</v>
      </c>
      <c r="K36" s="249">
        <v>1.8106260000000001</v>
      </c>
      <c r="L36" s="249">
        <v>1.80938</v>
      </c>
      <c r="M36" s="249">
        <v>1.808135</v>
      </c>
      <c r="N36" s="249">
        <v>1.806889</v>
      </c>
      <c r="O36" s="249">
        <v>1.8730880000000001</v>
      </c>
      <c r="P36" s="249">
        <v>1.939287</v>
      </c>
      <c r="Q36" s="249">
        <v>2.0054859999999999</v>
      </c>
      <c r="R36" s="249">
        <v>2.1023290000000001</v>
      </c>
      <c r="S36" s="249">
        <v>2.199173</v>
      </c>
      <c r="T36" s="249">
        <v>2.2960159999999998</v>
      </c>
      <c r="U36" s="249">
        <v>2.35162</v>
      </c>
      <c r="V36" s="249">
        <v>2.4072249999999999</v>
      </c>
      <c r="W36" s="249">
        <v>2.4628290000000002</v>
      </c>
      <c r="X36" s="249">
        <v>2.4195359999999999</v>
      </c>
      <c r="Y36" s="249">
        <v>2.3762439999999998</v>
      </c>
      <c r="Z36" s="249">
        <v>2.332951</v>
      </c>
      <c r="AA36" s="249">
        <v>2.2712829999999999</v>
      </c>
      <c r="AB36" s="249">
        <v>2.209616</v>
      </c>
      <c r="AC36" s="249">
        <v>2.147948</v>
      </c>
      <c r="AD36" s="249">
        <v>2.1060650000000001</v>
      </c>
      <c r="AE36" s="249">
        <v>2.0641829999999999</v>
      </c>
      <c r="AF36" s="249">
        <v>2.0223</v>
      </c>
      <c r="AG36" s="249">
        <v>2.006513</v>
      </c>
      <c r="AH36" s="249">
        <v>1.990726</v>
      </c>
      <c r="AI36" s="249">
        <v>1.974939</v>
      </c>
      <c r="AJ36" s="249">
        <v>1.8679140000000001</v>
      </c>
      <c r="AK36" s="249">
        <v>1.7608900000000001</v>
      </c>
      <c r="AL36" s="249">
        <v>1.6538649999999999</v>
      </c>
      <c r="AM36" s="249">
        <v>1.6176219999999999</v>
      </c>
      <c r="AN36" s="249">
        <v>1.581378</v>
      </c>
      <c r="AO36" s="249">
        <v>1.5451349999999999</v>
      </c>
      <c r="AP36" s="249">
        <v>1.6478090000000001</v>
      </c>
      <c r="AQ36" s="249">
        <v>1.7504839999999999</v>
      </c>
      <c r="AR36" s="249">
        <v>1.8531580000000001</v>
      </c>
      <c r="AS36" s="249">
        <v>1.8334490000000001</v>
      </c>
      <c r="AT36" s="249">
        <v>1.8137399999999999</v>
      </c>
      <c r="AU36" s="249">
        <v>1.7940309999999999</v>
      </c>
      <c r="AV36" s="249">
        <v>1.748853</v>
      </c>
      <c r="AW36" s="249">
        <v>1.703676</v>
      </c>
      <c r="AX36" s="249">
        <v>1.658498</v>
      </c>
      <c r="AY36" s="249">
        <v>1.635589</v>
      </c>
      <c r="AZ36" s="249">
        <v>1.612679</v>
      </c>
      <c r="BA36" s="249">
        <v>1.5897699999999999</v>
      </c>
      <c r="BB36" s="249">
        <v>1.599945</v>
      </c>
      <c r="BC36" s="249">
        <v>1.61012</v>
      </c>
      <c r="BD36" s="249">
        <v>1.620295</v>
      </c>
      <c r="BE36" s="249">
        <v>1.9025190000000001</v>
      </c>
      <c r="BF36" s="249">
        <v>1.8862380000000001</v>
      </c>
      <c r="BG36" s="249">
        <v>1.8725240000000001</v>
      </c>
      <c r="BH36" s="249">
        <v>1.8480939999999999</v>
      </c>
      <c r="BI36" s="249">
        <v>1.8254429999999999</v>
      </c>
      <c r="BJ36" s="315">
        <v>1.8095920000000001</v>
      </c>
      <c r="BK36" s="315">
        <v>1.736578</v>
      </c>
      <c r="BL36" s="315">
        <v>1.662417</v>
      </c>
      <c r="BM36" s="315">
        <v>1.5928910000000001</v>
      </c>
      <c r="BN36" s="315">
        <v>1.6208659999999999</v>
      </c>
      <c r="BO36" s="315">
        <v>1.6493199999999999</v>
      </c>
      <c r="BP36" s="315">
        <v>1.6772720000000001</v>
      </c>
      <c r="BQ36" s="315">
        <v>1.678963</v>
      </c>
      <c r="BR36" s="315">
        <v>1.669079</v>
      </c>
      <c r="BS36" s="315">
        <v>1.6628289999999999</v>
      </c>
      <c r="BT36" s="315">
        <v>1.646093</v>
      </c>
      <c r="BU36" s="315">
        <v>1.6312930000000001</v>
      </c>
      <c r="BV36" s="315">
        <v>1.6232869999999999</v>
      </c>
    </row>
    <row r="37" spans="1:74" ht="11.15" customHeight="1" x14ac:dyDescent="0.25">
      <c r="A37" s="97" t="s">
        <v>195</v>
      </c>
      <c r="B37" s="445" t="s">
        <v>196</v>
      </c>
      <c r="C37" s="249">
        <v>0.29839100000000002</v>
      </c>
      <c r="D37" s="249">
        <v>0.28661199999999998</v>
      </c>
      <c r="E37" s="249">
        <v>0.27483400000000002</v>
      </c>
      <c r="F37" s="249">
        <v>0.26844499999999999</v>
      </c>
      <c r="G37" s="249">
        <v>0.26205499999999998</v>
      </c>
      <c r="H37" s="249">
        <v>0.255666</v>
      </c>
      <c r="I37" s="249">
        <v>0.25709199999999999</v>
      </c>
      <c r="J37" s="249">
        <v>0.25851800000000003</v>
      </c>
      <c r="K37" s="249">
        <v>0.25994400000000001</v>
      </c>
      <c r="L37" s="249">
        <v>0.25559100000000001</v>
      </c>
      <c r="M37" s="249">
        <v>0.25123699999999999</v>
      </c>
      <c r="N37" s="249">
        <v>0.24688399999999999</v>
      </c>
      <c r="O37" s="249">
        <v>0.238121</v>
      </c>
      <c r="P37" s="249">
        <v>0.22935900000000001</v>
      </c>
      <c r="Q37" s="249">
        <v>0.22059599999999999</v>
      </c>
      <c r="R37" s="249">
        <v>0.214222</v>
      </c>
      <c r="S37" s="249">
        <v>0.20784900000000001</v>
      </c>
      <c r="T37" s="249">
        <v>0.20147499999999999</v>
      </c>
      <c r="U37" s="249">
        <v>0.21167800000000001</v>
      </c>
      <c r="V37" s="249">
        <v>0.221882</v>
      </c>
      <c r="W37" s="249">
        <v>0.23208500000000001</v>
      </c>
      <c r="X37" s="249">
        <v>0.236873</v>
      </c>
      <c r="Y37" s="249">
        <v>0.24166000000000001</v>
      </c>
      <c r="Z37" s="249">
        <v>0.246448</v>
      </c>
      <c r="AA37" s="249">
        <v>0.23490800000000001</v>
      </c>
      <c r="AB37" s="249">
        <v>0.22336800000000001</v>
      </c>
      <c r="AC37" s="249">
        <v>0.21182799999999999</v>
      </c>
      <c r="AD37" s="249">
        <v>0.21205199999999999</v>
      </c>
      <c r="AE37" s="249">
        <v>0.21227599999999999</v>
      </c>
      <c r="AF37" s="249">
        <v>0.21249999999999999</v>
      </c>
      <c r="AG37" s="249">
        <v>0.21967999999999999</v>
      </c>
      <c r="AH37" s="249">
        <v>0.22686000000000001</v>
      </c>
      <c r="AI37" s="249">
        <v>0.23404</v>
      </c>
      <c r="AJ37" s="249">
        <v>0.239396</v>
      </c>
      <c r="AK37" s="249">
        <v>0.244753</v>
      </c>
      <c r="AL37" s="249">
        <v>0.25010900000000003</v>
      </c>
      <c r="AM37" s="249">
        <v>0.24307899999999999</v>
      </c>
      <c r="AN37" s="249">
        <v>0.23604800000000001</v>
      </c>
      <c r="AO37" s="249">
        <v>0.229018</v>
      </c>
      <c r="AP37" s="249">
        <v>0.22279399999999999</v>
      </c>
      <c r="AQ37" s="249">
        <v>0.21656900000000001</v>
      </c>
      <c r="AR37" s="249">
        <v>0.210345</v>
      </c>
      <c r="AS37" s="249">
        <v>0.20718900000000001</v>
      </c>
      <c r="AT37" s="249">
        <v>0.20403199999999999</v>
      </c>
      <c r="AU37" s="249">
        <v>0.200876</v>
      </c>
      <c r="AV37" s="249">
        <v>0.19257199999999999</v>
      </c>
      <c r="AW37" s="249">
        <v>0.18426799999999999</v>
      </c>
      <c r="AX37" s="249">
        <v>0.17596400000000001</v>
      </c>
      <c r="AY37" s="249">
        <v>0.16967099999999999</v>
      </c>
      <c r="AZ37" s="249">
        <v>0.16337699999999999</v>
      </c>
      <c r="BA37" s="249">
        <v>0.157084</v>
      </c>
      <c r="BB37" s="249">
        <v>0.15753900000000001</v>
      </c>
      <c r="BC37" s="249">
        <v>0.157994</v>
      </c>
      <c r="BD37" s="249">
        <v>0.15844900000000001</v>
      </c>
      <c r="BE37" s="249">
        <v>0.18432029999999999</v>
      </c>
      <c r="BF37" s="249">
        <v>0.18758179999999999</v>
      </c>
      <c r="BG37" s="249">
        <v>0.19132589999999999</v>
      </c>
      <c r="BH37" s="249">
        <v>0.18809149999999999</v>
      </c>
      <c r="BI37" s="249">
        <v>0.1859769</v>
      </c>
      <c r="BJ37" s="315">
        <v>0.18388479999999999</v>
      </c>
      <c r="BK37" s="315">
        <v>0.1702649</v>
      </c>
      <c r="BL37" s="315">
        <v>0.1565636</v>
      </c>
      <c r="BM37" s="315">
        <v>0.14265659999999999</v>
      </c>
      <c r="BN37" s="315">
        <v>0.1428084</v>
      </c>
      <c r="BO37" s="315">
        <v>0.14263149999999999</v>
      </c>
      <c r="BP37" s="315">
        <v>0.14308969999999999</v>
      </c>
      <c r="BQ37" s="315">
        <v>0.14845720000000001</v>
      </c>
      <c r="BR37" s="315">
        <v>0.15228649999999999</v>
      </c>
      <c r="BS37" s="315">
        <v>0.15586990000000001</v>
      </c>
      <c r="BT37" s="315">
        <v>0.1525147</v>
      </c>
      <c r="BU37" s="315">
        <v>0.14994189999999999</v>
      </c>
      <c r="BV37" s="315">
        <v>0.14755879999999999</v>
      </c>
    </row>
    <row r="38" spans="1:74" ht="11.15" customHeight="1" x14ac:dyDescent="0.25">
      <c r="A38" s="97"/>
      <c r="B38" s="96"/>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98"/>
      <c r="BI38" s="98"/>
      <c r="BJ38" s="346"/>
      <c r="BK38" s="346"/>
      <c r="BL38" s="346"/>
      <c r="BM38" s="346"/>
      <c r="BN38" s="346"/>
      <c r="BO38" s="346"/>
      <c r="BP38" s="346"/>
      <c r="BQ38" s="346"/>
      <c r="BR38" s="346"/>
      <c r="BS38" s="346"/>
      <c r="BT38" s="346"/>
      <c r="BU38" s="346"/>
      <c r="BV38" s="346"/>
    </row>
    <row r="39" spans="1:74" ht="11.15" customHeight="1" x14ac:dyDescent="0.25">
      <c r="A39" s="97"/>
      <c r="B39" s="90" t="s">
        <v>46</v>
      </c>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98"/>
      <c r="BI39" s="98"/>
      <c r="BJ39" s="346"/>
      <c r="BK39" s="346"/>
      <c r="BL39" s="346"/>
      <c r="BM39" s="346"/>
      <c r="BN39" s="346"/>
      <c r="BO39" s="346"/>
      <c r="BP39" s="346"/>
      <c r="BQ39" s="346"/>
      <c r="BR39" s="346"/>
      <c r="BS39" s="346"/>
      <c r="BT39" s="346"/>
      <c r="BU39" s="346"/>
      <c r="BV39" s="346"/>
    </row>
    <row r="40" spans="1:74" ht="11.15" customHeight="1" x14ac:dyDescent="0.25">
      <c r="A40" s="97"/>
      <c r="B40" s="96" t="s">
        <v>47</v>
      </c>
      <c r="C40" s="226"/>
      <c r="D40" s="226"/>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c r="AE40" s="226"/>
      <c r="AF40" s="226"/>
      <c r="AG40" s="226"/>
      <c r="AH40" s="226"/>
      <c r="AI40" s="226"/>
      <c r="AJ40" s="226"/>
      <c r="AK40" s="226"/>
      <c r="AL40" s="226"/>
      <c r="AM40" s="226"/>
      <c r="AN40" s="226"/>
      <c r="AO40" s="226"/>
      <c r="AP40" s="226"/>
      <c r="AQ40" s="226"/>
      <c r="AR40" s="226"/>
      <c r="AS40" s="226"/>
      <c r="AT40" s="226"/>
      <c r="AU40" s="226"/>
      <c r="AV40" s="226"/>
      <c r="AW40" s="226"/>
      <c r="AX40" s="226"/>
      <c r="AY40" s="226"/>
      <c r="AZ40" s="226"/>
      <c r="BA40" s="226"/>
      <c r="BB40" s="226"/>
      <c r="BC40" s="226"/>
      <c r="BD40" s="226"/>
      <c r="BE40" s="226"/>
      <c r="BF40" s="226"/>
      <c r="BG40" s="226"/>
      <c r="BH40" s="226"/>
      <c r="BI40" s="226"/>
      <c r="BJ40" s="345"/>
      <c r="BK40" s="345"/>
      <c r="BL40" s="345"/>
      <c r="BM40" s="345"/>
      <c r="BN40" s="345"/>
      <c r="BO40" s="345"/>
      <c r="BP40" s="345"/>
      <c r="BQ40" s="345"/>
      <c r="BR40" s="345"/>
      <c r="BS40" s="345"/>
      <c r="BT40" s="345"/>
      <c r="BU40" s="345"/>
      <c r="BV40" s="345"/>
    </row>
    <row r="41" spans="1:74" ht="11.15" customHeight="1" x14ac:dyDescent="0.25">
      <c r="A41" s="97" t="s">
        <v>53</v>
      </c>
      <c r="B41" s="194" t="s">
        <v>55</v>
      </c>
      <c r="C41" s="252">
        <v>6.23</v>
      </c>
      <c r="D41" s="252">
        <v>6.23</v>
      </c>
      <c r="E41" s="252">
        <v>6.23</v>
      </c>
      <c r="F41" s="252">
        <v>6.23</v>
      </c>
      <c r="G41" s="252">
        <v>6.23</v>
      </c>
      <c r="H41" s="252">
        <v>6.23</v>
      </c>
      <c r="I41" s="252">
        <v>6.23</v>
      </c>
      <c r="J41" s="252">
        <v>6.23</v>
      </c>
      <c r="K41" s="252">
        <v>6.23</v>
      </c>
      <c r="L41" s="252">
        <v>6.23</v>
      </c>
      <c r="M41" s="252">
        <v>6.23</v>
      </c>
      <c r="N41" s="252">
        <v>6.23</v>
      </c>
      <c r="O41" s="252">
        <v>5.94</v>
      </c>
      <c r="P41" s="252">
        <v>5.94</v>
      </c>
      <c r="Q41" s="252">
        <v>5.94</v>
      </c>
      <c r="R41" s="252">
        <v>5.94</v>
      </c>
      <c r="S41" s="252">
        <v>5.94</v>
      </c>
      <c r="T41" s="252">
        <v>5.94</v>
      </c>
      <c r="U41" s="252">
        <v>5.94</v>
      </c>
      <c r="V41" s="252">
        <v>5.94</v>
      </c>
      <c r="W41" s="252">
        <v>5.94</v>
      </c>
      <c r="X41" s="252">
        <v>5.94</v>
      </c>
      <c r="Y41" s="252">
        <v>5.94</v>
      </c>
      <c r="Z41" s="252">
        <v>5.94</v>
      </c>
      <c r="AA41" s="252">
        <v>6.12</v>
      </c>
      <c r="AB41" s="252">
        <v>6.12</v>
      </c>
      <c r="AC41" s="252">
        <v>6.12</v>
      </c>
      <c r="AD41" s="252">
        <v>6.12</v>
      </c>
      <c r="AE41" s="252">
        <v>6.12</v>
      </c>
      <c r="AF41" s="252">
        <v>6.12</v>
      </c>
      <c r="AG41" s="252">
        <v>6.12</v>
      </c>
      <c r="AH41" s="252">
        <v>6.12</v>
      </c>
      <c r="AI41" s="252">
        <v>6.12</v>
      </c>
      <c r="AJ41" s="252">
        <v>6.12</v>
      </c>
      <c r="AK41" s="252">
        <v>6.12</v>
      </c>
      <c r="AL41" s="252">
        <v>6.12</v>
      </c>
      <c r="AM41" s="252">
        <v>6.0770288248000002</v>
      </c>
      <c r="AN41" s="252">
        <v>6.0770288248000002</v>
      </c>
      <c r="AO41" s="252">
        <v>6.0770288248000002</v>
      </c>
      <c r="AP41" s="252">
        <v>6.0770288248000002</v>
      </c>
      <c r="AQ41" s="252">
        <v>6.0770288248000002</v>
      </c>
      <c r="AR41" s="252">
        <v>6.0770288248000002</v>
      </c>
      <c r="AS41" s="252">
        <v>6.0770288248000002</v>
      </c>
      <c r="AT41" s="252">
        <v>6.0770288248000002</v>
      </c>
      <c r="AU41" s="252">
        <v>6.0770288248000002</v>
      </c>
      <c r="AV41" s="252">
        <v>6.0770288248000002</v>
      </c>
      <c r="AW41" s="252">
        <v>6.0770288248000002</v>
      </c>
      <c r="AX41" s="252">
        <v>6.0770288248000002</v>
      </c>
      <c r="AY41" s="252">
        <v>6.0544124169</v>
      </c>
      <c r="AZ41" s="252">
        <v>6.0544124169</v>
      </c>
      <c r="BA41" s="252">
        <v>6.0544124169</v>
      </c>
      <c r="BB41" s="252">
        <v>6.0544124169</v>
      </c>
      <c r="BC41" s="252">
        <v>6.0544124169</v>
      </c>
      <c r="BD41" s="252">
        <v>6.0544124169</v>
      </c>
      <c r="BE41" s="252">
        <v>6.0544124169</v>
      </c>
      <c r="BF41" s="252">
        <v>6.0544124169</v>
      </c>
      <c r="BG41" s="252">
        <v>6.0544124169</v>
      </c>
      <c r="BH41" s="252">
        <v>6.0544124169</v>
      </c>
      <c r="BI41" s="252">
        <v>6.0544124169</v>
      </c>
      <c r="BJ41" s="347">
        <v>6.0544120000000001</v>
      </c>
      <c r="BK41" s="347">
        <v>5.9752549999999998</v>
      </c>
      <c r="BL41" s="347">
        <v>5.9752549999999998</v>
      </c>
      <c r="BM41" s="347">
        <v>5.9752549999999998</v>
      </c>
      <c r="BN41" s="347">
        <v>5.9752549999999998</v>
      </c>
      <c r="BO41" s="347">
        <v>5.9752549999999998</v>
      </c>
      <c r="BP41" s="347">
        <v>5.9752549999999998</v>
      </c>
      <c r="BQ41" s="347">
        <v>5.9752549999999998</v>
      </c>
      <c r="BR41" s="347">
        <v>5.9752549999999998</v>
      </c>
      <c r="BS41" s="347">
        <v>5.9752549999999998</v>
      </c>
      <c r="BT41" s="347">
        <v>5.9752549999999998</v>
      </c>
      <c r="BU41" s="347">
        <v>5.9752549999999998</v>
      </c>
      <c r="BV41" s="347">
        <v>5.9752549999999998</v>
      </c>
    </row>
    <row r="42" spans="1:74" ht="11.15" customHeight="1" x14ac:dyDescent="0.25">
      <c r="A42" s="97"/>
      <c r="B42" s="96" t="s">
        <v>51</v>
      </c>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c r="AE42" s="225"/>
      <c r="AF42" s="225"/>
      <c r="AG42" s="225"/>
      <c r="AH42" s="225"/>
      <c r="AI42" s="225"/>
      <c r="AJ42" s="225"/>
      <c r="AK42" s="225"/>
      <c r="AL42" s="225"/>
      <c r="AM42" s="225"/>
      <c r="AN42" s="225"/>
      <c r="AO42" s="225"/>
      <c r="AP42" s="225"/>
      <c r="AQ42" s="225"/>
      <c r="AR42" s="225"/>
      <c r="AS42" s="225"/>
      <c r="AT42" s="225"/>
      <c r="AU42" s="225"/>
      <c r="AV42" s="225"/>
      <c r="AW42" s="225"/>
      <c r="AX42" s="225"/>
      <c r="AY42" s="225"/>
      <c r="AZ42" s="225"/>
      <c r="BA42" s="225"/>
      <c r="BB42" s="225"/>
      <c r="BC42" s="225"/>
      <c r="BD42" s="225"/>
      <c r="BE42" s="225"/>
      <c r="BF42" s="225"/>
      <c r="BG42" s="225"/>
      <c r="BH42" s="225"/>
      <c r="BI42" s="225"/>
      <c r="BJ42" s="348"/>
      <c r="BK42" s="348"/>
      <c r="BL42" s="348"/>
      <c r="BM42" s="348"/>
      <c r="BN42" s="348"/>
      <c r="BO42" s="348"/>
      <c r="BP42" s="348"/>
      <c r="BQ42" s="348"/>
      <c r="BR42" s="348"/>
      <c r="BS42" s="348"/>
      <c r="BT42" s="348"/>
      <c r="BU42" s="348"/>
      <c r="BV42" s="348"/>
    </row>
    <row r="43" spans="1:74" ht="11.15" customHeight="1" x14ac:dyDescent="0.25">
      <c r="A43" s="97" t="s">
        <v>589</v>
      </c>
      <c r="B43" s="194" t="s">
        <v>56</v>
      </c>
      <c r="C43" s="261">
        <v>0.24292626728</v>
      </c>
      <c r="D43" s="261">
        <v>0.25241836735000001</v>
      </c>
      <c r="E43" s="261">
        <v>0.25819354839000003</v>
      </c>
      <c r="F43" s="261">
        <v>0.25464285714000001</v>
      </c>
      <c r="G43" s="261">
        <v>0.25275115206999998</v>
      </c>
      <c r="H43" s="261">
        <v>0.25158095238</v>
      </c>
      <c r="I43" s="261">
        <v>0.25836866358999999</v>
      </c>
      <c r="J43" s="261">
        <v>0.26530414746999997</v>
      </c>
      <c r="K43" s="261">
        <v>0.26638571429000002</v>
      </c>
      <c r="L43" s="261">
        <v>0.26890322580999998</v>
      </c>
      <c r="M43" s="261">
        <v>0.27294285713999999</v>
      </c>
      <c r="N43" s="261">
        <v>0.26907373272000001</v>
      </c>
      <c r="O43" s="261">
        <v>0.27165898618000001</v>
      </c>
      <c r="P43" s="261">
        <v>0.27174999999999999</v>
      </c>
      <c r="Q43" s="261">
        <v>0.27561290322999998</v>
      </c>
      <c r="R43" s="261">
        <v>0.27287619048</v>
      </c>
      <c r="S43" s="261">
        <v>0.27204147465</v>
      </c>
      <c r="T43" s="261">
        <v>0.26721658986000002</v>
      </c>
      <c r="U43" s="261">
        <v>0.26660952381000003</v>
      </c>
      <c r="V43" s="261">
        <v>0.26590322580999998</v>
      </c>
      <c r="W43" s="261">
        <v>0.25984761904999998</v>
      </c>
      <c r="X43" s="261">
        <v>0.26339170506999998</v>
      </c>
      <c r="Y43" s="261">
        <v>0.26578095237999999</v>
      </c>
      <c r="Z43" s="261">
        <v>0.26488479262999998</v>
      </c>
      <c r="AA43" s="261">
        <v>0.27403686636000002</v>
      </c>
      <c r="AB43" s="261">
        <v>0.27253201970000002</v>
      </c>
      <c r="AC43" s="261">
        <v>0.25678801842999999</v>
      </c>
      <c r="AD43" s="261">
        <v>0.18255714285999999</v>
      </c>
      <c r="AE43" s="261">
        <v>0.16480184332</v>
      </c>
      <c r="AF43" s="261">
        <v>0.17472380952</v>
      </c>
      <c r="AG43" s="261">
        <v>0.18638248848</v>
      </c>
      <c r="AH43" s="261">
        <v>0.19732380952</v>
      </c>
      <c r="AI43" s="261">
        <v>0.20843333333</v>
      </c>
      <c r="AJ43" s="261">
        <v>0.21845161290000001</v>
      </c>
      <c r="AK43" s="261">
        <v>0.2248</v>
      </c>
      <c r="AL43" s="261">
        <v>0.22878801842999999</v>
      </c>
      <c r="AM43" s="261">
        <v>0.23743317972</v>
      </c>
      <c r="AN43" s="261">
        <v>0.24818367347</v>
      </c>
      <c r="AO43" s="261">
        <v>0.25120737326999998</v>
      </c>
      <c r="AP43" s="261">
        <v>0.25338095238000002</v>
      </c>
      <c r="AQ43" s="261">
        <v>0.25752073733000003</v>
      </c>
      <c r="AR43" s="261">
        <v>0.26249523809999997</v>
      </c>
      <c r="AS43" s="261">
        <v>0.26594930876</v>
      </c>
      <c r="AT43" s="261">
        <v>0.26744239631</v>
      </c>
      <c r="AU43" s="261">
        <v>0.26798095238000003</v>
      </c>
      <c r="AV43" s="261">
        <v>0.25822119816</v>
      </c>
      <c r="AW43" s="261">
        <v>0.26354761905000001</v>
      </c>
      <c r="AX43" s="261">
        <v>0.25766359446999998</v>
      </c>
      <c r="AY43" s="261">
        <v>0.25838709676999999</v>
      </c>
      <c r="AZ43" s="261">
        <v>0.25197959184000002</v>
      </c>
      <c r="BA43" s="261">
        <v>0.24822580645</v>
      </c>
      <c r="BB43" s="261">
        <v>0.25178571429000002</v>
      </c>
      <c r="BC43" s="261">
        <v>0.25514285714000001</v>
      </c>
      <c r="BD43" s="261">
        <v>0.25258008657999997</v>
      </c>
      <c r="BE43" s="261">
        <v>0.24896774193999999</v>
      </c>
      <c r="BF43" s="261">
        <v>0.24844700460999999</v>
      </c>
      <c r="BG43" s="261">
        <v>0.24307142857</v>
      </c>
      <c r="BH43" s="261">
        <v>0.23907834101</v>
      </c>
      <c r="BI43" s="261">
        <v>0.24496519999999999</v>
      </c>
      <c r="BJ43" s="333">
        <v>0.24611559999999999</v>
      </c>
      <c r="BK43" s="333">
        <v>0.25031399999999998</v>
      </c>
      <c r="BL43" s="333">
        <v>0.24965899999999999</v>
      </c>
      <c r="BM43" s="333">
        <v>0.24592559999999999</v>
      </c>
      <c r="BN43" s="333">
        <v>0.2420997</v>
      </c>
      <c r="BO43" s="333">
        <v>0.2397531</v>
      </c>
      <c r="BP43" s="333">
        <v>0.23719100000000001</v>
      </c>
      <c r="BQ43" s="333">
        <v>0.23576469999999999</v>
      </c>
      <c r="BR43" s="333">
        <v>0.23784150000000001</v>
      </c>
      <c r="BS43" s="333">
        <v>0.2385979</v>
      </c>
      <c r="BT43" s="333">
        <v>0.2414596</v>
      </c>
      <c r="BU43" s="333">
        <v>0.24864610000000001</v>
      </c>
      <c r="BV43" s="333">
        <v>0.25020540000000002</v>
      </c>
    </row>
    <row r="44" spans="1:74" ht="11.15" customHeight="1" x14ac:dyDescent="0.25">
      <c r="A44" s="97"/>
      <c r="B44" s="96" t="s">
        <v>52</v>
      </c>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c r="AH44" s="225"/>
      <c r="AI44" s="225"/>
      <c r="AJ44" s="225"/>
      <c r="AK44" s="225"/>
      <c r="AL44" s="225"/>
      <c r="AM44" s="225"/>
      <c r="AN44" s="225"/>
      <c r="AO44" s="225"/>
      <c r="AP44" s="225"/>
      <c r="AQ44" s="225"/>
      <c r="AR44" s="225"/>
      <c r="AS44" s="225"/>
      <c r="AT44" s="225"/>
      <c r="AU44" s="225"/>
      <c r="AV44" s="225"/>
      <c r="AW44" s="225"/>
      <c r="AX44" s="225"/>
      <c r="AY44" s="225"/>
      <c r="AZ44" s="225"/>
      <c r="BA44" s="225"/>
      <c r="BB44" s="225"/>
      <c r="BC44" s="225"/>
      <c r="BD44" s="225"/>
      <c r="BE44" s="225"/>
      <c r="BF44" s="225"/>
      <c r="BG44" s="225"/>
      <c r="BH44" s="225"/>
      <c r="BI44" s="225"/>
      <c r="BJ44" s="348"/>
      <c r="BK44" s="348"/>
      <c r="BL44" s="348"/>
      <c r="BM44" s="348"/>
      <c r="BN44" s="348"/>
      <c r="BO44" s="348"/>
      <c r="BP44" s="348"/>
      <c r="BQ44" s="348"/>
      <c r="BR44" s="348"/>
      <c r="BS44" s="348"/>
      <c r="BT44" s="348"/>
      <c r="BU44" s="348"/>
      <c r="BV44" s="348"/>
    </row>
    <row r="45" spans="1:74" ht="11.15" customHeight="1" x14ac:dyDescent="0.25">
      <c r="A45" s="97" t="s">
        <v>521</v>
      </c>
      <c r="B45" s="195" t="s">
        <v>54</v>
      </c>
      <c r="C45" s="208">
        <v>2.06</v>
      </c>
      <c r="D45" s="208">
        <v>2.0699999999999998</v>
      </c>
      <c r="E45" s="208">
        <v>2.04</v>
      </c>
      <c r="F45" s="208">
        <v>2.0699999999999998</v>
      </c>
      <c r="G45" s="208">
        <v>2.04</v>
      </c>
      <c r="H45" s="208">
        <v>2.04</v>
      </c>
      <c r="I45" s="208">
        <v>2.0499999999999998</v>
      </c>
      <c r="J45" s="208">
        <v>2.06</v>
      </c>
      <c r="K45" s="208">
        <v>2.0499999999999998</v>
      </c>
      <c r="L45" s="208">
        <v>2.04</v>
      </c>
      <c r="M45" s="208">
        <v>2.06</v>
      </c>
      <c r="N45" s="208">
        <v>2.11</v>
      </c>
      <c r="O45" s="208">
        <v>2.1</v>
      </c>
      <c r="P45" s="208">
        <v>2.0699999999999998</v>
      </c>
      <c r="Q45" s="208">
        <v>2.08</v>
      </c>
      <c r="R45" s="208">
        <v>2.0699999999999998</v>
      </c>
      <c r="S45" s="208">
        <v>2.0499999999999998</v>
      </c>
      <c r="T45" s="208">
        <v>2.0299999999999998</v>
      </c>
      <c r="U45" s="208">
        <v>2.02</v>
      </c>
      <c r="V45" s="208">
        <v>2</v>
      </c>
      <c r="W45" s="208">
        <v>1.96</v>
      </c>
      <c r="X45" s="208">
        <v>1.96</v>
      </c>
      <c r="Y45" s="208">
        <v>1.96</v>
      </c>
      <c r="Z45" s="208">
        <v>1.91</v>
      </c>
      <c r="AA45" s="208">
        <v>1.94</v>
      </c>
      <c r="AB45" s="208">
        <v>1.9</v>
      </c>
      <c r="AC45" s="208">
        <v>1.93</v>
      </c>
      <c r="AD45" s="208">
        <v>1.92</v>
      </c>
      <c r="AE45" s="208">
        <v>1.89</v>
      </c>
      <c r="AF45" s="208">
        <v>1.9</v>
      </c>
      <c r="AG45" s="208">
        <v>1.91</v>
      </c>
      <c r="AH45" s="208">
        <v>1.94</v>
      </c>
      <c r="AI45" s="208">
        <v>1.94</v>
      </c>
      <c r="AJ45" s="208">
        <v>1.91</v>
      </c>
      <c r="AK45" s="208">
        <v>1.91</v>
      </c>
      <c r="AL45" s="208">
        <v>1.92</v>
      </c>
      <c r="AM45" s="208">
        <v>1.900244391</v>
      </c>
      <c r="AN45" s="208">
        <v>1.9264746450000001</v>
      </c>
      <c r="AO45" s="208">
        <v>1.8933890610999999</v>
      </c>
      <c r="AP45" s="208">
        <v>1.8952867679000001</v>
      </c>
      <c r="AQ45" s="208">
        <v>1.8931590879</v>
      </c>
      <c r="AR45" s="208">
        <v>1.9520864114000001</v>
      </c>
      <c r="AS45" s="208">
        <v>2.0075853393999998</v>
      </c>
      <c r="AT45" s="208">
        <v>2.0562945125000001</v>
      </c>
      <c r="AU45" s="208">
        <v>2.0089539445</v>
      </c>
      <c r="AV45" s="208">
        <v>2.0282239165</v>
      </c>
      <c r="AW45" s="208">
        <v>2.0367977776999999</v>
      </c>
      <c r="AX45" s="208">
        <v>2.0715367644999998</v>
      </c>
      <c r="AY45" s="208">
        <v>2.2040772357999998</v>
      </c>
      <c r="AZ45" s="208">
        <v>2.1775997321</v>
      </c>
      <c r="BA45" s="208">
        <v>2.1580235082999999</v>
      </c>
      <c r="BB45" s="208">
        <v>2.1878287367000002</v>
      </c>
      <c r="BC45" s="208">
        <v>2.2391026357000001</v>
      </c>
      <c r="BD45" s="208">
        <v>2.3219783986999998</v>
      </c>
      <c r="BE45" s="208">
        <v>2.4771036951999998</v>
      </c>
      <c r="BF45" s="208">
        <v>2.5146102110999999</v>
      </c>
      <c r="BG45" s="208">
        <v>2.5169094899000002</v>
      </c>
      <c r="BH45" s="208">
        <v>2.4895849999999999</v>
      </c>
      <c r="BI45" s="208">
        <v>2.4860709999999999</v>
      </c>
      <c r="BJ45" s="349">
        <v>2.4844949999999999</v>
      </c>
      <c r="BK45" s="349">
        <v>2.50156</v>
      </c>
      <c r="BL45" s="349">
        <v>2.4954290000000001</v>
      </c>
      <c r="BM45" s="349">
        <v>2.4985369999999998</v>
      </c>
      <c r="BN45" s="349">
        <v>2.5030190000000001</v>
      </c>
      <c r="BO45" s="349">
        <v>2.5024130000000002</v>
      </c>
      <c r="BP45" s="349">
        <v>2.491276</v>
      </c>
      <c r="BQ45" s="349">
        <v>2.4986899999999999</v>
      </c>
      <c r="BR45" s="349">
        <v>2.5069180000000002</v>
      </c>
      <c r="BS45" s="349">
        <v>2.4885649999999999</v>
      </c>
      <c r="BT45" s="349">
        <v>2.4638309999999999</v>
      </c>
      <c r="BU45" s="349">
        <v>2.4635199999999999</v>
      </c>
      <c r="BV45" s="349">
        <v>2.464407</v>
      </c>
    </row>
    <row r="46" spans="1:74" s="412" customFormat="1" ht="12" customHeight="1" x14ac:dyDescent="0.25">
      <c r="A46" s="411"/>
      <c r="B46" s="801" t="s">
        <v>859</v>
      </c>
      <c r="C46" s="754"/>
      <c r="D46" s="754"/>
      <c r="E46" s="754"/>
      <c r="F46" s="754"/>
      <c r="G46" s="754"/>
      <c r="H46" s="754"/>
      <c r="I46" s="754"/>
      <c r="J46" s="754"/>
      <c r="K46" s="754"/>
      <c r="L46" s="754"/>
      <c r="M46" s="754"/>
      <c r="N46" s="754"/>
      <c r="O46" s="754"/>
      <c r="P46" s="754"/>
      <c r="Q46" s="751"/>
      <c r="AY46" s="467"/>
      <c r="AZ46" s="467"/>
      <c r="BA46" s="467"/>
      <c r="BB46" s="467"/>
      <c r="BC46" s="467"/>
      <c r="BD46" s="467"/>
      <c r="BE46" s="467"/>
      <c r="BF46" s="467"/>
      <c r="BG46" s="467"/>
      <c r="BH46" s="467"/>
      <c r="BI46" s="467"/>
      <c r="BJ46" s="467"/>
    </row>
    <row r="47" spans="1:74" s="412" customFormat="1" ht="12" customHeight="1" x14ac:dyDescent="0.25">
      <c r="A47" s="411"/>
      <c r="B47" s="796" t="s">
        <v>860</v>
      </c>
      <c r="C47" s="754"/>
      <c r="D47" s="754"/>
      <c r="E47" s="754"/>
      <c r="F47" s="754"/>
      <c r="G47" s="754"/>
      <c r="H47" s="754"/>
      <c r="I47" s="754"/>
      <c r="J47" s="754"/>
      <c r="K47" s="754"/>
      <c r="L47" s="754"/>
      <c r="M47" s="754"/>
      <c r="N47" s="754"/>
      <c r="O47" s="754"/>
      <c r="P47" s="754"/>
      <c r="Q47" s="751"/>
      <c r="AY47" s="467"/>
      <c r="AZ47" s="467"/>
      <c r="BA47" s="467"/>
      <c r="BB47" s="467"/>
      <c r="BC47" s="467"/>
      <c r="BD47" s="467"/>
      <c r="BE47" s="467"/>
      <c r="BF47" s="467"/>
      <c r="BG47" s="467"/>
      <c r="BH47" s="467"/>
      <c r="BI47" s="467"/>
      <c r="BJ47" s="467"/>
    </row>
    <row r="48" spans="1:74" s="412" customFormat="1" ht="12" customHeight="1" x14ac:dyDescent="0.25">
      <c r="A48" s="411"/>
      <c r="B48" s="801" t="s">
        <v>861</v>
      </c>
      <c r="C48" s="754"/>
      <c r="D48" s="754"/>
      <c r="E48" s="754"/>
      <c r="F48" s="754"/>
      <c r="G48" s="754"/>
      <c r="H48" s="754"/>
      <c r="I48" s="754"/>
      <c r="J48" s="754"/>
      <c r="K48" s="754"/>
      <c r="L48" s="754"/>
      <c r="M48" s="754"/>
      <c r="N48" s="754"/>
      <c r="O48" s="754"/>
      <c r="P48" s="754"/>
      <c r="Q48" s="751"/>
      <c r="AY48" s="467"/>
      <c r="AZ48" s="467"/>
      <c r="BA48" s="467"/>
      <c r="BB48" s="467"/>
      <c r="BC48" s="467"/>
      <c r="BD48" s="467"/>
      <c r="BE48" s="467"/>
      <c r="BF48" s="467"/>
      <c r="BG48" s="467"/>
      <c r="BH48" s="467"/>
      <c r="BI48" s="467"/>
      <c r="BJ48" s="467"/>
    </row>
    <row r="49" spans="1:74" s="412" customFormat="1" ht="12" customHeight="1" x14ac:dyDescent="0.25">
      <c r="A49" s="411"/>
      <c r="B49" s="801" t="s">
        <v>89</v>
      </c>
      <c r="C49" s="754"/>
      <c r="D49" s="754"/>
      <c r="E49" s="754"/>
      <c r="F49" s="754"/>
      <c r="G49" s="754"/>
      <c r="H49" s="754"/>
      <c r="I49" s="754"/>
      <c r="J49" s="754"/>
      <c r="K49" s="754"/>
      <c r="L49" s="754"/>
      <c r="M49" s="754"/>
      <c r="N49" s="754"/>
      <c r="O49" s="754"/>
      <c r="P49" s="754"/>
      <c r="Q49" s="751"/>
      <c r="AY49" s="467"/>
      <c r="AZ49" s="467"/>
      <c r="BA49" s="467"/>
      <c r="BB49" s="467"/>
      <c r="BC49" s="467"/>
      <c r="BD49" s="467"/>
      <c r="BE49" s="467"/>
      <c r="BF49" s="467"/>
      <c r="BG49" s="467"/>
      <c r="BH49" s="467"/>
      <c r="BI49" s="467"/>
      <c r="BJ49" s="467"/>
    </row>
    <row r="50" spans="1:74" s="269" customFormat="1" ht="12" customHeight="1" x14ac:dyDescent="0.25">
      <c r="A50" s="92"/>
      <c r="B50" s="744" t="s">
        <v>806</v>
      </c>
      <c r="C50" s="736"/>
      <c r="D50" s="736"/>
      <c r="E50" s="736"/>
      <c r="F50" s="736"/>
      <c r="G50" s="736"/>
      <c r="H50" s="736"/>
      <c r="I50" s="736"/>
      <c r="J50" s="736"/>
      <c r="K50" s="736"/>
      <c r="L50" s="736"/>
      <c r="M50" s="736"/>
      <c r="N50" s="736"/>
      <c r="O50" s="736"/>
      <c r="P50" s="736"/>
      <c r="Q50" s="736"/>
      <c r="AY50" s="466"/>
      <c r="AZ50" s="466"/>
      <c r="BA50" s="466"/>
      <c r="BB50" s="466"/>
      <c r="BC50" s="466"/>
      <c r="BD50" s="466"/>
      <c r="BE50" s="466"/>
      <c r="BF50" s="466"/>
      <c r="BG50" s="466"/>
      <c r="BH50" s="466"/>
      <c r="BI50" s="466"/>
      <c r="BJ50" s="466"/>
    </row>
    <row r="51" spans="1:74" s="412" customFormat="1" ht="12" customHeight="1" x14ac:dyDescent="0.25">
      <c r="A51" s="411"/>
      <c r="B51" s="772" t="str">
        <f>"Notes: "&amp;"EIA completed modeling and analysis for this report on " &amp;Dates!D2&amp;"."</f>
        <v>Notes: EIA completed modeling and analysis for this report on Thursday December 1, 2022.</v>
      </c>
      <c r="C51" s="795"/>
      <c r="D51" s="795"/>
      <c r="E51" s="795"/>
      <c r="F51" s="795"/>
      <c r="G51" s="795"/>
      <c r="H51" s="795"/>
      <c r="I51" s="795"/>
      <c r="J51" s="795"/>
      <c r="K51" s="795"/>
      <c r="L51" s="795"/>
      <c r="M51" s="795"/>
      <c r="N51" s="795"/>
      <c r="O51" s="795"/>
      <c r="P51" s="795"/>
      <c r="Q51" s="773"/>
      <c r="AY51" s="467"/>
      <c r="AZ51" s="467"/>
      <c r="BA51" s="467"/>
      <c r="BB51" s="467"/>
      <c r="BC51" s="467"/>
      <c r="BD51" s="467"/>
      <c r="BE51" s="467"/>
      <c r="BF51" s="467"/>
      <c r="BG51" s="467"/>
      <c r="BH51" s="467"/>
      <c r="BI51" s="467"/>
      <c r="BJ51" s="467"/>
    </row>
    <row r="52" spans="1:74" s="412" customFormat="1" ht="12" customHeight="1" x14ac:dyDescent="0.25">
      <c r="A52" s="411"/>
      <c r="B52" s="762" t="s">
        <v>350</v>
      </c>
      <c r="C52" s="761"/>
      <c r="D52" s="761"/>
      <c r="E52" s="761"/>
      <c r="F52" s="761"/>
      <c r="G52" s="761"/>
      <c r="H52" s="761"/>
      <c r="I52" s="761"/>
      <c r="J52" s="761"/>
      <c r="K52" s="761"/>
      <c r="L52" s="761"/>
      <c r="M52" s="761"/>
      <c r="N52" s="761"/>
      <c r="O52" s="761"/>
      <c r="P52" s="761"/>
      <c r="Q52" s="761"/>
      <c r="AY52" s="467"/>
      <c r="AZ52" s="467"/>
      <c r="BA52" s="467"/>
      <c r="BB52" s="467"/>
      <c r="BC52" s="467"/>
      <c r="BD52" s="467"/>
      <c r="BE52" s="467"/>
      <c r="BF52" s="467"/>
      <c r="BG52" s="467"/>
      <c r="BH52" s="467"/>
      <c r="BI52" s="467"/>
      <c r="BJ52" s="467"/>
    </row>
    <row r="53" spans="1:74" s="412" customFormat="1" ht="12" customHeight="1" x14ac:dyDescent="0.25">
      <c r="A53" s="411"/>
      <c r="B53" s="755" t="s">
        <v>862</v>
      </c>
      <c r="C53" s="754"/>
      <c r="D53" s="754"/>
      <c r="E53" s="754"/>
      <c r="F53" s="754"/>
      <c r="G53" s="754"/>
      <c r="H53" s="754"/>
      <c r="I53" s="754"/>
      <c r="J53" s="754"/>
      <c r="K53" s="754"/>
      <c r="L53" s="754"/>
      <c r="M53" s="754"/>
      <c r="N53" s="754"/>
      <c r="O53" s="754"/>
      <c r="P53" s="754"/>
      <c r="Q53" s="751"/>
      <c r="AY53" s="467"/>
      <c r="AZ53" s="467"/>
      <c r="BA53" s="467"/>
      <c r="BB53" s="467"/>
      <c r="BC53" s="467"/>
      <c r="BD53" s="467"/>
      <c r="BE53" s="467"/>
      <c r="BF53" s="467"/>
      <c r="BG53" s="467"/>
      <c r="BH53" s="467"/>
      <c r="BI53" s="467"/>
      <c r="BJ53" s="467"/>
    </row>
    <row r="54" spans="1:74" s="412" customFormat="1" ht="12" customHeight="1" x14ac:dyDescent="0.25">
      <c r="A54" s="411"/>
      <c r="B54" s="757" t="s">
        <v>829</v>
      </c>
      <c r="C54" s="758"/>
      <c r="D54" s="758"/>
      <c r="E54" s="758"/>
      <c r="F54" s="758"/>
      <c r="G54" s="758"/>
      <c r="H54" s="758"/>
      <c r="I54" s="758"/>
      <c r="J54" s="758"/>
      <c r="K54" s="758"/>
      <c r="L54" s="758"/>
      <c r="M54" s="758"/>
      <c r="N54" s="758"/>
      <c r="O54" s="758"/>
      <c r="P54" s="758"/>
      <c r="Q54" s="751"/>
      <c r="AY54" s="467"/>
      <c r="AZ54" s="467"/>
      <c r="BA54" s="467"/>
      <c r="BB54" s="467"/>
      <c r="BC54" s="467"/>
      <c r="BD54" s="467"/>
      <c r="BE54" s="467"/>
      <c r="BF54" s="467"/>
      <c r="BG54" s="467"/>
      <c r="BH54" s="467"/>
      <c r="BI54" s="467"/>
      <c r="BJ54" s="467"/>
    </row>
    <row r="55" spans="1:74" s="413" customFormat="1" ht="12" customHeight="1" x14ac:dyDescent="0.25">
      <c r="A55" s="392"/>
      <c r="B55" s="763" t="s">
        <v>1355</v>
      </c>
      <c r="C55" s="751"/>
      <c r="D55" s="751"/>
      <c r="E55" s="751"/>
      <c r="F55" s="751"/>
      <c r="G55" s="751"/>
      <c r="H55" s="751"/>
      <c r="I55" s="751"/>
      <c r="J55" s="751"/>
      <c r="K55" s="751"/>
      <c r="L55" s="751"/>
      <c r="M55" s="751"/>
      <c r="N55" s="751"/>
      <c r="O55" s="751"/>
      <c r="P55" s="751"/>
      <c r="Q55" s="751"/>
      <c r="AY55" s="468"/>
      <c r="AZ55" s="468"/>
      <c r="BA55" s="468"/>
      <c r="BB55" s="468"/>
      <c r="BC55" s="468"/>
      <c r="BD55" s="468"/>
      <c r="BE55" s="468"/>
      <c r="BF55" s="468"/>
      <c r="BG55" s="468"/>
      <c r="BH55" s="468"/>
      <c r="BI55" s="468"/>
      <c r="BJ55" s="468"/>
    </row>
    <row r="56" spans="1:74" ht="10" x14ac:dyDescent="0.2">
      <c r="BD56" s="350"/>
      <c r="BE56" s="350"/>
      <c r="BF56" s="350"/>
      <c r="BK56" s="350"/>
      <c r="BL56" s="350"/>
      <c r="BM56" s="350"/>
      <c r="BN56" s="350"/>
      <c r="BO56" s="350"/>
      <c r="BP56" s="350"/>
      <c r="BQ56" s="350"/>
      <c r="BR56" s="350"/>
      <c r="BS56" s="350"/>
      <c r="BT56" s="350"/>
      <c r="BU56" s="350"/>
      <c r="BV56" s="350"/>
    </row>
    <row r="57" spans="1:74" ht="10" x14ac:dyDescent="0.2">
      <c r="BD57" s="350"/>
      <c r="BE57" s="350"/>
      <c r="BF57" s="350"/>
      <c r="BK57" s="350"/>
      <c r="BL57" s="350"/>
      <c r="BM57" s="350"/>
      <c r="BN57" s="350"/>
      <c r="BO57" s="350"/>
      <c r="BP57" s="350"/>
      <c r="BQ57" s="350"/>
      <c r="BR57" s="350"/>
      <c r="BS57" s="350"/>
      <c r="BT57" s="350"/>
      <c r="BU57" s="350"/>
      <c r="BV57" s="350"/>
    </row>
    <row r="58" spans="1:74" ht="10" x14ac:dyDescent="0.2">
      <c r="BD58" s="350"/>
      <c r="BE58" s="350"/>
      <c r="BF58" s="350"/>
      <c r="BK58" s="350"/>
      <c r="BL58" s="350"/>
      <c r="BM58" s="350"/>
      <c r="BN58" s="350"/>
      <c r="BO58" s="350"/>
      <c r="BP58" s="350"/>
      <c r="BQ58" s="350"/>
      <c r="BR58" s="350"/>
      <c r="BS58" s="350"/>
      <c r="BT58" s="350"/>
      <c r="BU58" s="350"/>
      <c r="BV58" s="350"/>
    </row>
    <row r="59" spans="1:74" ht="10" x14ac:dyDescent="0.2">
      <c r="BD59" s="350"/>
      <c r="BE59" s="350"/>
      <c r="BF59" s="350"/>
      <c r="BK59" s="350"/>
      <c r="BL59" s="350"/>
      <c r="BM59" s="350"/>
      <c r="BN59" s="350"/>
      <c r="BO59" s="350"/>
      <c r="BP59" s="350"/>
      <c r="BQ59" s="350"/>
      <c r="BR59" s="350"/>
      <c r="BS59" s="350"/>
      <c r="BT59" s="350"/>
      <c r="BU59" s="350"/>
      <c r="BV59" s="350"/>
    </row>
    <row r="60" spans="1:74" ht="10" x14ac:dyDescent="0.2">
      <c r="BD60" s="350"/>
      <c r="BE60" s="350"/>
      <c r="BF60" s="350"/>
      <c r="BK60" s="350"/>
      <c r="BL60" s="350"/>
      <c r="BM60" s="350"/>
      <c r="BN60" s="350"/>
      <c r="BO60" s="350"/>
      <c r="BP60" s="350"/>
      <c r="BQ60" s="350"/>
      <c r="BR60" s="350"/>
      <c r="BS60" s="350"/>
      <c r="BT60" s="350"/>
      <c r="BU60" s="350"/>
      <c r="BV60" s="350"/>
    </row>
    <row r="61" spans="1:74" ht="10" x14ac:dyDescent="0.2">
      <c r="BD61" s="350"/>
      <c r="BE61" s="350"/>
      <c r="BF61" s="350"/>
      <c r="BK61" s="350"/>
      <c r="BL61" s="350"/>
      <c r="BM61" s="350"/>
      <c r="BN61" s="350"/>
      <c r="BO61" s="350"/>
      <c r="BP61" s="350"/>
      <c r="BQ61" s="350"/>
      <c r="BR61" s="350"/>
      <c r="BS61" s="350"/>
      <c r="BT61" s="350"/>
      <c r="BU61" s="350"/>
      <c r="BV61" s="350"/>
    </row>
    <row r="62" spans="1:74" ht="10" x14ac:dyDescent="0.2">
      <c r="BD62" s="350"/>
      <c r="BE62" s="350"/>
      <c r="BF62" s="350"/>
      <c r="BK62" s="350"/>
      <c r="BL62" s="350"/>
      <c r="BM62" s="350"/>
      <c r="BN62" s="350"/>
      <c r="BO62" s="350"/>
      <c r="BP62" s="350"/>
      <c r="BQ62" s="350"/>
      <c r="BR62" s="350"/>
      <c r="BS62" s="350"/>
      <c r="BT62" s="350"/>
      <c r="BU62" s="350"/>
      <c r="BV62" s="350"/>
    </row>
    <row r="63" spans="1:74" ht="10" x14ac:dyDescent="0.2">
      <c r="BD63" s="350"/>
      <c r="BE63" s="350"/>
      <c r="BF63" s="350"/>
      <c r="BK63" s="350"/>
      <c r="BL63" s="350"/>
      <c r="BM63" s="350"/>
      <c r="BN63" s="350"/>
      <c r="BO63" s="350"/>
      <c r="BP63" s="350"/>
      <c r="BQ63" s="350"/>
      <c r="BR63" s="350"/>
      <c r="BS63" s="350"/>
      <c r="BT63" s="350"/>
      <c r="BU63" s="350"/>
      <c r="BV63" s="350"/>
    </row>
    <row r="64" spans="1:74" ht="10" x14ac:dyDescent="0.2">
      <c r="BD64" s="350"/>
      <c r="BE64" s="350"/>
      <c r="BF64" s="350"/>
      <c r="BK64" s="350"/>
      <c r="BL64" s="350"/>
      <c r="BM64" s="350"/>
      <c r="BN64" s="350"/>
      <c r="BO64" s="350"/>
      <c r="BP64" s="350"/>
      <c r="BQ64" s="350"/>
      <c r="BR64" s="350"/>
      <c r="BS64" s="350"/>
      <c r="BT64" s="350"/>
      <c r="BU64" s="350"/>
      <c r="BV64" s="350"/>
    </row>
    <row r="65" spans="56:74" ht="10" x14ac:dyDescent="0.2">
      <c r="BD65" s="350"/>
      <c r="BE65" s="350"/>
      <c r="BF65" s="350"/>
      <c r="BK65" s="350"/>
      <c r="BL65" s="350"/>
      <c r="BM65" s="350"/>
      <c r="BN65" s="350"/>
      <c r="BO65" s="350"/>
      <c r="BP65" s="350"/>
      <c r="BQ65" s="350"/>
      <c r="BR65" s="350"/>
      <c r="BS65" s="350"/>
      <c r="BT65" s="350"/>
      <c r="BU65" s="350"/>
      <c r="BV65" s="350"/>
    </row>
    <row r="66" spans="56:74" x14ac:dyDescent="0.25">
      <c r="BK66" s="350"/>
      <c r="BL66" s="350"/>
      <c r="BM66" s="350"/>
      <c r="BN66" s="350"/>
      <c r="BO66" s="350"/>
      <c r="BP66" s="350"/>
      <c r="BQ66" s="350"/>
      <c r="BR66" s="350"/>
      <c r="BS66" s="350"/>
      <c r="BT66" s="350"/>
      <c r="BU66" s="350"/>
      <c r="BV66" s="350"/>
    </row>
    <row r="67" spans="56:74" x14ac:dyDescent="0.25">
      <c r="BK67" s="350"/>
      <c r="BL67" s="350"/>
      <c r="BM67" s="350"/>
      <c r="BN67" s="350"/>
      <c r="BO67" s="350"/>
      <c r="BP67" s="350"/>
      <c r="BQ67" s="350"/>
      <c r="BR67" s="350"/>
      <c r="BS67" s="350"/>
      <c r="BT67" s="350"/>
      <c r="BU67" s="350"/>
      <c r="BV67" s="350"/>
    </row>
    <row r="68" spans="56:74" x14ac:dyDescent="0.25">
      <c r="BK68" s="350"/>
      <c r="BL68" s="350"/>
      <c r="BM68" s="350"/>
      <c r="BN68" s="350"/>
      <c r="BO68" s="350"/>
      <c r="BP68" s="350"/>
      <c r="BQ68" s="350"/>
      <c r="BR68" s="350"/>
      <c r="BS68" s="350"/>
      <c r="BT68" s="350"/>
      <c r="BU68" s="350"/>
      <c r="BV68" s="350"/>
    </row>
    <row r="69" spans="56:74" x14ac:dyDescent="0.25">
      <c r="BK69" s="350"/>
      <c r="BL69" s="350"/>
      <c r="BM69" s="350"/>
      <c r="BN69" s="350"/>
      <c r="BO69" s="350"/>
      <c r="BP69" s="350"/>
      <c r="BQ69" s="350"/>
      <c r="BR69" s="350"/>
      <c r="BS69" s="350"/>
      <c r="BT69" s="350"/>
      <c r="BU69" s="350"/>
      <c r="BV69" s="350"/>
    </row>
    <row r="70" spans="56:74" x14ac:dyDescent="0.25">
      <c r="BK70" s="350"/>
      <c r="BL70" s="350"/>
      <c r="BM70" s="350"/>
      <c r="BN70" s="350"/>
      <c r="BO70" s="350"/>
      <c r="BP70" s="350"/>
      <c r="BQ70" s="350"/>
      <c r="BR70" s="350"/>
      <c r="BS70" s="350"/>
      <c r="BT70" s="350"/>
      <c r="BU70" s="350"/>
      <c r="BV70" s="350"/>
    </row>
    <row r="71" spans="56:74" x14ac:dyDescent="0.25">
      <c r="BK71" s="350"/>
      <c r="BL71" s="350"/>
      <c r="BM71" s="350"/>
      <c r="BN71" s="350"/>
      <c r="BO71" s="350"/>
      <c r="BP71" s="350"/>
      <c r="BQ71" s="350"/>
      <c r="BR71" s="350"/>
      <c r="BS71" s="350"/>
      <c r="BT71" s="350"/>
      <c r="BU71" s="350"/>
      <c r="BV71" s="350"/>
    </row>
    <row r="72" spans="56:74" x14ac:dyDescent="0.25">
      <c r="BK72" s="350"/>
      <c r="BL72" s="350"/>
      <c r="BM72" s="350"/>
      <c r="BN72" s="350"/>
      <c r="BO72" s="350"/>
      <c r="BP72" s="350"/>
      <c r="BQ72" s="350"/>
      <c r="BR72" s="350"/>
      <c r="BS72" s="350"/>
      <c r="BT72" s="350"/>
      <c r="BU72" s="350"/>
      <c r="BV72" s="350"/>
    </row>
    <row r="73" spans="56:74" x14ac:dyDescent="0.25">
      <c r="BK73" s="350"/>
      <c r="BL73" s="350"/>
      <c r="BM73" s="350"/>
      <c r="BN73" s="350"/>
      <c r="BO73" s="350"/>
      <c r="BP73" s="350"/>
      <c r="BQ73" s="350"/>
      <c r="BR73" s="350"/>
      <c r="BS73" s="350"/>
      <c r="BT73" s="350"/>
      <c r="BU73" s="350"/>
      <c r="BV73" s="350"/>
    </row>
    <row r="74" spans="56:74" x14ac:dyDescent="0.25">
      <c r="BK74" s="350"/>
      <c r="BL74" s="350"/>
      <c r="BM74" s="350"/>
      <c r="BN74" s="350"/>
      <c r="BO74" s="350"/>
      <c r="BP74" s="350"/>
      <c r="BQ74" s="350"/>
      <c r="BR74" s="350"/>
      <c r="BS74" s="350"/>
      <c r="BT74" s="350"/>
      <c r="BU74" s="350"/>
      <c r="BV74" s="350"/>
    </row>
    <row r="75" spans="56:74" x14ac:dyDescent="0.25">
      <c r="BK75" s="350"/>
      <c r="BL75" s="350"/>
      <c r="BM75" s="350"/>
      <c r="BN75" s="350"/>
      <c r="BO75" s="350"/>
      <c r="BP75" s="350"/>
      <c r="BQ75" s="350"/>
      <c r="BR75" s="350"/>
      <c r="BS75" s="350"/>
      <c r="BT75" s="350"/>
      <c r="BU75" s="350"/>
      <c r="BV75" s="350"/>
    </row>
    <row r="76" spans="56:74" x14ac:dyDescent="0.25">
      <c r="BK76" s="350"/>
      <c r="BL76" s="350"/>
      <c r="BM76" s="350"/>
      <c r="BN76" s="350"/>
      <c r="BO76" s="350"/>
      <c r="BP76" s="350"/>
      <c r="BQ76" s="350"/>
      <c r="BR76" s="350"/>
      <c r="BS76" s="350"/>
      <c r="BT76" s="350"/>
      <c r="BU76" s="350"/>
      <c r="BV76" s="350"/>
    </row>
    <row r="77" spans="56:74" x14ac:dyDescent="0.25">
      <c r="BK77" s="350"/>
      <c r="BL77" s="350"/>
      <c r="BM77" s="350"/>
      <c r="BN77" s="350"/>
      <c r="BO77" s="350"/>
      <c r="BP77" s="350"/>
      <c r="BQ77" s="350"/>
      <c r="BR77" s="350"/>
      <c r="BS77" s="350"/>
      <c r="BT77" s="350"/>
      <c r="BU77" s="350"/>
      <c r="BV77" s="350"/>
    </row>
    <row r="78" spans="56:74" x14ac:dyDescent="0.25">
      <c r="BK78" s="350"/>
      <c r="BL78" s="350"/>
      <c r="BM78" s="350"/>
      <c r="BN78" s="350"/>
      <c r="BO78" s="350"/>
      <c r="BP78" s="350"/>
      <c r="BQ78" s="350"/>
      <c r="BR78" s="350"/>
      <c r="BS78" s="350"/>
      <c r="BT78" s="350"/>
      <c r="BU78" s="350"/>
      <c r="BV78" s="350"/>
    </row>
    <row r="79" spans="56:74" x14ac:dyDescent="0.25">
      <c r="BK79" s="350"/>
      <c r="BL79" s="350"/>
      <c r="BM79" s="350"/>
      <c r="BN79" s="350"/>
      <c r="BO79" s="350"/>
      <c r="BP79" s="350"/>
      <c r="BQ79" s="350"/>
      <c r="BR79" s="350"/>
      <c r="BS79" s="350"/>
      <c r="BT79" s="350"/>
      <c r="BU79" s="350"/>
      <c r="BV79" s="350"/>
    </row>
    <row r="80" spans="56:74" x14ac:dyDescent="0.25">
      <c r="BK80" s="350"/>
      <c r="BL80" s="350"/>
      <c r="BM80" s="350"/>
      <c r="BN80" s="350"/>
      <c r="BO80" s="350"/>
      <c r="BP80" s="350"/>
      <c r="BQ80" s="350"/>
      <c r="BR80" s="350"/>
      <c r="BS80" s="350"/>
      <c r="BT80" s="350"/>
      <c r="BU80" s="350"/>
      <c r="BV80" s="350"/>
    </row>
    <row r="81" spans="63:74" x14ac:dyDescent="0.25">
      <c r="BK81" s="350"/>
      <c r="BL81" s="350"/>
      <c r="BM81" s="350"/>
      <c r="BN81" s="350"/>
      <c r="BO81" s="350"/>
      <c r="BP81" s="350"/>
      <c r="BQ81" s="350"/>
      <c r="BR81" s="350"/>
      <c r="BS81" s="350"/>
      <c r="BT81" s="350"/>
      <c r="BU81" s="350"/>
      <c r="BV81" s="350"/>
    </row>
    <row r="82" spans="63:74" x14ac:dyDescent="0.25">
      <c r="BK82" s="350"/>
      <c r="BL82" s="350"/>
      <c r="BM82" s="350"/>
      <c r="BN82" s="350"/>
      <c r="BO82" s="350"/>
      <c r="BP82" s="350"/>
      <c r="BQ82" s="350"/>
      <c r="BR82" s="350"/>
      <c r="BS82" s="350"/>
      <c r="BT82" s="350"/>
      <c r="BU82" s="350"/>
      <c r="BV82" s="350"/>
    </row>
    <row r="83" spans="63:74" x14ac:dyDescent="0.25">
      <c r="BK83" s="350"/>
      <c r="BL83" s="350"/>
      <c r="BM83" s="350"/>
      <c r="BN83" s="350"/>
      <c r="BO83" s="350"/>
      <c r="BP83" s="350"/>
      <c r="BQ83" s="350"/>
      <c r="BR83" s="350"/>
      <c r="BS83" s="350"/>
      <c r="BT83" s="350"/>
      <c r="BU83" s="350"/>
      <c r="BV83" s="350"/>
    </row>
    <row r="84" spans="63:74" x14ac:dyDescent="0.25">
      <c r="BK84" s="350"/>
      <c r="BL84" s="350"/>
      <c r="BM84" s="350"/>
      <c r="BN84" s="350"/>
      <c r="BO84" s="350"/>
      <c r="BP84" s="350"/>
      <c r="BQ84" s="350"/>
      <c r="BR84" s="350"/>
      <c r="BS84" s="350"/>
      <c r="BT84" s="350"/>
      <c r="BU84" s="350"/>
      <c r="BV84" s="350"/>
    </row>
    <row r="85" spans="63:74" x14ac:dyDescent="0.25">
      <c r="BK85" s="350"/>
      <c r="BL85" s="350"/>
      <c r="BM85" s="350"/>
      <c r="BN85" s="350"/>
      <c r="BO85" s="350"/>
      <c r="BP85" s="350"/>
      <c r="BQ85" s="350"/>
      <c r="BR85" s="350"/>
      <c r="BS85" s="350"/>
      <c r="BT85" s="350"/>
      <c r="BU85" s="350"/>
      <c r="BV85" s="350"/>
    </row>
    <row r="86" spans="63:74" x14ac:dyDescent="0.25">
      <c r="BK86" s="350"/>
      <c r="BL86" s="350"/>
      <c r="BM86" s="350"/>
      <c r="BN86" s="350"/>
      <c r="BO86" s="350"/>
      <c r="BP86" s="350"/>
      <c r="BQ86" s="350"/>
      <c r="BR86" s="350"/>
      <c r="BS86" s="350"/>
      <c r="BT86" s="350"/>
      <c r="BU86" s="350"/>
      <c r="BV86" s="350"/>
    </row>
    <row r="87" spans="63:74" x14ac:dyDescent="0.25">
      <c r="BK87" s="350"/>
      <c r="BL87" s="350"/>
      <c r="BM87" s="350"/>
      <c r="BN87" s="350"/>
      <c r="BO87" s="350"/>
      <c r="BP87" s="350"/>
      <c r="BQ87" s="350"/>
      <c r="BR87" s="350"/>
      <c r="BS87" s="350"/>
      <c r="BT87" s="350"/>
      <c r="BU87" s="350"/>
      <c r="BV87" s="350"/>
    </row>
    <row r="88" spans="63:74" x14ac:dyDescent="0.25">
      <c r="BK88" s="350"/>
      <c r="BL88" s="350"/>
      <c r="BM88" s="350"/>
      <c r="BN88" s="350"/>
      <c r="BO88" s="350"/>
      <c r="BP88" s="350"/>
      <c r="BQ88" s="350"/>
      <c r="BR88" s="350"/>
      <c r="BS88" s="350"/>
      <c r="BT88" s="350"/>
      <c r="BU88" s="350"/>
      <c r="BV88" s="350"/>
    </row>
    <row r="89" spans="63:74" x14ac:dyDescent="0.25">
      <c r="BK89" s="350"/>
      <c r="BL89" s="350"/>
      <c r="BM89" s="350"/>
      <c r="BN89" s="350"/>
      <c r="BO89" s="350"/>
      <c r="BP89" s="350"/>
      <c r="BQ89" s="350"/>
      <c r="BR89" s="350"/>
      <c r="BS89" s="350"/>
      <c r="BT89" s="350"/>
      <c r="BU89" s="350"/>
      <c r="BV89" s="350"/>
    </row>
    <row r="90" spans="63:74" x14ac:dyDescent="0.25">
      <c r="BK90" s="350"/>
      <c r="BL90" s="350"/>
      <c r="BM90" s="350"/>
      <c r="BN90" s="350"/>
      <c r="BO90" s="350"/>
      <c r="BP90" s="350"/>
      <c r="BQ90" s="350"/>
      <c r="BR90" s="350"/>
      <c r="BS90" s="350"/>
      <c r="BT90" s="350"/>
      <c r="BU90" s="350"/>
      <c r="BV90" s="350"/>
    </row>
    <row r="91" spans="63:74" x14ac:dyDescent="0.25">
      <c r="BK91" s="350"/>
      <c r="BL91" s="350"/>
      <c r="BM91" s="350"/>
      <c r="BN91" s="350"/>
      <c r="BO91" s="350"/>
      <c r="BP91" s="350"/>
      <c r="BQ91" s="350"/>
      <c r="BR91" s="350"/>
      <c r="BS91" s="350"/>
      <c r="BT91" s="350"/>
      <c r="BU91" s="350"/>
      <c r="BV91" s="350"/>
    </row>
    <row r="92" spans="63:74" x14ac:dyDescent="0.25">
      <c r="BK92" s="350"/>
      <c r="BL92" s="350"/>
      <c r="BM92" s="350"/>
      <c r="BN92" s="350"/>
      <c r="BO92" s="350"/>
      <c r="BP92" s="350"/>
      <c r="BQ92" s="350"/>
      <c r="BR92" s="350"/>
      <c r="BS92" s="350"/>
      <c r="BT92" s="350"/>
      <c r="BU92" s="350"/>
      <c r="BV92" s="350"/>
    </row>
    <row r="93" spans="63:74" x14ac:dyDescent="0.25">
      <c r="BK93" s="350"/>
      <c r="BL93" s="350"/>
      <c r="BM93" s="350"/>
      <c r="BN93" s="350"/>
      <c r="BO93" s="350"/>
      <c r="BP93" s="350"/>
      <c r="BQ93" s="350"/>
      <c r="BR93" s="350"/>
      <c r="BS93" s="350"/>
      <c r="BT93" s="350"/>
      <c r="BU93" s="350"/>
      <c r="BV93" s="350"/>
    </row>
    <row r="94" spans="63:74" x14ac:dyDescent="0.25">
      <c r="BK94" s="350"/>
      <c r="BL94" s="350"/>
      <c r="BM94" s="350"/>
      <c r="BN94" s="350"/>
      <c r="BO94" s="350"/>
      <c r="BP94" s="350"/>
      <c r="BQ94" s="350"/>
      <c r="BR94" s="350"/>
      <c r="BS94" s="350"/>
      <c r="BT94" s="350"/>
      <c r="BU94" s="350"/>
      <c r="BV94" s="350"/>
    </row>
    <row r="95" spans="63:74" x14ac:dyDescent="0.25">
      <c r="BK95" s="350"/>
      <c r="BL95" s="350"/>
      <c r="BM95" s="350"/>
      <c r="BN95" s="350"/>
      <c r="BO95" s="350"/>
      <c r="BP95" s="350"/>
      <c r="BQ95" s="350"/>
      <c r="BR95" s="350"/>
      <c r="BS95" s="350"/>
      <c r="BT95" s="350"/>
      <c r="BU95" s="350"/>
      <c r="BV95" s="350"/>
    </row>
    <row r="96" spans="63:74" x14ac:dyDescent="0.25">
      <c r="BK96" s="350"/>
      <c r="BL96" s="350"/>
      <c r="BM96" s="350"/>
      <c r="BN96" s="350"/>
      <c r="BO96" s="350"/>
      <c r="BP96" s="350"/>
      <c r="BQ96" s="350"/>
      <c r="BR96" s="350"/>
      <c r="BS96" s="350"/>
      <c r="BT96" s="350"/>
      <c r="BU96" s="350"/>
      <c r="BV96" s="350"/>
    </row>
    <row r="97" spans="63:74" x14ac:dyDescent="0.25">
      <c r="BK97" s="350"/>
      <c r="BL97" s="350"/>
      <c r="BM97" s="350"/>
      <c r="BN97" s="350"/>
      <c r="BO97" s="350"/>
      <c r="BP97" s="350"/>
      <c r="BQ97" s="350"/>
      <c r="BR97" s="350"/>
      <c r="BS97" s="350"/>
      <c r="BT97" s="350"/>
      <c r="BU97" s="350"/>
      <c r="BV97" s="350"/>
    </row>
    <row r="98" spans="63:74" x14ac:dyDescent="0.25">
      <c r="BK98" s="350"/>
      <c r="BL98" s="350"/>
      <c r="BM98" s="350"/>
      <c r="BN98" s="350"/>
      <c r="BO98" s="350"/>
      <c r="BP98" s="350"/>
      <c r="BQ98" s="350"/>
      <c r="BR98" s="350"/>
      <c r="BS98" s="350"/>
      <c r="BT98" s="350"/>
      <c r="BU98" s="350"/>
      <c r="BV98" s="350"/>
    </row>
    <row r="99" spans="63:74" x14ac:dyDescent="0.25">
      <c r="BK99" s="350"/>
      <c r="BL99" s="350"/>
      <c r="BM99" s="350"/>
      <c r="BN99" s="350"/>
      <c r="BO99" s="350"/>
      <c r="BP99" s="350"/>
      <c r="BQ99" s="350"/>
      <c r="BR99" s="350"/>
      <c r="BS99" s="350"/>
      <c r="BT99" s="350"/>
      <c r="BU99" s="350"/>
      <c r="BV99" s="350"/>
    </row>
    <row r="100" spans="63:74" x14ac:dyDescent="0.25">
      <c r="BK100" s="350"/>
      <c r="BL100" s="350"/>
      <c r="BM100" s="350"/>
      <c r="BN100" s="350"/>
      <c r="BO100" s="350"/>
      <c r="BP100" s="350"/>
      <c r="BQ100" s="350"/>
      <c r="BR100" s="350"/>
      <c r="BS100" s="350"/>
      <c r="BT100" s="350"/>
      <c r="BU100" s="350"/>
      <c r="BV100" s="350"/>
    </row>
    <row r="101" spans="63:74" x14ac:dyDescent="0.25">
      <c r="BK101" s="350"/>
      <c r="BL101" s="350"/>
      <c r="BM101" s="350"/>
      <c r="BN101" s="350"/>
      <c r="BO101" s="350"/>
      <c r="BP101" s="350"/>
      <c r="BQ101" s="350"/>
      <c r="BR101" s="350"/>
      <c r="BS101" s="350"/>
      <c r="BT101" s="350"/>
      <c r="BU101" s="350"/>
      <c r="BV101" s="350"/>
    </row>
    <row r="102" spans="63:74" x14ac:dyDescent="0.25">
      <c r="BK102" s="350"/>
      <c r="BL102" s="350"/>
      <c r="BM102" s="350"/>
      <c r="BN102" s="350"/>
      <c r="BO102" s="350"/>
      <c r="BP102" s="350"/>
      <c r="BQ102" s="350"/>
      <c r="BR102" s="350"/>
      <c r="BS102" s="350"/>
      <c r="BT102" s="350"/>
      <c r="BU102" s="350"/>
      <c r="BV102" s="350"/>
    </row>
    <row r="103" spans="63:74" x14ac:dyDescent="0.25">
      <c r="BK103" s="350"/>
      <c r="BL103" s="350"/>
      <c r="BM103" s="350"/>
      <c r="BN103" s="350"/>
      <c r="BO103" s="350"/>
      <c r="BP103" s="350"/>
      <c r="BQ103" s="350"/>
      <c r="BR103" s="350"/>
      <c r="BS103" s="350"/>
      <c r="BT103" s="350"/>
      <c r="BU103" s="350"/>
      <c r="BV103" s="350"/>
    </row>
    <row r="104" spans="63:74" x14ac:dyDescent="0.25">
      <c r="BK104" s="350"/>
      <c r="BL104" s="350"/>
      <c r="BM104" s="350"/>
      <c r="BN104" s="350"/>
      <c r="BO104" s="350"/>
      <c r="BP104" s="350"/>
      <c r="BQ104" s="350"/>
      <c r="BR104" s="350"/>
      <c r="BS104" s="350"/>
      <c r="BT104" s="350"/>
      <c r="BU104" s="350"/>
      <c r="BV104" s="350"/>
    </row>
    <row r="105" spans="63:74" x14ac:dyDescent="0.25">
      <c r="BK105" s="350"/>
      <c r="BL105" s="350"/>
      <c r="BM105" s="350"/>
      <c r="BN105" s="350"/>
      <c r="BO105" s="350"/>
      <c r="BP105" s="350"/>
      <c r="BQ105" s="350"/>
      <c r="BR105" s="350"/>
      <c r="BS105" s="350"/>
      <c r="BT105" s="350"/>
      <c r="BU105" s="350"/>
      <c r="BV105" s="350"/>
    </row>
    <row r="106" spans="63:74" x14ac:dyDescent="0.25">
      <c r="BK106" s="350"/>
      <c r="BL106" s="350"/>
      <c r="BM106" s="350"/>
      <c r="BN106" s="350"/>
      <c r="BO106" s="350"/>
      <c r="BP106" s="350"/>
      <c r="BQ106" s="350"/>
      <c r="BR106" s="350"/>
      <c r="BS106" s="350"/>
      <c r="BT106" s="350"/>
      <c r="BU106" s="350"/>
      <c r="BV106" s="350"/>
    </row>
    <row r="107" spans="63:74" x14ac:dyDescent="0.25">
      <c r="BK107" s="350"/>
      <c r="BL107" s="350"/>
      <c r="BM107" s="350"/>
      <c r="BN107" s="350"/>
      <c r="BO107" s="350"/>
      <c r="BP107" s="350"/>
      <c r="BQ107" s="350"/>
      <c r="BR107" s="350"/>
      <c r="BS107" s="350"/>
      <c r="BT107" s="350"/>
      <c r="BU107" s="350"/>
      <c r="BV107" s="350"/>
    </row>
    <row r="108" spans="63:74" x14ac:dyDescent="0.25">
      <c r="BK108" s="350"/>
      <c r="BL108" s="350"/>
      <c r="BM108" s="350"/>
      <c r="BN108" s="350"/>
      <c r="BO108" s="350"/>
      <c r="BP108" s="350"/>
      <c r="BQ108" s="350"/>
      <c r="BR108" s="350"/>
      <c r="BS108" s="350"/>
      <c r="BT108" s="350"/>
      <c r="BU108" s="350"/>
      <c r="BV108" s="350"/>
    </row>
    <row r="109" spans="63:74" x14ac:dyDescent="0.25">
      <c r="BK109" s="350"/>
      <c r="BL109" s="350"/>
      <c r="BM109" s="350"/>
      <c r="BN109" s="350"/>
      <c r="BO109" s="350"/>
      <c r="BP109" s="350"/>
      <c r="BQ109" s="350"/>
      <c r="BR109" s="350"/>
      <c r="BS109" s="350"/>
      <c r="BT109" s="350"/>
      <c r="BU109" s="350"/>
      <c r="BV109" s="350"/>
    </row>
    <row r="110" spans="63:74" x14ac:dyDescent="0.25">
      <c r="BK110" s="350"/>
      <c r="BL110" s="350"/>
      <c r="BM110" s="350"/>
      <c r="BN110" s="350"/>
      <c r="BO110" s="350"/>
      <c r="BP110" s="350"/>
      <c r="BQ110" s="350"/>
      <c r="BR110" s="350"/>
      <c r="BS110" s="350"/>
      <c r="BT110" s="350"/>
      <c r="BU110" s="350"/>
      <c r="BV110" s="350"/>
    </row>
    <row r="111" spans="63:74" x14ac:dyDescent="0.25">
      <c r="BK111" s="350"/>
      <c r="BL111" s="350"/>
      <c r="BM111" s="350"/>
      <c r="BN111" s="350"/>
      <c r="BO111" s="350"/>
      <c r="BP111" s="350"/>
      <c r="BQ111" s="350"/>
      <c r="BR111" s="350"/>
      <c r="BS111" s="350"/>
      <c r="BT111" s="350"/>
      <c r="BU111" s="350"/>
      <c r="BV111" s="350"/>
    </row>
    <row r="112" spans="63:74" x14ac:dyDescent="0.25">
      <c r="BK112" s="350"/>
      <c r="BL112" s="350"/>
      <c r="BM112" s="350"/>
      <c r="BN112" s="350"/>
      <c r="BO112" s="350"/>
      <c r="BP112" s="350"/>
      <c r="BQ112" s="350"/>
      <c r="BR112" s="350"/>
      <c r="BS112" s="350"/>
      <c r="BT112" s="350"/>
      <c r="BU112" s="350"/>
      <c r="BV112" s="350"/>
    </row>
    <row r="113" spans="63:74" x14ac:dyDescent="0.25">
      <c r="BK113" s="350"/>
      <c r="BL113" s="350"/>
      <c r="BM113" s="350"/>
      <c r="BN113" s="350"/>
      <c r="BO113" s="350"/>
      <c r="BP113" s="350"/>
      <c r="BQ113" s="350"/>
      <c r="BR113" s="350"/>
      <c r="BS113" s="350"/>
      <c r="BT113" s="350"/>
      <c r="BU113" s="350"/>
      <c r="BV113" s="350"/>
    </row>
    <row r="114" spans="63:74" x14ac:dyDescent="0.25">
      <c r="BK114" s="350"/>
      <c r="BL114" s="350"/>
      <c r="BM114" s="350"/>
      <c r="BN114" s="350"/>
      <c r="BO114" s="350"/>
      <c r="BP114" s="350"/>
      <c r="BQ114" s="350"/>
      <c r="BR114" s="350"/>
      <c r="BS114" s="350"/>
      <c r="BT114" s="350"/>
      <c r="BU114" s="350"/>
      <c r="BV114" s="350"/>
    </row>
    <row r="115" spans="63:74" x14ac:dyDescent="0.25">
      <c r="BK115" s="350"/>
      <c r="BL115" s="350"/>
      <c r="BM115" s="350"/>
      <c r="BN115" s="350"/>
      <c r="BO115" s="350"/>
      <c r="BP115" s="350"/>
      <c r="BQ115" s="350"/>
      <c r="BR115" s="350"/>
      <c r="BS115" s="350"/>
      <c r="BT115" s="350"/>
      <c r="BU115" s="350"/>
      <c r="BV115" s="350"/>
    </row>
    <row r="116" spans="63:74" x14ac:dyDescent="0.25">
      <c r="BK116" s="350"/>
      <c r="BL116" s="350"/>
      <c r="BM116" s="350"/>
      <c r="BN116" s="350"/>
      <c r="BO116" s="350"/>
      <c r="BP116" s="350"/>
      <c r="BQ116" s="350"/>
      <c r="BR116" s="350"/>
      <c r="BS116" s="350"/>
      <c r="BT116" s="350"/>
      <c r="BU116" s="350"/>
      <c r="BV116" s="350"/>
    </row>
    <row r="117" spans="63:74" x14ac:dyDescent="0.25">
      <c r="BK117" s="350"/>
      <c r="BL117" s="350"/>
      <c r="BM117" s="350"/>
      <c r="BN117" s="350"/>
      <c r="BO117" s="350"/>
      <c r="BP117" s="350"/>
      <c r="BQ117" s="350"/>
      <c r="BR117" s="350"/>
      <c r="BS117" s="350"/>
      <c r="BT117" s="350"/>
      <c r="BU117" s="350"/>
      <c r="BV117" s="350"/>
    </row>
    <row r="118" spans="63:74" x14ac:dyDescent="0.25">
      <c r="BK118" s="350"/>
      <c r="BL118" s="350"/>
      <c r="BM118" s="350"/>
      <c r="BN118" s="350"/>
      <c r="BO118" s="350"/>
      <c r="BP118" s="350"/>
      <c r="BQ118" s="350"/>
      <c r="BR118" s="350"/>
      <c r="BS118" s="350"/>
      <c r="BT118" s="350"/>
      <c r="BU118" s="350"/>
      <c r="BV118" s="350"/>
    </row>
    <row r="119" spans="63:74" x14ac:dyDescent="0.25">
      <c r="BK119" s="350"/>
      <c r="BL119" s="350"/>
      <c r="BM119" s="350"/>
      <c r="BN119" s="350"/>
      <c r="BO119" s="350"/>
      <c r="BP119" s="350"/>
      <c r="BQ119" s="350"/>
      <c r="BR119" s="350"/>
      <c r="BS119" s="350"/>
      <c r="BT119" s="350"/>
      <c r="BU119" s="350"/>
      <c r="BV119" s="350"/>
    </row>
    <row r="120" spans="63:74" x14ac:dyDescent="0.25">
      <c r="BK120" s="350"/>
      <c r="BL120" s="350"/>
      <c r="BM120" s="350"/>
      <c r="BN120" s="350"/>
      <c r="BO120" s="350"/>
      <c r="BP120" s="350"/>
      <c r="BQ120" s="350"/>
      <c r="BR120" s="350"/>
      <c r="BS120" s="350"/>
      <c r="BT120" s="350"/>
      <c r="BU120" s="350"/>
      <c r="BV120" s="350"/>
    </row>
    <row r="121" spans="63:74" x14ac:dyDescent="0.25">
      <c r="BK121" s="350"/>
      <c r="BL121" s="350"/>
      <c r="BM121" s="350"/>
      <c r="BN121" s="350"/>
      <c r="BO121" s="350"/>
      <c r="BP121" s="350"/>
      <c r="BQ121" s="350"/>
      <c r="BR121" s="350"/>
      <c r="BS121" s="350"/>
      <c r="BT121" s="350"/>
      <c r="BU121" s="350"/>
      <c r="BV121" s="350"/>
    </row>
    <row r="122" spans="63:74" x14ac:dyDescent="0.25">
      <c r="BK122" s="350"/>
      <c r="BL122" s="350"/>
      <c r="BM122" s="350"/>
      <c r="BN122" s="350"/>
      <c r="BO122" s="350"/>
      <c r="BP122" s="350"/>
      <c r="BQ122" s="350"/>
      <c r="BR122" s="350"/>
      <c r="BS122" s="350"/>
      <c r="BT122" s="350"/>
      <c r="BU122" s="350"/>
      <c r="BV122" s="350"/>
    </row>
    <row r="123" spans="63:74" x14ac:dyDescent="0.25">
      <c r="BK123" s="350"/>
      <c r="BL123" s="350"/>
      <c r="BM123" s="350"/>
      <c r="BN123" s="350"/>
      <c r="BO123" s="350"/>
      <c r="BP123" s="350"/>
      <c r="BQ123" s="350"/>
      <c r="BR123" s="350"/>
      <c r="BS123" s="350"/>
      <c r="BT123" s="350"/>
      <c r="BU123" s="350"/>
      <c r="BV123" s="350"/>
    </row>
    <row r="124" spans="63:74" x14ac:dyDescent="0.25">
      <c r="BK124" s="350"/>
      <c r="BL124" s="350"/>
      <c r="BM124" s="350"/>
      <c r="BN124" s="350"/>
      <c r="BO124" s="350"/>
      <c r="BP124" s="350"/>
      <c r="BQ124" s="350"/>
      <c r="BR124" s="350"/>
      <c r="BS124" s="350"/>
      <c r="BT124" s="350"/>
      <c r="BU124" s="350"/>
      <c r="BV124" s="350"/>
    </row>
    <row r="125" spans="63:74" x14ac:dyDescent="0.25">
      <c r="BK125" s="350"/>
      <c r="BL125" s="350"/>
      <c r="BM125" s="350"/>
      <c r="BN125" s="350"/>
      <c r="BO125" s="350"/>
      <c r="BP125" s="350"/>
      <c r="BQ125" s="350"/>
      <c r="BR125" s="350"/>
      <c r="BS125" s="350"/>
      <c r="BT125" s="350"/>
      <c r="BU125" s="350"/>
      <c r="BV125" s="350"/>
    </row>
    <row r="126" spans="63:74" x14ac:dyDescent="0.25">
      <c r="BK126" s="350"/>
      <c r="BL126" s="350"/>
      <c r="BM126" s="350"/>
      <c r="BN126" s="350"/>
      <c r="BO126" s="350"/>
      <c r="BP126" s="350"/>
      <c r="BQ126" s="350"/>
      <c r="BR126" s="350"/>
      <c r="BS126" s="350"/>
      <c r="BT126" s="350"/>
      <c r="BU126" s="350"/>
      <c r="BV126" s="350"/>
    </row>
    <row r="127" spans="63:74" x14ac:dyDescent="0.25">
      <c r="BK127" s="350"/>
      <c r="BL127" s="350"/>
      <c r="BM127" s="350"/>
      <c r="BN127" s="350"/>
      <c r="BO127" s="350"/>
      <c r="BP127" s="350"/>
      <c r="BQ127" s="350"/>
      <c r="BR127" s="350"/>
      <c r="BS127" s="350"/>
      <c r="BT127" s="350"/>
      <c r="BU127" s="350"/>
      <c r="BV127" s="350"/>
    </row>
    <row r="128" spans="63:74" x14ac:dyDescent="0.25">
      <c r="BK128" s="350"/>
      <c r="BL128" s="350"/>
      <c r="BM128" s="350"/>
      <c r="BN128" s="350"/>
      <c r="BO128" s="350"/>
      <c r="BP128" s="350"/>
      <c r="BQ128" s="350"/>
      <c r="BR128" s="350"/>
      <c r="BS128" s="350"/>
      <c r="BT128" s="350"/>
      <c r="BU128" s="350"/>
      <c r="BV128" s="350"/>
    </row>
    <row r="129" spans="63:74" x14ac:dyDescent="0.25">
      <c r="BK129" s="350"/>
      <c r="BL129" s="350"/>
      <c r="BM129" s="350"/>
      <c r="BN129" s="350"/>
      <c r="BO129" s="350"/>
      <c r="BP129" s="350"/>
      <c r="BQ129" s="350"/>
      <c r="BR129" s="350"/>
      <c r="BS129" s="350"/>
      <c r="BT129" s="350"/>
      <c r="BU129" s="350"/>
      <c r="BV129" s="350"/>
    </row>
    <row r="130" spans="63:74" x14ac:dyDescent="0.25">
      <c r="BK130" s="350"/>
      <c r="BL130" s="350"/>
      <c r="BM130" s="350"/>
      <c r="BN130" s="350"/>
      <c r="BO130" s="350"/>
      <c r="BP130" s="350"/>
      <c r="BQ130" s="350"/>
      <c r="BR130" s="350"/>
      <c r="BS130" s="350"/>
      <c r="BT130" s="350"/>
      <c r="BU130" s="350"/>
      <c r="BV130" s="350"/>
    </row>
    <row r="131" spans="63:74" x14ac:dyDescent="0.25">
      <c r="BK131" s="350"/>
      <c r="BL131" s="350"/>
      <c r="BM131" s="350"/>
      <c r="BN131" s="350"/>
      <c r="BO131" s="350"/>
      <c r="BP131" s="350"/>
      <c r="BQ131" s="350"/>
      <c r="BR131" s="350"/>
      <c r="BS131" s="350"/>
      <c r="BT131" s="350"/>
      <c r="BU131" s="350"/>
      <c r="BV131" s="350"/>
    </row>
    <row r="132" spans="63:74" x14ac:dyDescent="0.25">
      <c r="BK132" s="350"/>
      <c r="BL132" s="350"/>
      <c r="BM132" s="350"/>
      <c r="BN132" s="350"/>
      <c r="BO132" s="350"/>
      <c r="BP132" s="350"/>
      <c r="BQ132" s="350"/>
      <c r="BR132" s="350"/>
      <c r="BS132" s="350"/>
      <c r="BT132" s="350"/>
      <c r="BU132" s="350"/>
      <c r="BV132" s="350"/>
    </row>
    <row r="133" spans="63:74" x14ac:dyDescent="0.25">
      <c r="BK133" s="350"/>
      <c r="BL133" s="350"/>
      <c r="BM133" s="350"/>
      <c r="BN133" s="350"/>
      <c r="BO133" s="350"/>
      <c r="BP133" s="350"/>
      <c r="BQ133" s="350"/>
      <c r="BR133" s="350"/>
      <c r="BS133" s="350"/>
      <c r="BT133" s="350"/>
      <c r="BU133" s="350"/>
      <c r="BV133" s="350"/>
    </row>
    <row r="134" spans="63:74" x14ac:dyDescent="0.25">
      <c r="BK134" s="350"/>
      <c r="BL134" s="350"/>
      <c r="BM134" s="350"/>
      <c r="BN134" s="350"/>
      <c r="BO134" s="350"/>
      <c r="BP134" s="350"/>
      <c r="BQ134" s="350"/>
      <c r="BR134" s="350"/>
      <c r="BS134" s="350"/>
      <c r="BT134" s="350"/>
      <c r="BU134" s="350"/>
      <c r="BV134" s="350"/>
    </row>
    <row r="135" spans="63:74" x14ac:dyDescent="0.25">
      <c r="BK135" s="350"/>
      <c r="BL135" s="350"/>
      <c r="BM135" s="350"/>
      <c r="BN135" s="350"/>
      <c r="BO135" s="350"/>
      <c r="BP135" s="350"/>
      <c r="BQ135" s="350"/>
      <c r="BR135" s="350"/>
      <c r="BS135" s="350"/>
      <c r="BT135" s="350"/>
      <c r="BU135" s="350"/>
      <c r="BV135" s="350"/>
    </row>
    <row r="136" spans="63:74" x14ac:dyDescent="0.25">
      <c r="BK136" s="350"/>
      <c r="BL136" s="350"/>
      <c r="BM136" s="350"/>
      <c r="BN136" s="350"/>
      <c r="BO136" s="350"/>
      <c r="BP136" s="350"/>
      <c r="BQ136" s="350"/>
      <c r="BR136" s="350"/>
      <c r="BS136" s="350"/>
      <c r="BT136" s="350"/>
      <c r="BU136" s="350"/>
      <c r="BV136" s="350"/>
    </row>
    <row r="137" spans="63:74" x14ac:dyDescent="0.25">
      <c r="BK137" s="350"/>
      <c r="BL137" s="350"/>
      <c r="BM137" s="350"/>
      <c r="BN137" s="350"/>
      <c r="BO137" s="350"/>
      <c r="BP137" s="350"/>
      <c r="BQ137" s="350"/>
      <c r="BR137" s="350"/>
      <c r="BS137" s="350"/>
      <c r="BT137" s="350"/>
      <c r="BU137" s="350"/>
      <c r="BV137" s="350"/>
    </row>
    <row r="138" spans="63:74" x14ac:dyDescent="0.25">
      <c r="BK138" s="350"/>
      <c r="BL138" s="350"/>
      <c r="BM138" s="350"/>
      <c r="BN138" s="350"/>
      <c r="BO138" s="350"/>
      <c r="BP138" s="350"/>
      <c r="BQ138" s="350"/>
      <c r="BR138" s="350"/>
      <c r="BS138" s="350"/>
      <c r="BT138" s="350"/>
      <c r="BU138" s="350"/>
      <c r="BV138" s="350"/>
    </row>
    <row r="139" spans="63:74" x14ac:dyDescent="0.25">
      <c r="BK139" s="350"/>
      <c r="BL139" s="350"/>
      <c r="BM139" s="350"/>
      <c r="BN139" s="350"/>
      <c r="BO139" s="350"/>
      <c r="BP139" s="350"/>
      <c r="BQ139" s="350"/>
      <c r="BR139" s="350"/>
      <c r="BS139" s="350"/>
      <c r="BT139" s="350"/>
      <c r="BU139" s="350"/>
      <c r="BV139" s="350"/>
    </row>
    <row r="140" spans="63:74" x14ac:dyDescent="0.25">
      <c r="BK140" s="350"/>
      <c r="BL140" s="350"/>
      <c r="BM140" s="350"/>
      <c r="BN140" s="350"/>
      <c r="BO140" s="350"/>
      <c r="BP140" s="350"/>
      <c r="BQ140" s="350"/>
      <c r="BR140" s="350"/>
      <c r="BS140" s="350"/>
      <c r="BT140" s="350"/>
      <c r="BU140" s="350"/>
      <c r="BV140" s="350"/>
    </row>
    <row r="141" spans="63:74" x14ac:dyDescent="0.25">
      <c r="BK141" s="350"/>
      <c r="BL141" s="350"/>
      <c r="BM141" s="350"/>
      <c r="BN141" s="350"/>
      <c r="BO141" s="350"/>
      <c r="BP141" s="350"/>
      <c r="BQ141" s="350"/>
      <c r="BR141" s="350"/>
      <c r="BS141" s="350"/>
      <c r="BT141" s="350"/>
      <c r="BU141" s="350"/>
      <c r="BV141" s="350"/>
    </row>
    <row r="142" spans="63:74" x14ac:dyDescent="0.25">
      <c r="BK142" s="350"/>
      <c r="BL142" s="350"/>
      <c r="BM142" s="350"/>
      <c r="BN142" s="350"/>
      <c r="BO142" s="350"/>
      <c r="BP142" s="350"/>
      <c r="BQ142" s="350"/>
      <c r="BR142" s="350"/>
      <c r="BS142" s="350"/>
      <c r="BT142" s="350"/>
      <c r="BU142" s="350"/>
      <c r="BV142" s="350"/>
    </row>
    <row r="143" spans="63:74" x14ac:dyDescent="0.25">
      <c r="BK143" s="350"/>
      <c r="BL143" s="350"/>
      <c r="BM143" s="350"/>
      <c r="BN143" s="350"/>
      <c r="BO143" s="350"/>
      <c r="BP143" s="350"/>
      <c r="BQ143" s="350"/>
      <c r="BR143" s="350"/>
      <c r="BS143" s="350"/>
      <c r="BT143" s="350"/>
      <c r="BU143" s="350"/>
      <c r="BV143" s="350"/>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I6" sqref="BI6:BI51"/>
    </sheetView>
  </sheetViews>
  <sheetFormatPr defaultColWidth="11" defaultRowHeight="10.5" x14ac:dyDescent="0.25"/>
  <cols>
    <col min="1" max="1" width="11.54296875" style="99" customWidth="1"/>
    <col min="2" max="2" width="26.81640625" style="99" customWidth="1"/>
    <col min="3" max="50" width="6.54296875" style="99" customWidth="1"/>
    <col min="51" max="55" width="6.54296875" style="343" customWidth="1"/>
    <col min="56" max="58" width="6.54296875" style="597" customWidth="1"/>
    <col min="59" max="62" width="6.54296875" style="343" customWidth="1"/>
    <col min="63" max="74" width="6.54296875" style="99" customWidth="1"/>
    <col min="75" max="16384" width="11" style="99"/>
  </cols>
  <sheetData>
    <row r="1" spans="1:74" ht="15.65" customHeight="1" x14ac:dyDescent="0.3">
      <c r="A1" s="733" t="s">
        <v>790</v>
      </c>
      <c r="B1" s="804" t="s">
        <v>803</v>
      </c>
      <c r="C1" s="736"/>
      <c r="D1" s="736"/>
      <c r="E1" s="736"/>
      <c r="F1" s="736"/>
      <c r="G1" s="736"/>
      <c r="H1" s="736"/>
      <c r="I1" s="736"/>
      <c r="J1" s="736"/>
      <c r="K1" s="736"/>
      <c r="L1" s="736"/>
      <c r="M1" s="736"/>
      <c r="N1" s="736"/>
      <c r="O1" s="736"/>
      <c r="P1" s="736"/>
      <c r="Q1" s="736"/>
      <c r="R1" s="736"/>
      <c r="S1" s="736"/>
      <c r="T1" s="736"/>
      <c r="U1" s="736"/>
      <c r="V1" s="736"/>
      <c r="W1" s="736"/>
      <c r="X1" s="736"/>
      <c r="Y1" s="736"/>
      <c r="Z1" s="736"/>
      <c r="AA1" s="736"/>
      <c r="AB1" s="736"/>
      <c r="AC1" s="736"/>
      <c r="AD1" s="736"/>
      <c r="AE1" s="736"/>
      <c r="AF1" s="736"/>
      <c r="AG1" s="736"/>
      <c r="AH1" s="736"/>
      <c r="AI1" s="736"/>
      <c r="AJ1" s="736"/>
      <c r="AK1" s="736"/>
      <c r="AL1" s="736"/>
      <c r="AM1" s="275"/>
    </row>
    <row r="2" spans="1:74" ht="14.15" customHeight="1" x14ac:dyDescent="0.25">
      <c r="A2" s="734"/>
      <c r="B2" s="485" t="str">
        <f>"U.S. Energy Information Administration  |  Short-Term Energy Outlook  - "&amp;Dates!D1</f>
        <v>U.S. Energy Information Administration  |  Short-Term Energy Outlook  - December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5"/>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00"/>
      <c r="B5" s="101" t="s">
        <v>1109</v>
      </c>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373"/>
      <c r="AZ5" s="373"/>
      <c r="BA5" s="373"/>
      <c r="BB5" s="373"/>
      <c r="BC5" s="373"/>
      <c r="BD5" s="102"/>
      <c r="BE5" s="102"/>
      <c r="BF5" s="102"/>
      <c r="BG5" s="102"/>
      <c r="BH5" s="102"/>
      <c r="BI5" s="102"/>
      <c r="BJ5" s="373"/>
      <c r="BK5" s="373"/>
      <c r="BL5" s="373"/>
      <c r="BM5" s="373"/>
      <c r="BN5" s="373"/>
      <c r="BO5" s="373"/>
      <c r="BP5" s="373"/>
      <c r="BQ5" s="373"/>
      <c r="BR5" s="373"/>
      <c r="BS5" s="373"/>
      <c r="BT5" s="373"/>
      <c r="BU5" s="373"/>
      <c r="BV5" s="373"/>
    </row>
    <row r="6" spans="1:74" ht="11.15" customHeight="1" x14ac:dyDescent="0.25">
      <c r="A6" s="100" t="s">
        <v>1103</v>
      </c>
      <c r="B6" s="196" t="s">
        <v>450</v>
      </c>
      <c r="C6" s="265">
        <v>373.37935275000001</v>
      </c>
      <c r="D6" s="265">
        <v>307.05765759000002</v>
      </c>
      <c r="E6" s="265">
        <v>321.76518969</v>
      </c>
      <c r="F6" s="265">
        <v>301.05694539000001</v>
      </c>
      <c r="G6" s="265">
        <v>339.22826171000003</v>
      </c>
      <c r="H6" s="265">
        <v>372.14508446999997</v>
      </c>
      <c r="I6" s="265">
        <v>411.61668569</v>
      </c>
      <c r="J6" s="265">
        <v>408.35214981000001</v>
      </c>
      <c r="K6" s="265">
        <v>356.55795963000003</v>
      </c>
      <c r="L6" s="265">
        <v>325.07015013</v>
      </c>
      <c r="M6" s="265">
        <v>322.46603397000001</v>
      </c>
      <c r="N6" s="265">
        <v>342.29223271000001</v>
      </c>
      <c r="O6" s="265">
        <v>359.72883525999998</v>
      </c>
      <c r="P6" s="265">
        <v>315.28173221999998</v>
      </c>
      <c r="Q6" s="265">
        <v>326.90325259999997</v>
      </c>
      <c r="R6" s="265">
        <v>296.95261148999998</v>
      </c>
      <c r="S6" s="265">
        <v>330.66082259000001</v>
      </c>
      <c r="T6" s="265">
        <v>353.23935506999999</v>
      </c>
      <c r="U6" s="265">
        <v>410.36489155999999</v>
      </c>
      <c r="V6" s="265">
        <v>401.73165455999998</v>
      </c>
      <c r="W6" s="265">
        <v>360.75956918999998</v>
      </c>
      <c r="X6" s="265">
        <v>320.51764491</v>
      </c>
      <c r="Y6" s="265">
        <v>315.89735204999999</v>
      </c>
      <c r="Z6" s="265">
        <v>338.5361585</v>
      </c>
      <c r="AA6" s="265">
        <v>342.01910966000003</v>
      </c>
      <c r="AB6" s="265">
        <v>319.69810647000003</v>
      </c>
      <c r="AC6" s="265">
        <v>309.86969614999998</v>
      </c>
      <c r="AD6" s="265">
        <v>279.84621380999999</v>
      </c>
      <c r="AE6" s="265">
        <v>304.83682580999999</v>
      </c>
      <c r="AF6" s="265">
        <v>351.96718971000001</v>
      </c>
      <c r="AG6" s="265">
        <v>409.87126008000001</v>
      </c>
      <c r="AH6" s="265">
        <v>398.53559253999998</v>
      </c>
      <c r="AI6" s="265">
        <v>333.49303682999999</v>
      </c>
      <c r="AJ6" s="265">
        <v>313.70343889999998</v>
      </c>
      <c r="AK6" s="265">
        <v>301.40296374000002</v>
      </c>
      <c r="AL6" s="265">
        <v>344.52341285</v>
      </c>
      <c r="AM6" s="265">
        <v>349.24077275000002</v>
      </c>
      <c r="AN6" s="265">
        <v>323.89940694000001</v>
      </c>
      <c r="AO6" s="265">
        <v>311.37697121000002</v>
      </c>
      <c r="AP6" s="265">
        <v>293.32238853000001</v>
      </c>
      <c r="AQ6" s="265">
        <v>320.17439173999998</v>
      </c>
      <c r="AR6" s="265">
        <v>373.87207215000001</v>
      </c>
      <c r="AS6" s="265">
        <v>405.64892393000002</v>
      </c>
      <c r="AT6" s="265">
        <v>412.88574892999998</v>
      </c>
      <c r="AU6" s="265">
        <v>347.71172347999999</v>
      </c>
      <c r="AV6" s="265">
        <v>318.75423482000002</v>
      </c>
      <c r="AW6" s="265">
        <v>314.25444633000001</v>
      </c>
      <c r="AX6" s="265">
        <v>337.16175396</v>
      </c>
      <c r="AY6" s="265">
        <v>377.49324472000001</v>
      </c>
      <c r="AZ6" s="265">
        <v>327.01530412</v>
      </c>
      <c r="BA6" s="265">
        <v>325.0515178</v>
      </c>
      <c r="BB6" s="265">
        <v>303.35221915</v>
      </c>
      <c r="BC6" s="265">
        <v>342.18280062000002</v>
      </c>
      <c r="BD6" s="265">
        <v>380.61746684000002</v>
      </c>
      <c r="BE6" s="265">
        <v>423.71820026</v>
      </c>
      <c r="BF6" s="265">
        <v>412.53410766000002</v>
      </c>
      <c r="BG6" s="265">
        <v>350.91955899999999</v>
      </c>
      <c r="BH6" s="265">
        <v>315.3682</v>
      </c>
      <c r="BI6" s="265">
        <v>315.43470000000002</v>
      </c>
      <c r="BJ6" s="308">
        <v>353.61380000000003</v>
      </c>
      <c r="BK6" s="308">
        <v>368.51990000000001</v>
      </c>
      <c r="BL6" s="308">
        <v>319.03620000000001</v>
      </c>
      <c r="BM6" s="308">
        <v>323.9973</v>
      </c>
      <c r="BN6" s="308">
        <v>302.70920000000001</v>
      </c>
      <c r="BO6" s="308">
        <v>336.92779999999999</v>
      </c>
      <c r="BP6" s="308">
        <v>371.25470000000001</v>
      </c>
      <c r="BQ6" s="308">
        <v>408.26710000000003</v>
      </c>
      <c r="BR6" s="308">
        <v>406.18180000000001</v>
      </c>
      <c r="BS6" s="308">
        <v>343.9495</v>
      </c>
      <c r="BT6" s="308">
        <v>314.90320000000003</v>
      </c>
      <c r="BU6" s="308">
        <v>312.1241</v>
      </c>
      <c r="BV6" s="308">
        <v>354.76409999999998</v>
      </c>
    </row>
    <row r="7" spans="1:74" ht="11.15" customHeight="1" x14ac:dyDescent="0.25">
      <c r="A7" s="100" t="s">
        <v>1104</v>
      </c>
      <c r="B7" s="129" t="s">
        <v>1310</v>
      </c>
      <c r="C7" s="265">
        <v>359.59784797999998</v>
      </c>
      <c r="D7" s="265">
        <v>294.79681055999998</v>
      </c>
      <c r="E7" s="265">
        <v>308.96488182000002</v>
      </c>
      <c r="F7" s="265">
        <v>288.80999294999998</v>
      </c>
      <c r="G7" s="265">
        <v>326.18527793999999</v>
      </c>
      <c r="H7" s="265">
        <v>358.78259009999999</v>
      </c>
      <c r="I7" s="265">
        <v>397.18038239999998</v>
      </c>
      <c r="J7" s="265">
        <v>393.82164089999998</v>
      </c>
      <c r="K7" s="265">
        <v>343.2165708</v>
      </c>
      <c r="L7" s="265">
        <v>311.88793999000001</v>
      </c>
      <c r="M7" s="265">
        <v>309.1598358</v>
      </c>
      <c r="N7" s="265">
        <v>328.47316504999998</v>
      </c>
      <c r="O7" s="265">
        <v>345.54329459000002</v>
      </c>
      <c r="P7" s="265">
        <v>302.89002044</v>
      </c>
      <c r="Q7" s="265">
        <v>313.63116795000002</v>
      </c>
      <c r="R7" s="265">
        <v>284.59857189000002</v>
      </c>
      <c r="S7" s="265">
        <v>317.73534196000003</v>
      </c>
      <c r="T7" s="265">
        <v>339.95989379999997</v>
      </c>
      <c r="U7" s="265">
        <v>395.87405727999999</v>
      </c>
      <c r="V7" s="265">
        <v>387.20621082999997</v>
      </c>
      <c r="W7" s="265">
        <v>347.13559379999998</v>
      </c>
      <c r="X7" s="265">
        <v>307.16439255</v>
      </c>
      <c r="Y7" s="265">
        <v>302.300907</v>
      </c>
      <c r="Z7" s="265">
        <v>324.30807604</v>
      </c>
      <c r="AA7" s="265">
        <v>327.71017662000003</v>
      </c>
      <c r="AB7" s="265">
        <v>306.45559788999998</v>
      </c>
      <c r="AC7" s="265">
        <v>296.52242329000001</v>
      </c>
      <c r="AD7" s="265">
        <v>267.76744989000002</v>
      </c>
      <c r="AE7" s="265">
        <v>292.54631831</v>
      </c>
      <c r="AF7" s="265">
        <v>339.24945960000002</v>
      </c>
      <c r="AG7" s="265">
        <v>396.31127507999997</v>
      </c>
      <c r="AH7" s="265">
        <v>384.92208773999999</v>
      </c>
      <c r="AI7" s="265">
        <v>320.96814869999997</v>
      </c>
      <c r="AJ7" s="265">
        <v>301.33099442999998</v>
      </c>
      <c r="AK7" s="265">
        <v>289.04609841000001</v>
      </c>
      <c r="AL7" s="265">
        <v>330.82642434000002</v>
      </c>
      <c r="AM7" s="265">
        <v>335.53853265999999</v>
      </c>
      <c r="AN7" s="265">
        <v>312.79031085000003</v>
      </c>
      <c r="AO7" s="265">
        <v>299.37915407999998</v>
      </c>
      <c r="AP7" s="265">
        <v>281.73917110000002</v>
      </c>
      <c r="AQ7" s="265">
        <v>308.02936319999998</v>
      </c>
      <c r="AR7" s="265">
        <v>360.93439812000003</v>
      </c>
      <c r="AS7" s="265">
        <v>391.72994548999998</v>
      </c>
      <c r="AT7" s="265">
        <v>399.06461954999997</v>
      </c>
      <c r="AU7" s="265">
        <v>335.20816910999997</v>
      </c>
      <c r="AV7" s="265">
        <v>306.14381158999998</v>
      </c>
      <c r="AW7" s="265">
        <v>301.40328375000001</v>
      </c>
      <c r="AX7" s="265">
        <v>323.82409612999999</v>
      </c>
      <c r="AY7" s="265">
        <v>363.65936914000002</v>
      </c>
      <c r="AZ7" s="265">
        <v>314.92720685</v>
      </c>
      <c r="BA7" s="265">
        <v>312.21318797999999</v>
      </c>
      <c r="BB7" s="265">
        <v>291.55841715000003</v>
      </c>
      <c r="BC7" s="265">
        <v>329.73919942999999</v>
      </c>
      <c r="BD7" s="265">
        <v>368.00488317999998</v>
      </c>
      <c r="BE7" s="265">
        <v>410.15106000999998</v>
      </c>
      <c r="BF7" s="265">
        <v>398.98386572999999</v>
      </c>
      <c r="BG7" s="265">
        <v>338.70983602000001</v>
      </c>
      <c r="BH7" s="265">
        <v>303.077</v>
      </c>
      <c r="BI7" s="265">
        <v>302.92129999999997</v>
      </c>
      <c r="BJ7" s="308">
        <v>340.23039999999997</v>
      </c>
      <c r="BK7" s="308">
        <v>355.22329999999999</v>
      </c>
      <c r="BL7" s="308">
        <v>307.2285</v>
      </c>
      <c r="BM7" s="308">
        <v>311.54840000000002</v>
      </c>
      <c r="BN7" s="308">
        <v>290.76420000000002</v>
      </c>
      <c r="BO7" s="308">
        <v>324.40210000000002</v>
      </c>
      <c r="BP7" s="308">
        <v>358.31950000000001</v>
      </c>
      <c r="BQ7" s="308">
        <v>394.44470000000001</v>
      </c>
      <c r="BR7" s="308">
        <v>392.4674</v>
      </c>
      <c r="BS7" s="308">
        <v>331.44990000000001</v>
      </c>
      <c r="BT7" s="308">
        <v>302.40320000000003</v>
      </c>
      <c r="BU7" s="308">
        <v>299.51690000000002</v>
      </c>
      <c r="BV7" s="308">
        <v>341.30529999999999</v>
      </c>
    </row>
    <row r="8" spans="1:74" ht="11.15" customHeight="1" x14ac:dyDescent="0.25">
      <c r="A8" s="100" t="s">
        <v>1311</v>
      </c>
      <c r="B8" s="129" t="s">
        <v>1312</v>
      </c>
      <c r="C8" s="265">
        <v>12.667554149000001</v>
      </c>
      <c r="D8" s="265">
        <v>11.265465792000001</v>
      </c>
      <c r="E8" s="265">
        <v>11.74227548</v>
      </c>
      <c r="F8" s="265">
        <v>11.257603530000001</v>
      </c>
      <c r="G8" s="265">
        <v>11.966830459000001</v>
      </c>
      <c r="H8" s="265">
        <v>12.19919556</v>
      </c>
      <c r="I8" s="265">
        <v>13.137917583</v>
      </c>
      <c r="J8" s="265">
        <v>13.212371306</v>
      </c>
      <c r="K8" s="265">
        <v>12.18536055</v>
      </c>
      <c r="L8" s="265">
        <v>12.126958603</v>
      </c>
      <c r="M8" s="265">
        <v>12.31289967</v>
      </c>
      <c r="N8" s="265">
        <v>12.723948139999999</v>
      </c>
      <c r="O8" s="265">
        <v>13.025178147</v>
      </c>
      <c r="P8" s="265">
        <v>11.33499668</v>
      </c>
      <c r="Q8" s="265">
        <v>12.099327651999999</v>
      </c>
      <c r="R8" s="265">
        <v>11.30142216</v>
      </c>
      <c r="S8" s="265">
        <v>11.853971518</v>
      </c>
      <c r="T8" s="265">
        <v>12.146757989999999</v>
      </c>
      <c r="U8" s="265">
        <v>13.178098791</v>
      </c>
      <c r="V8" s="265">
        <v>13.235646043999999</v>
      </c>
      <c r="W8" s="265">
        <v>12.47397342</v>
      </c>
      <c r="X8" s="265">
        <v>12.280777472</v>
      </c>
      <c r="Y8" s="265">
        <v>12.530543550000001</v>
      </c>
      <c r="Z8" s="265">
        <v>13.0767083</v>
      </c>
      <c r="AA8" s="265">
        <v>13.164051668000001</v>
      </c>
      <c r="AB8" s="265">
        <v>12.168841612</v>
      </c>
      <c r="AC8" s="265">
        <v>12.296850972</v>
      </c>
      <c r="AD8" s="265">
        <v>11.13612663</v>
      </c>
      <c r="AE8" s="265">
        <v>11.278249003999999</v>
      </c>
      <c r="AF8" s="265">
        <v>11.615167140000001</v>
      </c>
      <c r="AG8" s="265">
        <v>12.266783359</v>
      </c>
      <c r="AH8" s="265">
        <v>12.372127063000001</v>
      </c>
      <c r="AI8" s="265">
        <v>11.42742309</v>
      </c>
      <c r="AJ8" s="265">
        <v>11.340912341999999</v>
      </c>
      <c r="AK8" s="265">
        <v>11.36963652</v>
      </c>
      <c r="AL8" s="265">
        <v>12.628158729000001</v>
      </c>
      <c r="AM8" s="265">
        <v>12.606460916</v>
      </c>
      <c r="AN8" s="265">
        <v>10.136365463000001</v>
      </c>
      <c r="AO8" s="265">
        <v>11.010088709</v>
      </c>
      <c r="AP8" s="265">
        <v>10.645227882</v>
      </c>
      <c r="AQ8" s="265">
        <v>11.179068788</v>
      </c>
      <c r="AR8" s="265">
        <v>11.836581376</v>
      </c>
      <c r="AS8" s="265">
        <v>12.714702634</v>
      </c>
      <c r="AT8" s="265">
        <v>12.578954348</v>
      </c>
      <c r="AU8" s="265">
        <v>11.38860801</v>
      </c>
      <c r="AV8" s="265">
        <v>11.570805824000001</v>
      </c>
      <c r="AW8" s="265">
        <v>11.819846393000001</v>
      </c>
      <c r="AX8" s="265">
        <v>12.263594361000001</v>
      </c>
      <c r="AY8" s="265">
        <v>12.688497663</v>
      </c>
      <c r="AZ8" s="265">
        <v>11.104047512999999</v>
      </c>
      <c r="BA8" s="265">
        <v>11.787361745</v>
      </c>
      <c r="BB8" s="265">
        <v>10.790129795</v>
      </c>
      <c r="BC8" s="265">
        <v>11.401589672</v>
      </c>
      <c r="BD8" s="265">
        <v>11.510223362</v>
      </c>
      <c r="BE8" s="265">
        <v>12.373534739</v>
      </c>
      <c r="BF8" s="265">
        <v>12.346349217</v>
      </c>
      <c r="BG8" s="265">
        <v>11.128597558999999</v>
      </c>
      <c r="BH8" s="265">
        <v>11.257580000000001</v>
      </c>
      <c r="BI8" s="265">
        <v>11.48644</v>
      </c>
      <c r="BJ8" s="308">
        <v>12.281359999999999</v>
      </c>
      <c r="BK8" s="308">
        <v>12.17482</v>
      </c>
      <c r="BL8" s="308">
        <v>10.798410000000001</v>
      </c>
      <c r="BM8" s="308">
        <v>11.346399999999999</v>
      </c>
      <c r="BN8" s="308">
        <v>10.89926</v>
      </c>
      <c r="BO8" s="308">
        <v>11.418749999999999</v>
      </c>
      <c r="BP8" s="308">
        <v>11.769270000000001</v>
      </c>
      <c r="BQ8" s="308">
        <v>12.54616</v>
      </c>
      <c r="BR8" s="308">
        <v>12.445779999999999</v>
      </c>
      <c r="BS8" s="308">
        <v>11.3704</v>
      </c>
      <c r="BT8" s="308">
        <v>11.41</v>
      </c>
      <c r="BU8" s="308">
        <v>11.54344</v>
      </c>
      <c r="BV8" s="308">
        <v>12.32855</v>
      </c>
    </row>
    <row r="9" spans="1:74" ht="11.15" customHeight="1" x14ac:dyDescent="0.25">
      <c r="A9" s="100" t="s">
        <v>1313</v>
      </c>
      <c r="B9" s="129" t="s">
        <v>1314</v>
      </c>
      <c r="C9" s="265">
        <v>1.1139506210000001</v>
      </c>
      <c r="D9" s="265">
        <v>0.99538123999999994</v>
      </c>
      <c r="E9" s="265">
        <v>1.0580323869999999</v>
      </c>
      <c r="F9" s="265">
        <v>0.98934891000000003</v>
      </c>
      <c r="G9" s="265">
        <v>1.0761533130000001</v>
      </c>
      <c r="H9" s="265">
        <v>1.1632988099999999</v>
      </c>
      <c r="I9" s="265">
        <v>1.29838571</v>
      </c>
      <c r="J9" s="265">
        <v>1.318137608</v>
      </c>
      <c r="K9" s="265">
        <v>1.1560282799999999</v>
      </c>
      <c r="L9" s="265">
        <v>1.055251532</v>
      </c>
      <c r="M9" s="265">
        <v>0.99329849999999997</v>
      </c>
      <c r="N9" s="265">
        <v>1.095119516</v>
      </c>
      <c r="O9" s="265">
        <v>1.160362519</v>
      </c>
      <c r="P9" s="265">
        <v>1.0567150999999999</v>
      </c>
      <c r="Q9" s="265">
        <v>1.1727570009999999</v>
      </c>
      <c r="R9" s="265">
        <v>1.0526174399999999</v>
      </c>
      <c r="S9" s="265">
        <v>1.07150911</v>
      </c>
      <c r="T9" s="265">
        <v>1.1327032800000001</v>
      </c>
      <c r="U9" s="265">
        <v>1.312735486</v>
      </c>
      <c r="V9" s="265">
        <v>1.2897976870000001</v>
      </c>
      <c r="W9" s="265">
        <v>1.1500019699999999</v>
      </c>
      <c r="X9" s="265">
        <v>1.072474884</v>
      </c>
      <c r="Y9" s="265">
        <v>1.0659015000000001</v>
      </c>
      <c r="Z9" s="265">
        <v>1.151374162</v>
      </c>
      <c r="AA9" s="265">
        <v>1.144881367</v>
      </c>
      <c r="AB9" s="265">
        <v>1.073666971</v>
      </c>
      <c r="AC9" s="265">
        <v>1.0504218869999999</v>
      </c>
      <c r="AD9" s="265">
        <v>0.94263728999999996</v>
      </c>
      <c r="AE9" s="265">
        <v>1.0122584999999999</v>
      </c>
      <c r="AF9" s="265">
        <v>1.1025629699999999</v>
      </c>
      <c r="AG9" s="265">
        <v>1.2932016420000001</v>
      </c>
      <c r="AH9" s="265">
        <v>1.241377733</v>
      </c>
      <c r="AI9" s="265">
        <v>1.0974650399999999</v>
      </c>
      <c r="AJ9" s="265">
        <v>1.03153213</v>
      </c>
      <c r="AK9" s="265">
        <v>0.98722880999999996</v>
      </c>
      <c r="AL9" s="265">
        <v>1.06882978</v>
      </c>
      <c r="AM9" s="265">
        <v>1.095779177</v>
      </c>
      <c r="AN9" s="265">
        <v>0.97273061900000002</v>
      </c>
      <c r="AO9" s="265">
        <v>0.98772842400000005</v>
      </c>
      <c r="AP9" s="265">
        <v>0.93798954800000001</v>
      </c>
      <c r="AQ9" s="265">
        <v>0.96595974399999995</v>
      </c>
      <c r="AR9" s="265">
        <v>1.101092655</v>
      </c>
      <c r="AS9" s="265">
        <v>1.2042758149999999</v>
      </c>
      <c r="AT9" s="265">
        <v>1.242175029</v>
      </c>
      <c r="AU9" s="265">
        <v>1.1149463669999999</v>
      </c>
      <c r="AV9" s="265">
        <v>1.039617408</v>
      </c>
      <c r="AW9" s="265">
        <v>1.031316192</v>
      </c>
      <c r="AX9" s="265">
        <v>1.074063472</v>
      </c>
      <c r="AY9" s="265">
        <v>1.145377914</v>
      </c>
      <c r="AZ9" s="265">
        <v>0.98404975400000005</v>
      </c>
      <c r="BA9" s="265">
        <v>1.0509680800000001</v>
      </c>
      <c r="BB9" s="265">
        <v>1.003672202</v>
      </c>
      <c r="BC9" s="265">
        <v>1.04201152</v>
      </c>
      <c r="BD9" s="265">
        <v>1.102360298</v>
      </c>
      <c r="BE9" s="265">
        <v>1.193605504</v>
      </c>
      <c r="BF9" s="265">
        <v>1.2038927070000001</v>
      </c>
      <c r="BG9" s="265">
        <v>1.0811254260000001</v>
      </c>
      <c r="BH9" s="265">
        <v>1.033598</v>
      </c>
      <c r="BI9" s="265">
        <v>1.0269680000000001</v>
      </c>
      <c r="BJ9" s="308">
        <v>1.1020430000000001</v>
      </c>
      <c r="BK9" s="308">
        <v>1.1217090000000001</v>
      </c>
      <c r="BL9" s="308">
        <v>1.009312</v>
      </c>
      <c r="BM9" s="308">
        <v>1.1024959999999999</v>
      </c>
      <c r="BN9" s="308">
        <v>1.045741</v>
      </c>
      <c r="BO9" s="308">
        <v>1.1069</v>
      </c>
      <c r="BP9" s="308">
        <v>1.165991</v>
      </c>
      <c r="BQ9" s="308">
        <v>1.2762260000000001</v>
      </c>
      <c r="BR9" s="308">
        <v>1.2686869999999999</v>
      </c>
      <c r="BS9" s="308">
        <v>1.1291629999999999</v>
      </c>
      <c r="BT9" s="308">
        <v>1.090047</v>
      </c>
      <c r="BU9" s="308">
        <v>1.063731</v>
      </c>
      <c r="BV9" s="308">
        <v>1.130198</v>
      </c>
    </row>
    <row r="10" spans="1:74" ht="11.15" customHeight="1" x14ac:dyDescent="0.25">
      <c r="A10" s="103" t="s">
        <v>1105</v>
      </c>
      <c r="B10" s="129" t="s">
        <v>451</v>
      </c>
      <c r="C10" s="265">
        <v>4.0852609720000004</v>
      </c>
      <c r="D10" s="265">
        <v>3.520158012</v>
      </c>
      <c r="E10" s="265">
        <v>4.4031460080000002</v>
      </c>
      <c r="F10" s="265">
        <v>2.9071250100000001</v>
      </c>
      <c r="G10" s="265">
        <v>4.0977549949999998</v>
      </c>
      <c r="H10" s="265">
        <v>4.2785660099999996</v>
      </c>
      <c r="I10" s="265">
        <v>4.4353599990000001</v>
      </c>
      <c r="J10" s="265">
        <v>5.0017699889999996</v>
      </c>
      <c r="K10" s="265">
        <v>3.1896599999999999</v>
      </c>
      <c r="L10" s="265">
        <v>2.834574001</v>
      </c>
      <c r="M10" s="265">
        <v>2.52829602</v>
      </c>
      <c r="N10" s="265">
        <v>3.1744389979999998</v>
      </c>
      <c r="O10" s="265">
        <v>3.3410119800000002</v>
      </c>
      <c r="P10" s="265">
        <v>3.1338530160000002</v>
      </c>
      <c r="Q10" s="265">
        <v>2.4007799959999998</v>
      </c>
      <c r="R10" s="265">
        <v>2.3863760100000002</v>
      </c>
      <c r="S10" s="265">
        <v>3.041396019</v>
      </c>
      <c r="T10" s="265">
        <v>3.63049599</v>
      </c>
      <c r="U10" s="265">
        <v>3.685152993</v>
      </c>
      <c r="V10" s="265">
        <v>4.0799139990000004</v>
      </c>
      <c r="W10" s="265">
        <v>3.5169769799999999</v>
      </c>
      <c r="X10" s="265">
        <v>2.1962630139999999</v>
      </c>
      <c r="Y10" s="265">
        <v>3.5953349999999999</v>
      </c>
      <c r="Z10" s="265">
        <v>4.0368740020000002</v>
      </c>
      <c r="AA10" s="265">
        <v>3.1822139840000001</v>
      </c>
      <c r="AB10" s="265">
        <v>2.8315100040000001</v>
      </c>
      <c r="AC10" s="265">
        <v>3.7776139959999999</v>
      </c>
      <c r="AD10" s="265">
        <v>3.2440500000000001</v>
      </c>
      <c r="AE10" s="265">
        <v>3.7051470009999998</v>
      </c>
      <c r="AF10" s="265">
        <v>3.9033740099999998</v>
      </c>
      <c r="AG10" s="265">
        <v>5.4271159979999997</v>
      </c>
      <c r="AH10" s="265">
        <v>5.8826640049999996</v>
      </c>
      <c r="AI10" s="265">
        <v>3.7403179799999999</v>
      </c>
      <c r="AJ10" s="265">
        <v>3.8845699790000001</v>
      </c>
      <c r="AK10" s="265">
        <v>3.4132250100000001</v>
      </c>
      <c r="AL10" s="265">
        <v>4.322381987</v>
      </c>
      <c r="AM10" s="265">
        <v>4.145213</v>
      </c>
      <c r="AN10" s="265">
        <v>2.926866</v>
      </c>
      <c r="AO10" s="265">
        <v>3.8262260000000001</v>
      </c>
      <c r="AP10" s="265">
        <v>3.324316</v>
      </c>
      <c r="AQ10" s="265">
        <v>3.6948460000000001</v>
      </c>
      <c r="AR10" s="265">
        <v>4.4416770000000003</v>
      </c>
      <c r="AS10" s="265">
        <v>4.4138849999999996</v>
      </c>
      <c r="AT10" s="265">
        <v>3.371572</v>
      </c>
      <c r="AU10" s="265">
        <v>2.7407620000000001</v>
      </c>
      <c r="AV10" s="265">
        <v>2.8512430000000002</v>
      </c>
      <c r="AW10" s="265">
        <v>1.161897</v>
      </c>
      <c r="AX10" s="265">
        <v>2.413087</v>
      </c>
      <c r="AY10" s="265">
        <v>3.2013893123999999</v>
      </c>
      <c r="AZ10" s="265">
        <v>2.6000347356</v>
      </c>
      <c r="BA10" s="265">
        <v>3.2599525371000002</v>
      </c>
      <c r="BB10" s="265">
        <v>3.1713805387999998</v>
      </c>
      <c r="BC10" s="265">
        <v>3.9537625489999999</v>
      </c>
      <c r="BD10" s="265">
        <v>4.8698460252000002</v>
      </c>
      <c r="BE10" s="265">
        <v>5.5376923343</v>
      </c>
      <c r="BF10" s="265">
        <v>6.0105971489999996</v>
      </c>
      <c r="BG10" s="265">
        <v>4.0606034018999999</v>
      </c>
      <c r="BH10" s="265">
        <v>3.5596260000000002</v>
      </c>
      <c r="BI10" s="265">
        <v>3.6523249999999998</v>
      </c>
      <c r="BJ10" s="308">
        <v>4.0478820000000004</v>
      </c>
      <c r="BK10" s="308">
        <v>4.4462289999999998</v>
      </c>
      <c r="BL10" s="308">
        <v>3.6192570000000002</v>
      </c>
      <c r="BM10" s="308">
        <v>4.0867529999999999</v>
      </c>
      <c r="BN10" s="308">
        <v>3.713314</v>
      </c>
      <c r="BO10" s="308">
        <v>4.2316659999999997</v>
      </c>
      <c r="BP10" s="308">
        <v>4.5629559999999998</v>
      </c>
      <c r="BQ10" s="308">
        <v>5.1464379999999998</v>
      </c>
      <c r="BR10" s="308">
        <v>5.1947260000000002</v>
      </c>
      <c r="BS10" s="308">
        <v>3.8776280000000001</v>
      </c>
      <c r="BT10" s="308">
        <v>3.3970630000000002</v>
      </c>
      <c r="BU10" s="308">
        <v>3.5029720000000002</v>
      </c>
      <c r="BV10" s="308">
        <v>3.953214</v>
      </c>
    </row>
    <row r="11" spans="1:74" ht="11.15" customHeight="1" x14ac:dyDescent="0.25">
      <c r="A11" s="103" t="s">
        <v>1106</v>
      </c>
      <c r="B11" s="129" t="s">
        <v>393</v>
      </c>
      <c r="C11" s="265">
        <v>377.46461371999999</v>
      </c>
      <c r="D11" s="265">
        <v>310.57781560000001</v>
      </c>
      <c r="E11" s="265">
        <v>326.1683357</v>
      </c>
      <c r="F11" s="265">
        <v>303.96407040000003</v>
      </c>
      <c r="G11" s="265">
        <v>343.32601670999998</v>
      </c>
      <c r="H11" s="265">
        <v>376.42365047999999</v>
      </c>
      <c r="I11" s="265">
        <v>416.05204569</v>
      </c>
      <c r="J11" s="265">
        <v>413.35391980000003</v>
      </c>
      <c r="K11" s="265">
        <v>359.74761962999997</v>
      </c>
      <c r="L11" s="265">
        <v>327.90472412999998</v>
      </c>
      <c r="M11" s="265">
        <v>324.99432998999998</v>
      </c>
      <c r="N11" s="265">
        <v>345.46667170000001</v>
      </c>
      <c r="O11" s="265">
        <v>363.06984724</v>
      </c>
      <c r="P11" s="265">
        <v>318.41558523999998</v>
      </c>
      <c r="Q11" s="265">
        <v>329.30403260000003</v>
      </c>
      <c r="R11" s="265">
        <v>299.33898749999997</v>
      </c>
      <c r="S11" s="265">
        <v>333.70221860999999</v>
      </c>
      <c r="T11" s="265">
        <v>356.86985105999997</v>
      </c>
      <c r="U11" s="265">
        <v>414.05004455</v>
      </c>
      <c r="V11" s="265">
        <v>405.81156856000001</v>
      </c>
      <c r="W11" s="265">
        <v>364.27654617000002</v>
      </c>
      <c r="X11" s="265">
        <v>322.71390792</v>
      </c>
      <c r="Y11" s="265">
        <v>319.49268704999997</v>
      </c>
      <c r="Z11" s="265">
        <v>342.57303250000001</v>
      </c>
      <c r="AA11" s="265">
        <v>345.20132364</v>
      </c>
      <c r="AB11" s="265">
        <v>322.52961648000002</v>
      </c>
      <c r="AC11" s="265">
        <v>313.64731015000001</v>
      </c>
      <c r="AD11" s="265">
        <v>283.09026381000001</v>
      </c>
      <c r="AE11" s="265">
        <v>308.54197282000001</v>
      </c>
      <c r="AF11" s="265">
        <v>355.87056372000001</v>
      </c>
      <c r="AG11" s="265">
        <v>415.29837608000003</v>
      </c>
      <c r="AH11" s="265">
        <v>404.41825654000002</v>
      </c>
      <c r="AI11" s="265">
        <v>337.23335480999998</v>
      </c>
      <c r="AJ11" s="265">
        <v>317.58800888000002</v>
      </c>
      <c r="AK11" s="265">
        <v>304.81618874999998</v>
      </c>
      <c r="AL11" s="265">
        <v>348.84579484</v>
      </c>
      <c r="AM11" s="265">
        <v>353.38598574999997</v>
      </c>
      <c r="AN11" s="265">
        <v>326.82627294000002</v>
      </c>
      <c r="AO11" s="265">
        <v>315.20319720999998</v>
      </c>
      <c r="AP11" s="265">
        <v>296.64670453000002</v>
      </c>
      <c r="AQ11" s="265">
        <v>323.86923774000002</v>
      </c>
      <c r="AR11" s="265">
        <v>378.31374914999998</v>
      </c>
      <c r="AS11" s="265">
        <v>410.06280893000002</v>
      </c>
      <c r="AT11" s="265">
        <v>416.25732092999999</v>
      </c>
      <c r="AU11" s="265">
        <v>350.45248548000001</v>
      </c>
      <c r="AV11" s="265">
        <v>321.60547781999998</v>
      </c>
      <c r="AW11" s="265">
        <v>315.41634333000002</v>
      </c>
      <c r="AX11" s="265">
        <v>339.57484096000002</v>
      </c>
      <c r="AY11" s="265">
        <v>380.69463402999997</v>
      </c>
      <c r="AZ11" s="265">
        <v>329.61533885</v>
      </c>
      <c r="BA11" s="265">
        <v>328.31147034000003</v>
      </c>
      <c r="BB11" s="265">
        <v>306.52359969000003</v>
      </c>
      <c r="BC11" s="265">
        <v>346.13656316999999</v>
      </c>
      <c r="BD11" s="265">
        <v>385.48731285999997</v>
      </c>
      <c r="BE11" s="265">
        <v>429.25589258999997</v>
      </c>
      <c r="BF11" s="265">
        <v>418.54470479999998</v>
      </c>
      <c r="BG11" s="265">
        <v>354.98016239999998</v>
      </c>
      <c r="BH11" s="265">
        <v>318.92779999999999</v>
      </c>
      <c r="BI11" s="265">
        <v>319.08699999999999</v>
      </c>
      <c r="BJ11" s="308">
        <v>357.6617</v>
      </c>
      <c r="BK11" s="308">
        <v>372.96609999999998</v>
      </c>
      <c r="BL11" s="308">
        <v>322.65550000000002</v>
      </c>
      <c r="BM11" s="308">
        <v>328.08409999999998</v>
      </c>
      <c r="BN11" s="308">
        <v>306.42250000000001</v>
      </c>
      <c r="BO11" s="308">
        <v>341.15940000000001</v>
      </c>
      <c r="BP11" s="308">
        <v>375.8177</v>
      </c>
      <c r="BQ11" s="308">
        <v>413.4135</v>
      </c>
      <c r="BR11" s="308">
        <v>411.3766</v>
      </c>
      <c r="BS11" s="308">
        <v>347.82709999999997</v>
      </c>
      <c r="BT11" s="308">
        <v>318.30029999999999</v>
      </c>
      <c r="BU11" s="308">
        <v>315.62700000000001</v>
      </c>
      <c r="BV11" s="308">
        <v>358.71730000000002</v>
      </c>
    </row>
    <row r="12" spans="1:74" ht="11.15" customHeight="1" x14ac:dyDescent="0.25">
      <c r="A12" s="103" t="s">
        <v>1107</v>
      </c>
      <c r="B12" s="129" t="s">
        <v>344</v>
      </c>
      <c r="C12" s="265">
        <v>20.600439207000001</v>
      </c>
      <c r="D12" s="265">
        <v>6.8257734440000002</v>
      </c>
      <c r="E12" s="265">
        <v>17.664420527000001</v>
      </c>
      <c r="F12" s="265">
        <v>14.48881446</v>
      </c>
      <c r="G12" s="265">
        <v>28.355286925000001</v>
      </c>
      <c r="H12" s="265">
        <v>26.330774250000001</v>
      </c>
      <c r="I12" s="265">
        <v>28.053614113999998</v>
      </c>
      <c r="J12" s="265">
        <v>19.163616208000001</v>
      </c>
      <c r="K12" s="265">
        <v>10.494149520000001</v>
      </c>
      <c r="L12" s="265">
        <v>6.9432817299999998</v>
      </c>
      <c r="M12" s="265">
        <v>22.527937170000001</v>
      </c>
      <c r="N12" s="265">
        <v>20.906712883000001</v>
      </c>
      <c r="O12" s="265">
        <v>21.932624031</v>
      </c>
      <c r="P12" s="265">
        <v>11.674141444</v>
      </c>
      <c r="Q12" s="265">
        <v>15.730086804999999</v>
      </c>
      <c r="R12" s="265">
        <v>14.5286694</v>
      </c>
      <c r="S12" s="265">
        <v>25.485333554</v>
      </c>
      <c r="T12" s="265">
        <v>23.680478669999999</v>
      </c>
      <c r="U12" s="265">
        <v>25.157631252000002</v>
      </c>
      <c r="V12" s="265">
        <v>20.409323586999999</v>
      </c>
      <c r="W12" s="265">
        <v>11.78171985</v>
      </c>
      <c r="X12" s="265">
        <v>2.6797664179999998</v>
      </c>
      <c r="Y12" s="265">
        <v>21.952933739999999</v>
      </c>
      <c r="Z12" s="265">
        <v>20.184798708999999</v>
      </c>
      <c r="AA12" s="265">
        <v>16.955665140000001</v>
      </c>
      <c r="AB12" s="265">
        <v>16.104814847</v>
      </c>
      <c r="AC12" s="265">
        <v>11.89505464</v>
      </c>
      <c r="AD12" s="265">
        <v>9.9582422400000006</v>
      </c>
      <c r="AE12" s="265">
        <v>22.915306764</v>
      </c>
      <c r="AF12" s="265">
        <v>24.515686290000001</v>
      </c>
      <c r="AG12" s="265">
        <v>23.720874252000002</v>
      </c>
      <c r="AH12" s="265">
        <v>23.438741577999998</v>
      </c>
      <c r="AI12" s="265">
        <v>3.5510195100000002</v>
      </c>
      <c r="AJ12" s="265">
        <v>9.7190490720000007</v>
      </c>
      <c r="AK12" s="265">
        <v>16.588446900000001</v>
      </c>
      <c r="AL12" s="265">
        <v>21.346310335999998</v>
      </c>
      <c r="AM12" s="265">
        <v>19.715661942000001</v>
      </c>
      <c r="AN12" s="265">
        <v>17.258286577</v>
      </c>
      <c r="AO12" s="265">
        <v>9.1986533640000001</v>
      </c>
      <c r="AP12" s="265">
        <v>13.57681992</v>
      </c>
      <c r="AQ12" s="265">
        <v>23.018302652999999</v>
      </c>
      <c r="AR12" s="265">
        <v>28.403804615999999</v>
      </c>
      <c r="AS12" s="265">
        <v>23.748098907999999</v>
      </c>
      <c r="AT12" s="265">
        <v>22.938540894999999</v>
      </c>
      <c r="AU12" s="265">
        <v>2.8996071880000001</v>
      </c>
      <c r="AV12" s="265">
        <v>8.2741910078000007</v>
      </c>
      <c r="AW12" s="265">
        <v>16.864840426000001</v>
      </c>
      <c r="AX12" s="265">
        <v>20.337729453000001</v>
      </c>
      <c r="AY12" s="265">
        <v>31.169518934999999</v>
      </c>
      <c r="AZ12" s="265">
        <v>14.390240621</v>
      </c>
      <c r="BA12" s="265">
        <v>13.137473989</v>
      </c>
      <c r="BB12" s="265">
        <v>12.167344959999999</v>
      </c>
      <c r="BC12" s="265">
        <v>27.211603613000001</v>
      </c>
      <c r="BD12" s="265">
        <v>28.050522263000001</v>
      </c>
      <c r="BE12" s="265">
        <v>29.465752703</v>
      </c>
      <c r="BF12" s="265">
        <v>18.749054043000001</v>
      </c>
      <c r="BG12" s="265">
        <v>5.7428249055</v>
      </c>
      <c r="BH12" s="265">
        <v>8.3791049999999991</v>
      </c>
      <c r="BI12" s="265">
        <v>19.103999999999999</v>
      </c>
      <c r="BJ12" s="308">
        <v>24.014939999999999</v>
      </c>
      <c r="BK12" s="308">
        <v>18.90512</v>
      </c>
      <c r="BL12" s="308">
        <v>9.1057679999999994</v>
      </c>
      <c r="BM12" s="308">
        <v>10.546049999999999</v>
      </c>
      <c r="BN12" s="308">
        <v>12.85459</v>
      </c>
      <c r="BO12" s="308">
        <v>26.54261</v>
      </c>
      <c r="BP12" s="308">
        <v>25.434380000000001</v>
      </c>
      <c r="BQ12" s="308">
        <v>27.009039999999999</v>
      </c>
      <c r="BR12" s="308">
        <v>21.855609999999999</v>
      </c>
      <c r="BS12" s="308">
        <v>4.1221810000000003</v>
      </c>
      <c r="BT12" s="308">
        <v>8.7266949999999994</v>
      </c>
      <c r="BU12" s="308">
        <v>17.770440000000001</v>
      </c>
      <c r="BV12" s="308">
        <v>25.019580000000001</v>
      </c>
    </row>
    <row r="13" spans="1:74" ht="11.15" customHeight="1" x14ac:dyDescent="0.25">
      <c r="A13" s="100"/>
      <c r="B13" s="104"/>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27"/>
      <c r="AV13" s="227"/>
      <c r="AW13" s="227"/>
      <c r="AX13" s="227"/>
      <c r="AY13" s="227"/>
      <c r="AZ13" s="227"/>
      <c r="BA13" s="227"/>
      <c r="BB13" s="227"/>
      <c r="BC13" s="227"/>
      <c r="BD13" s="227"/>
      <c r="BE13" s="227"/>
      <c r="BF13" s="227"/>
      <c r="BG13" s="227"/>
      <c r="BH13" s="227"/>
      <c r="BI13" s="227"/>
      <c r="BJ13" s="341"/>
      <c r="BK13" s="341"/>
      <c r="BL13" s="341"/>
      <c r="BM13" s="341"/>
      <c r="BN13" s="341"/>
      <c r="BO13" s="341"/>
      <c r="BP13" s="341"/>
      <c r="BQ13" s="341"/>
      <c r="BR13" s="341"/>
      <c r="BS13" s="341"/>
      <c r="BT13" s="341"/>
      <c r="BU13" s="341"/>
      <c r="BV13" s="341"/>
    </row>
    <row r="14" spans="1:74" ht="11.15" customHeight="1" x14ac:dyDescent="0.25">
      <c r="A14" s="100"/>
      <c r="B14" s="105" t="s">
        <v>1108</v>
      </c>
      <c r="C14" s="227"/>
      <c r="D14" s="227"/>
      <c r="E14" s="227"/>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27"/>
      <c r="AY14" s="227"/>
      <c r="AZ14" s="227"/>
      <c r="BA14" s="227"/>
      <c r="BB14" s="227"/>
      <c r="BC14" s="227"/>
      <c r="BD14" s="227"/>
      <c r="BE14" s="227"/>
      <c r="BF14" s="227"/>
      <c r="BG14" s="227"/>
      <c r="BH14" s="227"/>
      <c r="BI14" s="227"/>
      <c r="BJ14" s="341"/>
      <c r="BK14" s="341"/>
      <c r="BL14" s="341"/>
      <c r="BM14" s="341"/>
      <c r="BN14" s="341"/>
      <c r="BO14" s="341"/>
      <c r="BP14" s="341"/>
      <c r="BQ14" s="341"/>
      <c r="BR14" s="341"/>
      <c r="BS14" s="341"/>
      <c r="BT14" s="341"/>
      <c r="BU14" s="341"/>
      <c r="BV14" s="341"/>
    </row>
    <row r="15" spans="1:74" ht="11.15" customHeight="1" x14ac:dyDescent="0.25">
      <c r="A15" s="103" t="s">
        <v>1110</v>
      </c>
      <c r="B15" s="501" t="s">
        <v>1399</v>
      </c>
      <c r="C15" s="265">
        <v>344.47768725999998</v>
      </c>
      <c r="D15" s="265">
        <v>292.73228571999999</v>
      </c>
      <c r="E15" s="265">
        <v>296.99930432000002</v>
      </c>
      <c r="F15" s="265">
        <v>278.46798770999999</v>
      </c>
      <c r="G15" s="265">
        <v>303.24800751999999</v>
      </c>
      <c r="H15" s="265">
        <v>338.08298550000001</v>
      </c>
      <c r="I15" s="265">
        <v>375.02342721000002</v>
      </c>
      <c r="J15" s="265">
        <v>381.13062932999998</v>
      </c>
      <c r="K15" s="265">
        <v>337.26254879999999</v>
      </c>
      <c r="L15" s="265">
        <v>309.11358696000002</v>
      </c>
      <c r="M15" s="265">
        <v>290.50709978999998</v>
      </c>
      <c r="N15" s="265">
        <v>312.13971083000001</v>
      </c>
      <c r="O15" s="265">
        <v>328.60925101999999</v>
      </c>
      <c r="P15" s="265">
        <v>295.79769324</v>
      </c>
      <c r="Q15" s="265">
        <v>301.85269314999999</v>
      </c>
      <c r="R15" s="265">
        <v>273.89983767000001</v>
      </c>
      <c r="S15" s="265">
        <v>296.80173617000003</v>
      </c>
      <c r="T15" s="265">
        <v>321.4616049</v>
      </c>
      <c r="U15" s="265">
        <v>376.09482069000001</v>
      </c>
      <c r="V15" s="265">
        <v>372.57408714000002</v>
      </c>
      <c r="W15" s="265">
        <v>340.4628012</v>
      </c>
      <c r="X15" s="265">
        <v>308.24120550999999</v>
      </c>
      <c r="Y15" s="265">
        <v>285.53204147999998</v>
      </c>
      <c r="Z15" s="265">
        <v>309.82269079000002</v>
      </c>
      <c r="AA15" s="265">
        <v>315.53278978999998</v>
      </c>
      <c r="AB15" s="265">
        <v>294.65940476999998</v>
      </c>
      <c r="AC15" s="265">
        <v>289.89378031000001</v>
      </c>
      <c r="AD15" s="265">
        <v>262.40056178999998</v>
      </c>
      <c r="AE15" s="265">
        <v>274.70708122000002</v>
      </c>
      <c r="AF15" s="265">
        <v>320.05572389999998</v>
      </c>
      <c r="AG15" s="265">
        <v>379.53004105000002</v>
      </c>
      <c r="AH15" s="265">
        <v>368.88450403000002</v>
      </c>
      <c r="AI15" s="265">
        <v>322.5545133</v>
      </c>
      <c r="AJ15" s="265">
        <v>296.87657754999998</v>
      </c>
      <c r="AK15" s="265">
        <v>277.24920096</v>
      </c>
      <c r="AL15" s="265">
        <v>315.33030213000001</v>
      </c>
      <c r="AM15" s="265">
        <v>321.49647551999999</v>
      </c>
      <c r="AN15" s="265">
        <v>299.69803447999999</v>
      </c>
      <c r="AO15" s="265">
        <v>295.34500171000002</v>
      </c>
      <c r="AP15" s="265">
        <v>272.7786964</v>
      </c>
      <c r="AQ15" s="265">
        <v>290.06060198</v>
      </c>
      <c r="AR15" s="265">
        <v>338.41538014999998</v>
      </c>
      <c r="AS15" s="265">
        <v>373.94829907000002</v>
      </c>
      <c r="AT15" s="265">
        <v>381.03930374999999</v>
      </c>
      <c r="AU15" s="265">
        <v>336.44401047000002</v>
      </c>
      <c r="AV15" s="265">
        <v>302.12747063</v>
      </c>
      <c r="AW15" s="265">
        <v>287.13380021</v>
      </c>
      <c r="AX15" s="265">
        <v>307.38717880000002</v>
      </c>
      <c r="AY15" s="265">
        <v>337.23431440000002</v>
      </c>
      <c r="AZ15" s="265">
        <v>304.48534612999998</v>
      </c>
      <c r="BA15" s="265">
        <v>303.76769503999998</v>
      </c>
      <c r="BB15" s="265">
        <v>283.87797125999998</v>
      </c>
      <c r="BC15" s="265">
        <v>307.86935757999998</v>
      </c>
      <c r="BD15" s="265">
        <v>346.23105500000003</v>
      </c>
      <c r="BE15" s="265">
        <v>387.73632200999998</v>
      </c>
      <c r="BF15" s="265">
        <v>387.75684631000001</v>
      </c>
      <c r="BG15" s="265">
        <v>338.38952619999998</v>
      </c>
      <c r="BH15" s="265">
        <v>299.62853015000002</v>
      </c>
      <c r="BI15" s="265">
        <v>288.86542342000001</v>
      </c>
      <c r="BJ15" s="308">
        <v>321.75619999999998</v>
      </c>
      <c r="BK15" s="308">
        <v>342.24759999999998</v>
      </c>
      <c r="BL15" s="308">
        <v>303.05900000000003</v>
      </c>
      <c r="BM15" s="308">
        <v>306.47770000000003</v>
      </c>
      <c r="BN15" s="308">
        <v>282.95530000000002</v>
      </c>
      <c r="BO15" s="308">
        <v>303.48829999999998</v>
      </c>
      <c r="BP15" s="308">
        <v>338.89089999999999</v>
      </c>
      <c r="BQ15" s="308">
        <v>374.12389999999999</v>
      </c>
      <c r="BR15" s="308">
        <v>377.33620000000002</v>
      </c>
      <c r="BS15" s="308">
        <v>332.59960000000001</v>
      </c>
      <c r="BT15" s="308">
        <v>298.46780000000001</v>
      </c>
      <c r="BU15" s="308">
        <v>286.65570000000002</v>
      </c>
      <c r="BV15" s="308">
        <v>321.74020000000002</v>
      </c>
    </row>
    <row r="16" spans="1:74" ht="11.15" customHeight="1" x14ac:dyDescent="0.25">
      <c r="A16" s="727" t="s">
        <v>1146</v>
      </c>
      <c r="B16" s="129" t="s">
        <v>387</v>
      </c>
      <c r="C16" s="265">
        <v>148.91738377999999</v>
      </c>
      <c r="D16" s="265">
        <v>113.75128017999999</v>
      </c>
      <c r="E16" s="265">
        <v>107.218431</v>
      </c>
      <c r="F16" s="265">
        <v>95.453615799999994</v>
      </c>
      <c r="G16" s="265">
        <v>103.84799901</v>
      </c>
      <c r="H16" s="265">
        <v>129.91289918999999</v>
      </c>
      <c r="I16" s="265">
        <v>153.56605024000001</v>
      </c>
      <c r="J16" s="265">
        <v>153.49649427</v>
      </c>
      <c r="K16" s="265">
        <v>128.90979259</v>
      </c>
      <c r="L16" s="265">
        <v>107.0487529</v>
      </c>
      <c r="M16" s="265">
        <v>103.78995653</v>
      </c>
      <c r="N16" s="265">
        <v>123.18040376</v>
      </c>
      <c r="O16" s="265">
        <v>133.31755021000001</v>
      </c>
      <c r="P16" s="265">
        <v>116.60800242000001</v>
      </c>
      <c r="Q16" s="265">
        <v>112.60541507000001</v>
      </c>
      <c r="R16" s="265">
        <v>90.383821839999996</v>
      </c>
      <c r="S16" s="265">
        <v>100.33107133</v>
      </c>
      <c r="T16" s="265">
        <v>120.11616995999999</v>
      </c>
      <c r="U16" s="265">
        <v>153.74888910000001</v>
      </c>
      <c r="V16" s="265">
        <v>150.08305576000001</v>
      </c>
      <c r="W16" s="265">
        <v>131.5667267</v>
      </c>
      <c r="X16" s="265">
        <v>107.99720824000001</v>
      </c>
      <c r="Y16" s="265">
        <v>102.45292212</v>
      </c>
      <c r="Z16" s="265">
        <v>121.07807665</v>
      </c>
      <c r="AA16" s="265">
        <v>124.44221134999999</v>
      </c>
      <c r="AB16" s="265">
        <v>112.12288192</v>
      </c>
      <c r="AC16" s="265">
        <v>104.25494275</v>
      </c>
      <c r="AD16" s="265">
        <v>97.759203060000004</v>
      </c>
      <c r="AE16" s="265">
        <v>105.68094311</v>
      </c>
      <c r="AF16" s="265">
        <v>131.53805062999999</v>
      </c>
      <c r="AG16" s="265">
        <v>167.10814163000001</v>
      </c>
      <c r="AH16" s="265">
        <v>158.93914744</v>
      </c>
      <c r="AI16" s="265">
        <v>127.82389320999999</v>
      </c>
      <c r="AJ16" s="265">
        <v>105.51393613</v>
      </c>
      <c r="AK16" s="265">
        <v>99.660936559999996</v>
      </c>
      <c r="AL16" s="265">
        <v>129.76075834</v>
      </c>
      <c r="AM16" s="265">
        <v>136.68235147999999</v>
      </c>
      <c r="AN16" s="265">
        <v>126.54955737</v>
      </c>
      <c r="AO16" s="265">
        <v>114.37398005999999</v>
      </c>
      <c r="AP16" s="265">
        <v>93.890879979999994</v>
      </c>
      <c r="AQ16" s="265">
        <v>101.16029411</v>
      </c>
      <c r="AR16" s="265">
        <v>132.15348564999999</v>
      </c>
      <c r="AS16" s="265">
        <v>154.49457172999999</v>
      </c>
      <c r="AT16" s="265">
        <v>157.79177207000001</v>
      </c>
      <c r="AU16" s="265">
        <v>131.11130373</v>
      </c>
      <c r="AV16" s="265">
        <v>103.99221439999999</v>
      </c>
      <c r="AW16" s="265">
        <v>100.59096639000001</v>
      </c>
      <c r="AX16" s="265">
        <v>117.69550509</v>
      </c>
      <c r="AY16" s="265">
        <v>141.06513884</v>
      </c>
      <c r="AZ16" s="265">
        <v>126.31381806</v>
      </c>
      <c r="BA16" s="265">
        <v>112.38560065</v>
      </c>
      <c r="BB16" s="265">
        <v>98.338475860000003</v>
      </c>
      <c r="BC16" s="265">
        <v>110.88951025999999</v>
      </c>
      <c r="BD16" s="265">
        <v>137.47659933</v>
      </c>
      <c r="BE16" s="265">
        <v>165.69442591000001</v>
      </c>
      <c r="BF16" s="265">
        <v>161.46760003</v>
      </c>
      <c r="BG16" s="265">
        <v>130.1698863</v>
      </c>
      <c r="BH16" s="265">
        <v>102.09244464</v>
      </c>
      <c r="BI16" s="265">
        <v>100.57934210000001</v>
      </c>
      <c r="BJ16" s="308">
        <v>127.8233</v>
      </c>
      <c r="BK16" s="308">
        <v>144.04390000000001</v>
      </c>
      <c r="BL16" s="308">
        <v>123.6493</v>
      </c>
      <c r="BM16" s="308">
        <v>113.54349999999999</v>
      </c>
      <c r="BN16" s="308">
        <v>97.368380000000002</v>
      </c>
      <c r="BO16" s="308">
        <v>107.7056</v>
      </c>
      <c r="BP16" s="308">
        <v>132.12430000000001</v>
      </c>
      <c r="BQ16" s="308">
        <v>156.05269999999999</v>
      </c>
      <c r="BR16" s="308">
        <v>154.614</v>
      </c>
      <c r="BS16" s="308">
        <v>127.485</v>
      </c>
      <c r="BT16" s="308">
        <v>102.3095</v>
      </c>
      <c r="BU16" s="308">
        <v>99.934460000000001</v>
      </c>
      <c r="BV16" s="308">
        <v>128.52850000000001</v>
      </c>
    </row>
    <row r="17" spans="1:74" ht="11.15" customHeight="1" x14ac:dyDescent="0.25">
      <c r="A17" s="500" t="s">
        <v>1157</v>
      </c>
      <c r="B17" s="129" t="s">
        <v>386</v>
      </c>
      <c r="C17" s="265">
        <v>114.92525915</v>
      </c>
      <c r="D17" s="265">
        <v>102.68544876999999</v>
      </c>
      <c r="E17" s="265">
        <v>108.10834278</v>
      </c>
      <c r="F17" s="265">
        <v>103.33147963</v>
      </c>
      <c r="G17" s="265">
        <v>113.17548257999999</v>
      </c>
      <c r="H17" s="265">
        <v>122.01117547</v>
      </c>
      <c r="I17" s="265">
        <v>131.52157206000001</v>
      </c>
      <c r="J17" s="265">
        <v>134.84807015999999</v>
      </c>
      <c r="K17" s="265">
        <v>122.03347847000001</v>
      </c>
      <c r="L17" s="265">
        <v>116.13334136</v>
      </c>
      <c r="M17" s="265">
        <v>104.98311214</v>
      </c>
      <c r="N17" s="265">
        <v>107.99808272</v>
      </c>
      <c r="O17" s="265">
        <v>112.0123883</v>
      </c>
      <c r="P17" s="265">
        <v>102.07087865</v>
      </c>
      <c r="Q17" s="265">
        <v>107.46819988</v>
      </c>
      <c r="R17" s="265">
        <v>102.44593962</v>
      </c>
      <c r="S17" s="265">
        <v>111.20095272</v>
      </c>
      <c r="T17" s="265">
        <v>115.74502704</v>
      </c>
      <c r="U17" s="265">
        <v>130.95145260999999</v>
      </c>
      <c r="V17" s="265">
        <v>130.77617383</v>
      </c>
      <c r="W17" s="265">
        <v>122.05915072000001</v>
      </c>
      <c r="X17" s="265">
        <v>115.30490274</v>
      </c>
      <c r="Y17" s="265">
        <v>102.84001359</v>
      </c>
      <c r="Z17" s="265">
        <v>108.00147573</v>
      </c>
      <c r="AA17" s="265">
        <v>109.81219557999999</v>
      </c>
      <c r="AB17" s="265">
        <v>103.01476878</v>
      </c>
      <c r="AC17" s="265">
        <v>104.10984329999999</v>
      </c>
      <c r="AD17" s="265">
        <v>91.405772409999997</v>
      </c>
      <c r="AE17" s="265">
        <v>94.299162929999994</v>
      </c>
      <c r="AF17" s="265">
        <v>109.59271993</v>
      </c>
      <c r="AG17" s="265">
        <v>127.10748119</v>
      </c>
      <c r="AH17" s="265">
        <v>123.0568842</v>
      </c>
      <c r="AI17" s="265">
        <v>113.21974254</v>
      </c>
      <c r="AJ17" s="265">
        <v>108.46818857</v>
      </c>
      <c r="AK17" s="265">
        <v>97.896620040000002</v>
      </c>
      <c r="AL17" s="265">
        <v>105.45620390000001</v>
      </c>
      <c r="AM17" s="265">
        <v>104.49764716999999</v>
      </c>
      <c r="AN17" s="265">
        <v>98.355677330000006</v>
      </c>
      <c r="AO17" s="265">
        <v>102.87723441999999</v>
      </c>
      <c r="AP17" s="265">
        <v>98.721379110000001</v>
      </c>
      <c r="AQ17" s="265">
        <v>104.7112089</v>
      </c>
      <c r="AR17" s="265">
        <v>119.05269113999999</v>
      </c>
      <c r="AS17" s="265">
        <v>127.85573402</v>
      </c>
      <c r="AT17" s="265">
        <v>131.11112130999999</v>
      </c>
      <c r="AU17" s="265">
        <v>118.98868357000001</v>
      </c>
      <c r="AV17" s="265">
        <v>112.24647542</v>
      </c>
      <c r="AW17" s="265">
        <v>103.50607832999999</v>
      </c>
      <c r="AX17" s="265">
        <v>106.51556744</v>
      </c>
      <c r="AY17" s="265">
        <v>112.30089809</v>
      </c>
      <c r="AZ17" s="265">
        <v>101.66580971</v>
      </c>
      <c r="BA17" s="265">
        <v>107.85881963999999</v>
      </c>
      <c r="BB17" s="265">
        <v>103.82435322000001</v>
      </c>
      <c r="BC17" s="265">
        <v>111.36796916999999</v>
      </c>
      <c r="BD17" s="265">
        <v>120.01965362999999</v>
      </c>
      <c r="BE17" s="265">
        <v>132.31570547000001</v>
      </c>
      <c r="BF17" s="265">
        <v>134.17492050000001</v>
      </c>
      <c r="BG17" s="265">
        <v>122.52917343999999</v>
      </c>
      <c r="BH17" s="265">
        <v>113.12923802</v>
      </c>
      <c r="BI17" s="265">
        <v>105.86719811</v>
      </c>
      <c r="BJ17" s="308">
        <v>110.9277</v>
      </c>
      <c r="BK17" s="308">
        <v>113.3463</v>
      </c>
      <c r="BL17" s="308">
        <v>102.7218</v>
      </c>
      <c r="BM17" s="308">
        <v>109.2256</v>
      </c>
      <c r="BN17" s="308">
        <v>103.8968</v>
      </c>
      <c r="BO17" s="308">
        <v>110.59269999999999</v>
      </c>
      <c r="BP17" s="308">
        <v>118.5322</v>
      </c>
      <c r="BQ17" s="308">
        <v>128.88839999999999</v>
      </c>
      <c r="BR17" s="308">
        <v>131.50980000000001</v>
      </c>
      <c r="BS17" s="308">
        <v>120.468</v>
      </c>
      <c r="BT17" s="308">
        <v>111.9598</v>
      </c>
      <c r="BU17" s="308">
        <v>104.0437</v>
      </c>
      <c r="BV17" s="308">
        <v>109.779</v>
      </c>
    </row>
    <row r="18" spans="1:74" ht="11.15" customHeight="1" x14ac:dyDescent="0.25">
      <c r="A18" s="500" t="s">
        <v>1168</v>
      </c>
      <c r="B18" s="129" t="s">
        <v>385</v>
      </c>
      <c r="C18" s="265">
        <v>79.889791200000005</v>
      </c>
      <c r="D18" s="265">
        <v>75.661188859999996</v>
      </c>
      <c r="E18" s="265">
        <v>81.052926760000005</v>
      </c>
      <c r="F18" s="265">
        <v>79.083418890000004</v>
      </c>
      <c r="G18" s="265">
        <v>85.637647099999995</v>
      </c>
      <c r="H18" s="265">
        <v>85.536241020000006</v>
      </c>
      <c r="I18" s="265">
        <v>89.301356670000004</v>
      </c>
      <c r="J18" s="265">
        <v>92.105751400000003</v>
      </c>
      <c r="K18" s="265">
        <v>85.678994119999999</v>
      </c>
      <c r="L18" s="265">
        <v>85.300743479999994</v>
      </c>
      <c r="M18" s="265">
        <v>81.118357430000003</v>
      </c>
      <c r="N18" s="265">
        <v>80.306136300000006</v>
      </c>
      <c r="O18" s="265">
        <v>82.609756970000007</v>
      </c>
      <c r="P18" s="265">
        <v>76.447262789999996</v>
      </c>
      <c r="Q18" s="265">
        <v>81.092831009999998</v>
      </c>
      <c r="R18" s="265">
        <v>80.459758440000002</v>
      </c>
      <c r="S18" s="265">
        <v>84.661293049999998</v>
      </c>
      <c r="T18" s="265">
        <v>84.991994640000001</v>
      </c>
      <c r="U18" s="265">
        <v>90.752186690000002</v>
      </c>
      <c r="V18" s="265">
        <v>91.061842179999999</v>
      </c>
      <c r="W18" s="265">
        <v>86.160376979999995</v>
      </c>
      <c r="X18" s="265">
        <v>84.396137409999994</v>
      </c>
      <c r="Y18" s="265">
        <v>79.624664109999998</v>
      </c>
      <c r="Z18" s="265">
        <v>80.094745140000001</v>
      </c>
      <c r="AA18" s="265">
        <v>80.608512529999999</v>
      </c>
      <c r="AB18" s="265">
        <v>78.902731709999998</v>
      </c>
      <c r="AC18" s="265">
        <v>80.930615950000004</v>
      </c>
      <c r="AD18" s="265">
        <v>72.791102109999997</v>
      </c>
      <c r="AE18" s="265">
        <v>74.273010369999994</v>
      </c>
      <c r="AF18" s="265">
        <v>78.444678800000005</v>
      </c>
      <c r="AG18" s="265">
        <v>84.758379599999998</v>
      </c>
      <c r="AH18" s="265">
        <v>86.366130150000004</v>
      </c>
      <c r="AI18" s="265">
        <v>80.976889589999999</v>
      </c>
      <c r="AJ18" s="265">
        <v>82.371380549999998</v>
      </c>
      <c r="AK18" s="265">
        <v>79.166796180000006</v>
      </c>
      <c r="AL18" s="265">
        <v>79.49180088</v>
      </c>
      <c r="AM18" s="265">
        <v>79.749530230000005</v>
      </c>
      <c r="AN18" s="265">
        <v>74.245261889999995</v>
      </c>
      <c r="AO18" s="265">
        <v>77.551521919999999</v>
      </c>
      <c r="AP18" s="265">
        <v>79.660859040000005</v>
      </c>
      <c r="AQ18" s="265">
        <v>83.702510559999993</v>
      </c>
      <c r="AR18" s="265">
        <v>86.701609379999994</v>
      </c>
      <c r="AS18" s="265">
        <v>91.052252109999998</v>
      </c>
      <c r="AT18" s="265">
        <v>91.576366660000005</v>
      </c>
      <c r="AU18" s="265">
        <v>85.817139569999995</v>
      </c>
      <c r="AV18" s="265">
        <v>85.355969049999999</v>
      </c>
      <c r="AW18" s="265">
        <v>82.545235050000002</v>
      </c>
      <c r="AX18" s="265">
        <v>82.655234570000005</v>
      </c>
      <c r="AY18" s="265">
        <v>83.303666419999999</v>
      </c>
      <c r="AZ18" s="265">
        <v>75.940486539999995</v>
      </c>
      <c r="BA18" s="265">
        <v>82.944423909999998</v>
      </c>
      <c r="BB18" s="265">
        <v>81.202949959999998</v>
      </c>
      <c r="BC18" s="265">
        <v>85.083053969999995</v>
      </c>
      <c r="BD18" s="265">
        <v>88.221953040000002</v>
      </c>
      <c r="BE18" s="265">
        <v>89.16050276</v>
      </c>
      <c r="BF18" s="265">
        <v>91.579303850000002</v>
      </c>
      <c r="BG18" s="265">
        <v>85.133535530000003</v>
      </c>
      <c r="BH18" s="265">
        <v>83.901714561999995</v>
      </c>
      <c r="BI18" s="265">
        <v>81.925437035000002</v>
      </c>
      <c r="BJ18" s="308">
        <v>82.462699999999998</v>
      </c>
      <c r="BK18" s="308">
        <v>84.288399999999996</v>
      </c>
      <c r="BL18" s="308">
        <v>76.131600000000006</v>
      </c>
      <c r="BM18" s="308">
        <v>83.166030000000006</v>
      </c>
      <c r="BN18" s="308">
        <v>81.183859999999996</v>
      </c>
      <c r="BO18" s="308">
        <v>84.690010000000001</v>
      </c>
      <c r="BP18" s="308">
        <v>87.715689999999995</v>
      </c>
      <c r="BQ18" s="308">
        <v>88.643219999999999</v>
      </c>
      <c r="BR18" s="308">
        <v>90.677409999999995</v>
      </c>
      <c r="BS18" s="308">
        <v>84.121020000000001</v>
      </c>
      <c r="BT18" s="308">
        <v>83.686009999999996</v>
      </c>
      <c r="BU18" s="308">
        <v>82.176879999999997</v>
      </c>
      <c r="BV18" s="308">
        <v>82.887129999999999</v>
      </c>
    </row>
    <row r="19" spans="1:74" ht="11.15" customHeight="1" x14ac:dyDescent="0.25">
      <c r="A19" s="500" t="s">
        <v>1382</v>
      </c>
      <c r="B19" s="129" t="s">
        <v>802</v>
      </c>
      <c r="C19" s="265">
        <v>0.74525399999999997</v>
      </c>
      <c r="D19" s="265">
        <v>0.63436700000000001</v>
      </c>
      <c r="E19" s="265">
        <v>0.61960499999999996</v>
      </c>
      <c r="F19" s="265">
        <v>0.59947300000000003</v>
      </c>
      <c r="G19" s="265">
        <v>0.58688099999999999</v>
      </c>
      <c r="H19" s="265">
        <v>0.622672</v>
      </c>
      <c r="I19" s="265">
        <v>0.63444999999999996</v>
      </c>
      <c r="J19" s="265">
        <v>0.680315</v>
      </c>
      <c r="K19" s="265">
        <v>0.64028399999999996</v>
      </c>
      <c r="L19" s="265">
        <v>0.63074799999999998</v>
      </c>
      <c r="M19" s="265">
        <v>0.61567400000000005</v>
      </c>
      <c r="N19" s="265">
        <v>0.65508699999999997</v>
      </c>
      <c r="O19" s="265">
        <v>0.66955799999999999</v>
      </c>
      <c r="P19" s="265">
        <v>0.67154899999999995</v>
      </c>
      <c r="Q19" s="265">
        <v>0.68624700000000005</v>
      </c>
      <c r="R19" s="265">
        <v>0.610317</v>
      </c>
      <c r="S19" s="265">
        <v>0.60841999999999996</v>
      </c>
      <c r="T19" s="265">
        <v>0.60841500000000004</v>
      </c>
      <c r="U19" s="265">
        <v>0.642293</v>
      </c>
      <c r="V19" s="265">
        <v>0.65301399999999998</v>
      </c>
      <c r="W19" s="265">
        <v>0.67654800000000004</v>
      </c>
      <c r="X19" s="265">
        <v>0.54295899999999997</v>
      </c>
      <c r="Y19" s="265">
        <v>0.61444200000000004</v>
      </c>
      <c r="Z19" s="265">
        <v>0.64839599999999997</v>
      </c>
      <c r="AA19" s="265">
        <v>0.66986900000000005</v>
      </c>
      <c r="AB19" s="265">
        <v>0.61902500000000005</v>
      </c>
      <c r="AC19" s="265">
        <v>0.59837700000000005</v>
      </c>
      <c r="AD19" s="265">
        <v>0.44448399999999999</v>
      </c>
      <c r="AE19" s="265">
        <v>0.45396500000000001</v>
      </c>
      <c r="AF19" s="265">
        <v>0.48027199999999998</v>
      </c>
      <c r="AG19" s="265">
        <v>0.55603800000000003</v>
      </c>
      <c r="AH19" s="265">
        <v>0.52234199999999997</v>
      </c>
      <c r="AI19" s="265">
        <v>0.53398599999999996</v>
      </c>
      <c r="AJ19" s="265">
        <v>0.52307300000000001</v>
      </c>
      <c r="AK19" s="265">
        <v>0.52485000000000004</v>
      </c>
      <c r="AL19" s="265">
        <v>0.62154100000000001</v>
      </c>
      <c r="AM19" s="265">
        <v>0.56694665</v>
      </c>
      <c r="AN19" s="265">
        <v>0.54753790000000002</v>
      </c>
      <c r="AO19" s="265">
        <v>0.54226531</v>
      </c>
      <c r="AP19" s="265">
        <v>0.50557828000000005</v>
      </c>
      <c r="AQ19" s="265">
        <v>0.48658841000000003</v>
      </c>
      <c r="AR19" s="265">
        <v>0.50759398</v>
      </c>
      <c r="AS19" s="265">
        <v>0.54574120999999998</v>
      </c>
      <c r="AT19" s="265">
        <v>0.56004372000000002</v>
      </c>
      <c r="AU19" s="265">
        <v>0.52688360000000001</v>
      </c>
      <c r="AV19" s="265">
        <v>0.53281177000000002</v>
      </c>
      <c r="AW19" s="265">
        <v>0.49152045</v>
      </c>
      <c r="AX19" s="265">
        <v>0.52087172000000004</v>
      </c>
      <c r="AY19" s="265">
        <v>0.56461105</v>
      </c>
      <c r="AZ19" s="265">
        <v>0.56523182000000005</v>
      </c>
      <c r="BA19" s="265">
        <v>0.57885083000000004</v>
      </c>
      <c r="BB19" s="265">
        <v>0.51219221999999998</v>
      </c>
      <c r="BC19" s="265">
        <v>0.52882419000000003</v>
      </c>
      <c r="BD19" s="265">
        <v>0.512849</v>
      </c>
      <c r="BE19" s="265">
        <v>0.56568786999999998</v>
      </c>
      <c r="BF19" s="265">
        <v>0.53502192999999998</v>
      </c>
      <c r="BG19" s="265">
        <v>0.55693093000000005</v>
      </c>
      <c r="BH19" s="265">
        <v>0.50513293389000002</v>
      </c>
      <c r="BI19" s="265">
        <v>0.49344616839</v>
      </c>
      <c r="BJ19" s="308">
        <v>0.54258550000000005</v>
      </c>
      <c r="BK19" s="308">
        <v>0.56904239999999995</v>
      </c>
      <c r="BL19" s="308">
        <v>0.55630170000000001</v>
      </c>
      <c r="BM19" s="308">
        <v>0.54262679999999996</v>
      </c>
      <c r="BN19" s="308">
        <v>0.50627319999999998</v>
      </c>
      <c r="BO19" s="308">
        <v>0.49996849999999998</v>
      </c>
      <c r="BP19" s="308">
        <v>0.51870070000000001</v>
      </c>
      <c r="BQ19" s="308">
        <v>0.5394835</v>
      </c>
      <c r="BR19" s="308">
        <v>0.53505639999999999</v>
      </c>
      <c r="BS19" s="308">
        <v>0.52559049999999996</v>
      </c>
      <c r="BT19" s="308">
        <v>0.51253680000000001</v>
      </c>
      <c r="BU19" s="308">
        <v>0.50059189999999998</v>
      </c>
      <c r="BV19" s="308">
        <v>0.54564979999999996</v>
      </c>
    </row>
    <row r="20" spans="1:74" ht="11.15" customHeight="1" x14ac:dyDescent="0.25">
      <c r="A20" s="103" t="s">
        <v>1111</v>
      </c>
      <c r="B20" s="129" t="s">
        <v>345</v>
      </c>
      <c r="C20" s="265">
        <v>12.386487410000001</v>
      </c>
      <c r="D20" s="265">
        <v>11.01975644</v>
      </c>
      <c r="E20" s="265">
        <v>11.50461088</v>
      </c>
      <c r="F20" s="265">
        <v>11.00726826</v>
      </c>
      <c r="G20" s="265">
        <v>11.722722199</v>
      </c>
      <c r="H20" s="265">
        <v>12.0098907</v>
      </c>
      <c r="I20" s="265">
        <v>12.97500443</v>
      </c>
      <c r="J20" s="265">
        <v>13.05967411</v>
      </c>
      <c r="K20" s="265">
        <v>11.9909214</v>
      </c>
      <c r="L20" s="265">
        <v>11.847855558999999</v>
      </c>
      <c r="M20" s="265">
        <v>11.95929291</v>
      </c>
      <c r="N20" s="265">
        <v>12.420247959999999</v>
      </c>
      <c r="O20" s="265">
        <v>12.527972030000001</v>
      </c>
      <c r="P20" s="265">
        <v>10.943750720000001</v>
      </c>
      <c r="Q20" s="265">
        <v>11.721252829999999</v>
      </c>
      <c r="R20" s="265">
        <v>10.91048043</v>
      </c>
      <c r="S20" s="265">
        <v>11.415149034000001</v>
      </c>
      <c r="T20" s="265">
        <v>11.727767399999999</v>
      </c>
      <c r="U20" s="265">
        <v>12.797592359999999</v>
      </c>
      <c r="V20" s="265">
        <v>12.82815774</v>
      </c>
      <c r="W20" s="265">
        <v>12.032025300000001</v>
      </c>
      <c r="X20" s="265">
        <v>11.792935866000001</v>
      </c>
      <c r="Y20" s="265">
        <v>12.007711860000001</v>
      </c>
      <c r="Z20" s="265">
        <v>12.565542852</v>
      </c>
      <c r="AA20" s="265">
        <v>12.712868739999999</v>
      </c>
      <c r="AB20" s="265">
        <v>11.765396859999999</v>
      </c>
      <c r="AC20" s="265">
        <v>11.858475198000001</v>
      </c>
      <c r="AD20" s="265">
        <v>10.73145981</v>
      </c>
      <c r="AE20" s="265">
        <v>10.919584832</v>
      </c>
      <c r="AF20" s="265">
        <v>11.299153799999999</v>
      </c>
      <c r="AG20" s="265">
        <v>12.04746087</v>
      </c>
      <c r="AH20" s="265">
        <v>12.09501084</v>
      </c>
      <c r="AI20" s="265">
        <v>11.127822</v>
      </c>
      <c r="AJ20" s="265">
        <v>10.992382256000001</v>
      </c>
      <c r="AK20" s="265">
        <v>10.97854089</v>
      </c>
      <c r="AL20" s="265">
        <v>12.16918237</v>
      </c>
      <c r="AM20" s="265">
        <v>12.173848292000001</v>
      </c>
      <c r="AN20" s="265">
        <v>9.8699518800000003</v>
      </c>
      <c r="AO20" s="265">
        <v>10.659542135000001</v>
      </c>
      <c r="AP20" s="265">
        <v>10.291188212</v>
      </c>
      <c r="AQ20" s="265">
        <v>10.790333102</v>
      </c>
      <c r="AR20" s="265">
        <v>11.494564381</v>
      </c>
      <c r="AS20" s="265">
        <v>12.366410956999999</v>
      </c>
      <c r="AT20" s="265">
        <v>12.279476283999999</v>
      </c>
      <c r="AU20" s="265">
        <v>11.108867825000001</v>
      </c>
      <c r="AV20" s="265">
        <v>11.203816185000001</v>
      </c>
      <c r="AW20" s="265">
        <v>11.417702698999999</v>
      </c>
      <c r="AX20" s="265">
        <v>11.849932707000001</v>
      </c>
      <c r="AY20" s="265">
        <v>12.290800697</v>
      </c>
      <c r="AZ20" s="265">
        <v>10.739752102000001</v>
      </c>
      <c r="BA20" s="265">
        <v>11.406301313</v>
      </c>
      <c r="BB20" s="265">
        <v>10.478283470999999</v>
      </c>
      <c r="BC20" s="265">
        <v>11.055601979</v>
      </c>
      <c r="BD20" s="265">
        <v>11.205735600000001</v>
      </c>
      <c r="BE20" s="265">
        <v>12.053817878</v>
      </c>
      <c r="BF20" s="265">
        <v>12.038804452000001</v>
      </c>
      <c r="BG20" s="265">
        <v>10.847811297</v>
      </c>
      <c r="BH20" s="265">
        <v>10.92018</v>
      </c>
      <c r="BI20" s="265">
        <v>11.11763</v>
      </c>
      <c r="BJ20" s="308">
        <v>11.89057</v>
      </c>
      <c r="BK20" s="308">
        <v>11.81339</v>
      </c>
      <c r="BL20" s="308">
        <v>10.49065</v>
      </c>
      <c r="BM20" s="308">
        <v>11.060309999999999</v>
      </c>
      <c r="BN20" s="308">
        <v>10.61262</v>
      </c>
      <c r="BO20" s="308">
        <v>11.128500000000001</v>
      </c>
      <c r="BP20" s="308">
        <v>11.492419999999999</v>
      </c>
      <c r="BQ20" s="308">
        <v>12.28059</v>
      </c>
      <c r="BR20" s="308">
        <v>12.184710000000001</v>
      </c>
      <c r="BS20" s="308">
        <v>11.105320000000001</v>
      </c>
      <c r="BT20" s="308">
        <v>11.10575</v>
      </c>
      <c r="BU20" s="308">
        <v>11.20092</v>
      </c>
      <c r="BV20" s="308">
        <v>11.957509999999999</v>
      </c>
    </row>
    <row r="21" spans="1:74" ht="11.15" customHeight="1" x14ac:dyDescent="0.25">
      <c r="A21" s="106" t="s">
        <v>1112</v>
      </c>
      <c r="B21" s="197" t="s">
        <v>452</v>
      </c>
      <c r="C21" s="265">
        <v>356.86417467000001</v>
      </c>
      <c r="D21" s="265">
        <v>303.75204215999997</v>
      </c>
      <c r="E21" s="265">
        <v>308.50391519999999</v>
      </c>
      <c r="F21" s="265">
        <v>289.47525596999998</v>
      </c>
      <c r="G21" s="265">
        <v>314.97072972000001</v>
      </c>
      <c r="H21" s="265">
        <v>350.09287619999998</v>
      </c>
      <c r="I21" s="265">
        <v>387.99843163999998</v>
      </c>
      <c r="J21" s="265">
        <v>394.19030343999998</v>
      </c>
      <c r="K21" s="265">
        <v>349.25347019999998</v>
      </c>
      <c r="L21" s="265">
        <v>320.96144251999999</v>
      </c>
      <c r="M21" s="265">
        <v>302.46639269999997</v>
      </c>
      <c r="N21" s="265">
        <v>324.55995879</v>
      </c>
      <c r="O21" s="265">
        <v>341.13722304999999</v>
      </c>
      <c r="P21" s="265">
        <v>306.74144396000003</v>
      </c>
      <c r="Q21" s="265">
        <v>313.57394598000002</v>
      </c>
      <c r="R21" s="265">
        <v>284.81031810000002</v>
      </c>
      <c r="S21" s="265">
        <v>308.21688520999999</v>
      </c>
      <c r="T21" s="265">
        <v>333.1893723</v>
      </c>
      <c r="U21" s="265">
        <v>388.89241305000002</v>
      </c>
      <c r="V21" s="265">
        <v>385.40224488000001</v>
      </c>
      <c r="W21" s="265">
        <v>352.49482649999999</v>
      </c>
      <c r="X21" s="265">
        <v>320.03414137999999</v>
      </c>
      <c r="Y21" s="265">
        <v>297.53975334</v>
      </c>
      <c r="Z21" s="265">
        <v>322.38823364000001</v>
      </c>
      <c r="AA21" s="265">
        <v>328.24565853000001</v>
      </c>
      <c r="AB21" s="265">
        <v>306.42480162999999</v>
      </c>
      <c r="AC21" s="265">
        <v>301.75225551</v>
      </c>
      <c r="AD21" s="265">
        <v>273.13202159999997</v>
      </c>
      <c r="AE21" s="265">
        <v>285.62666604999998</v>
      </c>
      <c r="AF21" s="265">
        <v>331.35487769999997</v>
      </c>
      <c r="AG21" s="265">
        <v>391.57750191999997</v>
      </c>
      <c r="AH21" s="265">
        <v>380.97951487</v>
      </c>
      <c r="AI21" s="265">
        <v>333.68233529999998</v>
      </c>
      <c r="AJ21" s="265">
        <v>307.86895980999998</v>
      </c>
      <c r="AK21" s="265">
        <v>288.22774184999997</v>
      </c>
      <c r="AL21" s="265">
        <v>327.49948449999999</v>
      </c>
      <c r="AM21" s="265">
        <v>333.67032381000001</v>
      </c>
      <c r="AN21" s="265">
        <v>309.56798636000002</v>
      </c>
      <c r="AO21" s="265">
        <v>306.00454385</v>
      </c>
      <c r="AP21" s="265">
        <v>283.06988460999997</v>
      </c>
      <c r="AQ21" s="265">
        <v>300.85093508</v>
      </c>
      <c r="AR21" s="265">
        <v>349.90994453000002</v>
      </c>
      <c r="AS21" s="265">
        <v>386.31471003000001</v>
      </c>
      <c r="AT21" s="265">
        <v>393.31878003000003</v>
      </c>
      <c r="AU21" s="265">
        <v>347.55287829999997</v>
      </c>
      <c r="AV21" s="265">
        <v>313.33128682</v>
      </c>
      <c r="AW21" s="265">
        <v>298.55150291000001</v>
      </c>
      <c r="AX21" s="265">
        <v>319.23711150999998</v>
      </c>
      <c r="AY21" s="265">
        <v>349.52511509999999</v>
      </c>
      <c r="AZ21" s="265">
        <v>315.22509823000001</v>
      </c>
      <c r="BA21" s="265">
        <v>315.17399634999998</v>
      </c>
      <c r="BB21" s="265">
        <v>294.35625472999999</v>
      </c>
      <c r="BC21" s="265">
        <v>318.92495955999999</v>
      </c>
      <c r="BD21" s="265">
        <v>357.43679059999999</v>
      </c>
      <c r="BE21" s="265">
        <v>399.79013988999998</v>
      </c>
      <c r="BF21" s="265">
        <v>399.79565076</v>
      </c>
      <c r="BG21" s="265">
        <v>349.23733750000002</v>
      </c>
      <c r="BH21" s="265">
        <v>310.5487</v>
      </c>
      <c r="BI21" s="265">
        <v>299.983</v>
      </c>
      <c r="BJ21" s="308">
        <v>333.64679999999998</v>
      </c>
      <c r="BK21" s="308">
        <v>354.06099999999998</v>
      </c>
      <c r="BL21" s="308">
        <v>313.54969999999997</v>
      </c>
      <c r="BM21" s="308">
        <v>317.53809999999999</v>
      </c>
      <c r="BN21" s="308">
        <v>293.56790000000001</v>
      </c>
      <c r="BO21" s="308">
        <v>314.61680000000001</v>
      </c>
      <c r="BP21" s="308">
        <v>350.38330000000002</v>
      </c>
      <c r="BQ21" s="308">
        <v>386.40449999999998</v>
      </c>
      <c r="BR21" s="308">
        <v>389.52089999999998</v>
      </c>
      <c r="BS21" s="308">
        <v>343.70490000000001</v>
      </c>
      <c r="BT21" s="308">
        <v>309.5736</v>
      </c>
      <c r="BU21" s="308">
        <v>297.85660000000001</v>
      </c>
      <c r="BV21" s="308">
        <v>333.6977</v>
      </c>
    </row>
    <row r="22" spans="1:74" ht="11.15" customHeight="1" x14ac:dyDescent="0.25">
      <c r="A22" s="106"/>
      <c r="B22" s="107" t="s">
        <v>179</v>
      </c>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207"/>
      <c r="BI22" s="207"/>
      <c r="BJ22" s="323"/>
      <c r="BK22" s="323"/>
      <c r="BL22" s="323"/>
      <c r="BM22" s="323"/>
      <c r="BN22" s="323"/>
      <c r="BO22" s="323"/>
      <c r="BP22" s="323"/>
      <c r="BQ22" s="323"/>
      <c r="BR22" s="323"/>
      <c r="BS22" s="323"/>
      <c r="BT22" s="323"/>
      <c r="BU22" s="323"/>
      <c r="BV22" s="323"/>
    </row>
    <row r="23" spans="1:74" ht="11.15" customHeight="1" x14ac:dyDescent="0.25">
      <c r="A23" s="106" t="s">
        <v>180</v>
      </c>
      <c r="B23" s="197" t="s">
        <v>181</v>
      </c>
      <c r="C23" s="265">
        <v>1112.2100416000001</v>
      </c>
      <c r="D23" s="265">
        <v>849.56714149000004</v>
      </c>
      <c r="E23" s="265">
        <v>800.77565541000001</v>
      </c>
      <c r="F23" s="265">
        <v>712.90850874</v>
      </c>
      <c r="G23" s="265">
        <v>775.60311874000001</v>
      </c>
      <c r="H23" s="265">
        <v>970.27242447000003</v>
      </c>
      <c r="I23" s="265">
        <v>1146.9292488000001</v>
      </c>
      <c r="J23" s="265">
        <v>1146.4097604999999</v>
      </c>
      <c r="K23" s="265">
        <v>962.78058433000001</v>
      </c>
      <c r="L23" s="265">
        <v>799.50839109000003</v>
      </c>
      <c r="M23" s="265">
        <v>775.16962046000003</v>
      </c>
      <c r="N23" s="265">
        <v>919.98985281</v>
      </c>
      <c r="O23" s="265">
        <v>985.71496802000001</v>
      </c>
      <c r="P23" s="265">
        <v>862.16895821000003</v>
      </c>
      <c r="Q23" s="265">
        <v>832.57487809999998</v>
      </c>
      <c r="R23" s="265">
        <v>668.27425131999996</v>
      </c>
      <c r="S23" s="265">
        <v>741.82160271999999</v>
      </c>
      <c r="T23" s="265">
        <v>888.10742804999995</v>
      </c>
      <c r="U23" s="265">
        <v>1136.7789241999999</v>
      </c>
      <c r="V23" s="265">
        <v>1109.6747147999999</v>
      </c>
      <c r="W23" s="265">
        <v>972.76983860999997</v>
      </c>
      <c r="X23" s="265">
        <v>798.50300652999999</v>
      </c>
      <c r="Y23" s="265">
        <v>757.51001043999997</v>
      </c>
      <c r="Z23" s="265">
        <v>895.21951360000003</v>
      </c>
      <c r="AA23" s="265">
        <v>910.45151043999999</v>
      </c>
      <c r="AB23" s="265">
        <v>820.32009951999999</v>
      </c>
      <c r="AC23" s="265">
        <v>762.75621486</v>
      </c>
      <c r="AD23" s="265">
        <v>715.23169767000002</v>
      </c>
      <c r="AE23" s="265">
        <v>773.18920352999999</v>
      </c>
      <c r="AF23" s="265">
        <v>962.36651196000003</v>
      </c>
      <c r="AG23" s="265">
        <v>1222.606528</v>
      </c>
      <c r="AH23" s="265">
        <v>1162.8400466999999</v>
      </c>
      <c r="AI23" s="265">
        <v>935.19277246000001</v>
      </c>
      <c r="AJ23" s="265">
        <v>771.96733713000003</v>
      </c>
      <c r="AK23" s="265">
        <v>729.14527344999999</v>
      </c>
      <c r="AL23" s="265">
        <v>949.36338035999995</v>
      </c>
      <c r="AM23" s="265">
        <v>988.24148418000004</v>
      </c>
      <c r="AN23" s="265">
        <v>914.97930085999997</v>
      </c>
      <c r="AO23" s="265">
        <v>826.94737529999998</v>
      </c>
      <c r="AP23" s="265">
        <v>678.85035323</v>
      </c>
      <c r="AQ23" s="265">
        <v>731.40971096999999</v>
      </c>
      <c r="AR23" s="265">
        <v>955.49685371999999</v>
      </c>
      <c r="AS23" s="265">
        <v>1117.0274962999999</v>
      </c>
      <c r="AT23" s="265">
        <v>1140.8669322000001</v>
      </c>
      <c r="AU23" s="265">
        <v>947.96166430999995</v>
      </c>
      <c r="AV23" s="265">
        <v>751.88507651999998</v>
      </c>
      <c r="AW23" s="265">
        <v>727.29335458000003</v>
      </c>
      <c r="AX23" s="265">
        <v>850.96268370999996</v>
      </c>
      <c r="AY23" s="265">
        <v>1007.174627</v>
      </c>
      <c r="AZ23" s="265">
        <v>901.85338232000004</v>
      </c>
      <c r="BA23" s="265">
        <v>802.40891794000004</v>
      </c>
      <c r="BB23" s="265">
        <v>702.11548054000002</v>
      </c>
      <c r="BC23" s="265">
        <v>791.72715564999999</v>
      </c>
      <c r="BD23" s="265">
        <v>981.55322988</v>
      </c>
      <c r="BE23" s="265">
        <v>1183.0224178000001</v>
      </c>
      <c r="BF23" s="265">
        <v>1152.8437938</v>
      </c>
      <c r="BG23" s="265">
        <v>929.38487680000003</v>
      </c>
      <c r="BH23" s="265">
        <v>728.91800693000005</v>
      </c>
      <c r="BI23" s="265">
        <v>718.11478158</v>
      </c>
      <c r="BJ23" s="308">
        <v>912.63049999999998</v>
      </c>
      <c r="BK23" s="308">
        <v>1020.001</v>
      </c>
      <c r="BL23" s="308">
        <v>875.58349999999996</v>
      </c>
      <c r="BM23" s="308">
        <v>804.0222</v>
      </c>
      <c r="BN23" s="308">
        <v>689.48329999999999</v>
      </c>
      <c r="BO23" s="308">
        <v>762.68330000000003</v>
      </c>
      <c r="BP23" s="308">
        <v>935.59630000000004</v>
      </c>
      <c r="BQ23" s="308">
        <v>1105.038</v>
      </c>
      <c r="BR23" s="308">
        <v>1094.8499999999999</v>
      </c>
      <c r="BS23" s="308">
        <v>902.74459999999999</v>
      </c>
      <c r="BT23" s="308">
        <v>724.47239999999999</v>
      </c>
      <c r="BU23" s="308">
        <v>707.65409999999997</v>
      </c>
      <c r="BV23" s="308">
        <v>910.13340000000005</v>
      </c>
    </row>
    <row r="24" spans="1:74" ht="11.15" customHeight="1" x14ac:dyDescent="0.25">
      <c r="A24" s="106"/>
      <c r="B24" s="107"/>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8"/>
      <c r="BG24" s="228"/>
      <c r="BH24" s="228"/>
      <c r="BI24" s="228"/>
      <c r="BJ24" s="342"/>
      <c r="BK24" s="342"/>
      <c r="BL24" s="342"/>
      <c r="BM24" s="342"/>
      <c r="BN24" s="342"/>
      <c r="BO24" s="342"/>
      <c r="BP24" s="342"/>
      <c r="BQ24" s="342"/>
      <c r="BR24" s="342"/>
      <c r="BS24" s="342"/>
      <c r="BT24" s="342"/>
      <c r="BU24" s="342"/>
      <c r="BV24" s="342"/>
    </row>
    <row r="25" spans="1:74" ht="11.15" customHeight="1" x14ac:dyDescent="0.25">
      <c r="A25" s="106"/>
      <c r="B25" s="108" t="s">
        <v>88</v>
      </c>
      <c r="C25" s="228"/>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228"/>
      <c r="BA25" s="228"/>
      <c r="BB25" s="228"/>
      <c r="BC25" s="228"/>
      <c r="BD25" s="228"/>
      <c r="BE25" s="228"/>
      <c r="BF25" s="228"/>
      <c r="BG25" s="228"/>
      <c r="BH25" s="228"/>
      <c r="BI25" s="228"/>
      <c r="BJ25" s="342"/>
      <c r="BK25" s="342"/>
      <c r="BL25" s="342"/>
      <c r="BM25" s="342"/>
      <c r="BN25" s="342"/>
      <c r="BO25" s="342"/>
      <c r="BP25" s="342"/>
      <c r="BQ25" s="342"/>
      <c r="BR25" s="342"/>
      <c r="BS25" s="342"/>
      <c r="BT25" s="342"/>
      <c r="BU25" s="342"/>
      <c r="BV25" s="342"/>
    </row>
    <row r="26" spans="1:74" ht="11.15" customHeight="1" x14ac:dyDescent="0.25">
      <c r="A26" s="106" t="s">
        <v>59</v>
      </c>
      <c r="B26" s="197" t="s">
        <v>77</v>
      </c>
      <c r="C26" s="249">
        <v>123.234514</v>
      </c>
      <c r="D26" s="249">
        <v>120.52585999999999</v>
      </c>
      <c r="E26" s="249">
        <v>126.007914</v>
      </c>
      <c r="F26" s="249">
        <v>128.57078799999999</v>
      </c>
      <c r="G26" s="249">
        <v>127.982</v>
      </c>
      <c r="H26" s="249">
        <v>121.04136200000001</v>
      </c>
      <c r="I26" s="249">
        <v>110.348409</v>
      </c>
      <c r="J26" s="249">
        <v>103.744169</v>
      </c>
      <c r="K26" s="249">
        <v>100.383973</v>
      </c>
      <c r="L26" s="249">
        <v>104.855065</v>
      </c>
      <c r="M26" s="249">
        <v>104.075187</v>
      </c>
      <c r="N26" s="249">
        <v>102.79285400000001</v>
      </c>
      <c r="O26" s="249">
        <v>99.144744000000003</v>
      </c>
      <c r="P26" s="249">
        <v>98.637321</v>
      </c>
      <c r="Q26" s="249">
        <v>96.932056000000003</v>
      </c>
      <c r="R26" s="249">
        <v>108.07230199999999</v>
      </c>
      <c r="S26" s="249">
        <v>115.700254</v>
      </c>
      <c r="T26" s="249">
        <v>116.87494100000001</v>
      </c>
      <c r="U26" s="249">
        <v>110.661384</v>
      </c>
      <c r="V26" s="249">
        <v>110.268097</v>
      </c>
      <c r="W26" s="249">
        <v>110.614957</v>
      </c>
      <c r="X26" s="249">
        <v>118.56643200000001</v>
      </c>
      <c r="Y26" s="249">
        <v>122.357287</v>
      </c>
      <c r="Z26" s="249">
        <v>128.10210000000001</v>
      </c>
      <c r="AA26" s="249">
        <v>134.134027</v>
      </c>
      <c r="AB26" s="249">
        <v>139.111548</v>
      </c>
      <c r="AC26" s="249">
        <v>145.03350699999999</v>
      </c>
      <c r="AD26" s="249">
        <v>151.53379699999999</v>
      </c>
      <c r="AE26" s="249">
        <v>153.715913</v>
      </c>
      <c r="AF26" s="249">
        <v>149.93521999999999</v>
      </c>
      <c r="AG26" s="249">
        <v>137.14856399999999</v>
      </c>
      <c r="AH26" s="249">
        <v>128.329733</v>
      </c>
      <c r="AI26" s="249">
        <v>127.90161999999999</v>
      </c>
      <c r="AJ26" s="249">
        <v>132.05787000000001</v>
      </c>
      <c r="AK26" s="249">
        <v>134.522154</v>
      </c>
      <c r="AL26" s="249">
        <v>131.43067300000001</v>
      </c>
      <c r="AM26" s="249">
        <v>123.704831</v>
      </c>
      <c r="AN26" s="249">
        <v>107.697847</v>
      </c>
      <c r="AO26" s="249">
        <v>109.613421</v>
      </c>
      <c r="AP26" s="249">
        <v>115.50471899999999</v>
      </c>
      <c r="AQ26" s="249">
        <v>117.931602</v>
      </c>
      <c r="AR26" s="249">
        <v>108.67805</v>
      </c>
      <c r="AS26" s="249">
        <v>94.974087999999995</v>
      </c>
      <c r="AT26" s="249">
        <v>81.761549000000002</v>
      </c>
      <c r="AU26" s="249">
        <v>77.475696999999997</v>
      </c>
      <c r="AV26" s="249">
        <v>81.879154999999997</v>
      </c>
      <c r="AW26" s="249">
        <v>89.267509000000004</v>
      </c>
      <c r="AX26" s="249">
        <v>91.883978999999997</v>
      </c>
      <c r="AY26" s="249">
        <v>84.532527999999999</v>
      </c>
      <c r="AZ26" s="249">
        <v>81.106476000000001</v>
      </c>
      <c r="BA26" s="249">
        <v>86.328424999999996</v>
      </c>
      <c r="BB26" s="249">
        <v>91.069830999999994</v>
      </c>
      <c r="BC26" s="249">
        <v>93.110442000000006</v>
      </c>
      <c r="BD26" s="249">
        <v>87.385790999999998</v>
      </c>
      <c r="BE26" s="249">
        <v>79.792269000000005</v>
      </c>
      <c r="BF26" s="249">
        <v>76.270562999999996</v>
      </c>
      <c r="BG26" s="249">
        <v>80.152210999999994</v>
      </c>
      <c r="BH26" s="249">
        <v>89.984139999999996</v>
      </c>
      <c r="BI26" s="249">
        <v>97.040840000000003</v>
      </c>
      <c r="BJ26" s="315">
        <v>95.253100000000003</v>
      </c>
      <c r="BK26" s="315">
        <v>90.418999999999997</v>
      </c>
      <c r="BL26" s="315">
        <v>88.187219999999996</v>
      </c>
      <c r="BM26" s="315">
        <v>95.577640000000002</v>
      </c>
      <c r="BN26" s="315">
        <v>102.85809999999999</v>
      </c>
      <c r="BO26" s="315">
        <v>107.0535</v>
      </c>
      <c r="BP26" s="315">
        <v>100.9297</v>
      </c>
      <c r="BQ26" s="315">
        <v>90.390929999999997</v>
      </c>
      <c r="BR26" s="315">
        <v>84.592600000000004</v>
      </c>
      <c r="BS26" s="315">
        <v>85.728610000000003</v>
      </c>
      <c r="BT26" s="315">
        <v>93.067049999999995</v>
      </c>
      <c r="BU26" s="315">
        <v>96.767499999999998</v>
      </c>
      <c r="BV26" s="315">
        <v>93.119680000000002</v>
      </c>
    </row>
    <row r="27" spans="1:74" ht="11.15" customHeight="1" x14ac:dyDescent="0.25">
      <c r="A27" s="106" t="s">
        <v>73</v>
      </c>
      <c r="B27" s="197" t="s">
        <v>75</v>
      </c>
      <c r="C27" s="249">
        <v>9.7631739999999994</v>
      </c>
      <c r="D27" s="249">
        <v>10.320309999999999</v>
      </c>
      <c r="E27" s="249">
        <v>10.285992</v>
      </c>
      <c r="F27" s="249">
        <v>10.193705</v>
      </c>
      <c r="G27" s="249">
        <v>10.127477000000001</v>
      </c>
      <c r="H27" s="249">
        <v>10.146236</v>
      </c>
      <c r="I27" s="249">
        <v>9.5829280000000008</v>
      </c>
      <c r="J27" s="249">
        <v>8.9233879999999992</v>
      </c>
      <c r="K27" s="249">
        <v>8.6707649999999994</v>
      </c>
      <c r="L27" s="249">
        <v>8.6648540000000001</v>
      </c>
      <c r="M27" s="249">
        <v>8.4994289999999992</v>
      </c>
      <c r="N27" s="249">
        <v>8.7846790000000006</v>
      </c>
      <c r="O27" s="249">
        <v>8.6717060000000004</v>
      </c>
      <c r="P27" s="249">
        <v>9.0112109999999994</v>
      </c>
      <c r="Q27" s="249">
        <v>9.0344549999999995</v>
      </c>
      <c r="R27" s="249">
        <v>9.0071239999999992</v>
      </c>
      <c r="S27" s="249">
        <v>8.9944790000000001</v>
      </c>
      <c r="T27" s="249">
        <v>8.8536459999999995</v>
      </c>
      <c r="U27" s="249">
        <v>8.5698249999999998</v>
      </c>
      <c r="V27" s="249">
        <v>8.0897170000000003</v>
      </c>
      <c r="W27" s="249">
        <v>8.2810629999999996</v>
      </c>
      <c r="X27" s="249">
        <v>8.1558069999999994</v>
      </c>
      <c r="Y27" s="249">
        <v>8.5627510000000004</v>
      </c>
      <c r="Z27" s="249">
        <v>8.5492570000000008</v>
      </c>
      <c r="AA27" s="249">
        <v>8.0733429999999995</v>
      </c>
      <c r="AB27" s="249">
        <v>8.1198580000000007</v>
      </c>
      <c r="AC27" s="249">
        <v>8.2799449999999997</v>
      </c>
      <c r="AD27" s="249">
        <v>8.4727750000000004</v>
      </c>
      <c r="AE27" s="249">
        <v>8.4206830000000004</v>
      </c>
      <c r="AF27" s="249">
        <v>8.5404900000000001</v>
      </c>
      <c r="AG27" s="249">
        <v>8.5779879999999995</v>
      </c>
      <c r="AH27" s="249">
        <v>7.7747099999999998</v>
      </c>
      <c r="AI27" s="249">
        <v>8.2185079999999999</v>
      </c>
      <c r="AJ27" s="249">
        <v>8.2642670000000003</v>
      </c>
      <c r="AK27" s="249">
        <v>8.1484740000000002</v>
      </c>
      <c r="AL27" s="249">
        <v>8.2693150000000006</v>
      </c>
      <c r="AM27" s="249">
        <v>8.0142209999999992</v>
      </c>
      <c r="AN27" s="249">
        <v>7.819299</v>
      </c>
      <c r="AO27" s="249">
        <v>7.8158709999999996</v>
      </c>
      <c r="AP27" s="249">
        <v>7.6286310000000004</v>
      </c>
      <c r="AQ27" s="249">
        <v>7.4649229999999998</v>
      </c>
      <c r="AR27" s="249">
        <v>7.2813210000000002</v>
      </c>
      <c r="AS27" s="249">
        <v>6.8506090000000004</v>
      </c>
      <c r="AT27" s="249">
        <v>6.4297940000000002</v>
      </c>
      <c r="AU27" s="249">
        <v>6.8198819999999998</v>
      </c>
      <c r="AV27" s="249">
        <v>6.8301619999999996</v>
      </c>
      <c r="AW27" s="249">
        <v>6.9534500000000001</v>
      </c>
      <c r="AX27" s="249">
        <v>7.0397360000000004</v>
      </c>
      <c r="AY27" s="249">
        <v>5.9683219999999997</v>
      </c>
      <c r="AZ27" s="249">
        <v>5.8691959999999996</v>
      </c>
      <c r="BA27" s="249">
        <v>5.563097</v>
      </c>
      <c r="BB27" s="249">
        <v>5.7450409999999996</v>
      </c>
      <c r="BC27" s="249">
        <v>5.6703159999999997</v>
      </c>
      <c r="BD27" s="249">
        <v>5.921392</v>
      </c>
      <c r="BE27" s="249">
        <v>5.9782120000000001</v>
      </c>
      <c r="BF27" s="249">
        <v>5.800065</v>
      </c>
      <c r="BG27" s="249">
        <v>5.7014230000000001</v>
      </c>
      <c r="BH27" s="249">
        <v>6.0070889999999997</v>
      </c>
      <c r="BI27" s="249">
        <v>6.1104719999999997</v>
      </c>
      <c r="BJ27" s="315">
        <v>6.0739429999999999</v>
      </c>
      <c r="BK27" s="315">
        <v>4.7460329999999997</v>
      </c>
      <c r="BL27" s="315">
        <v>4.8442660000000002</v>
      </c>
      <c r="BM27" s="315">
        <v>4.127885</v>
      </c>
      <c r="BN27" s="315">
        <v>3.9869349999999999</v>
      </c>
      <c r="BO27" s="315">
        <v>4.5718259999999997</v>
      </c>
      <c r="BP27" s="315">
        <v>4.1947619999999999</v>
      </c>
      <c r="BQ27" s="315">
        <v>3.1885210000000002</v>
      </c>
      <c r="BR27" s="315">
        <v>2.546211</v>
      </c>
      <c r="BS27" s="315">
        <v>2.4645600000000001</v>
      </c>
      <c r="BT27" s="315">
        <v>3.0990739999999999</v>
      </c>
      <c r="BU27" s="315">
        <v>3.5625499999999999</v>
      </c>
      <c r="BV27" s="315">
        <v>3.0901040000000002</v>
      </c>
    </row>
    <row r="28" spans="1:74" ht="11.15" customHeight="1" x14ac:dyDescent="0.25">
      <c r="A28" s="106" t="s">
        <v>74</v>
      </c>
      <c r="B28" s="197" t="s">
        <v>76</v>
      </c>
      <c r="C28" s="249">
        <v>15.488706000000001</v>
      </c>
      <c r="D28" s="249">
        <v>15.843723000000001</v>
      </c>
      <c r="E28" s="249">
        <v>15.809364</v>
      </c>
      <c r="F28" s="249">
        <v>15.742279</v>
      </c>
      <c r="G28" s="249">
        <v>15.91067</v>
      </c>
      <c r="H28" s="249">
        <v>15.663663</v>
      </c>
      <c r="I28" s="249">
        <v>15.649735</v>
      </c>
      <c r="J28" s="249">
        <v>15.209607</v>
      </c>
      <c r="K28" s="249">
        <v>15.238472</v>
      </c>
      <c r="L28" s="249">
        <v>15.296760000000001</v>
      </c>
      <c r="M28" s="249">
        <v>15.58127</v>
      </c>
      <c r="N28" s="249">
        <v>16.436447999999999</v>
      </c>
      <c r="O28" s="249">
        <v>16.429957000000002</v>
      </c>
      <c r="P28" s="249">
        <v>16.46237</v>
      </c>
      <c r="Q28" s="249">
        <v>16.488607999999999</v>
      </c>
      <c r="R28" s="249">
        <v>16.634796999999999</v>
      </c>
      <c r="S28" s="249">
        <v>16.715724999999999</v>
      </c>
      <c r="T28" s="249">
        <v>16.631892000000001</v>
      </c>
      <c r="U28" s="249">
        <v>16.554431000000001</v>
      </c>
      <c r="V28" s="249">
        <v>16.412741</v>
      </c>
      <c r="W28" s="249">
        <v>16.459759999999999</v>
      </c>
      <c r="X28" s="249">
        <v>16.557123000000001</v>
      </c>
      <c r="Y28" s="249">
        <v>16.434498999999999</v>
      </c>
      <c r="Z28" s="249">
        <v>16.732620000000001</v>
      </c>
      <c r="AA28" s="249">
        <v>16.443411999999999</v>
      </c>
      <c r="AB28" s="249">
        <v>16.346366</v>
      </c>
      <c r="AC28" s="249">
        <v>16.682606</v>
      </c>
      <c r="AD28" s="249">
        <v>16.600508000000001</v>
      </c>
      <c r="AE28" s="249">
        <v>16.859715999999999</v>
      </c>
      <c r="AF28" s="249">
        <v>16.881762999999999</v>
      </c>
      <c r="AG28" s="249">
        <v>17.611426000000002</v>
      </c>
      <c r="AH28" s="249">
        <v>17.384457000000001</v>
      </c>
      <c r="AI28" s="249">
        <v>17.475016</v>
      </c>
      <c r="AJ28" s="249">
        <v>17.508565000000001</v>
      </c>
      <c r="AK28" s="249">
        <v>17.383989</v>
      </c>
      <c r="AL28" s="249">
        <v>17.116184000000001</v>
      </c>
      <c r="AM28" s="249">
        <v>17.226372999999999</v>
      </c>
      <c r="AN28" s="249">
        <v>16.792967000000001</v>
      </c>
      <c r="AO28" s="249">
        <v>16.735016000000002</v>
      </c>
      <c r="AP28" s="249">
        <v>16.538813000000001</v>
      </c>
      <c r="AQ28" s="249">
        <v>16.649643999999999</v>
      </c>
      <c r="AR28" s="249">
        <v>16.584465999999999</v>
      </c>
      <c r="AS28" s="249">
        <v>16.485975</v>
      </c>
      <c r="AT28" s="249">
        <v>16.506257999999999</v>
      </c>
      <c r="AU28" s="249">
        <v>16.620588000000001</v>
      </c>
      <c r="AV28" s="249">
        <v>16.879698999999999</v>
      </c>
      <c r="AW28" s="249">
        <v>17.230104999999998</v>
      </c>
      <c r="AX28" s="249">
        <v>18.21998</v>
      </c>
      <c r="AY28" s="249">
        <v>17.457265</v>
      </c>
      <c r="AZ28" s="249">
        <v>17.721111000000001</v>
      </c>
      <c r="BA28" s="249">
        <v>17.612082000000001</v>
      </c>
      <c r="BB28" s="249">
        <v>17.485101</v>
      </c>
      <c r="BC28" s="249">
        <v>17.880559999999999</v>
      </c>
      <c r="BD28" s="249">
        <v>17.708210999999999</v>
      </c>
      <c r="BE28" s="249">
        <v>19.513503</v>
      </c>
      <c r="BF28" s="249">
        <v>16.881578999999999</v>
      </c>
      <c r="BG28" s="249">
        <v>16.669353000000001</v>
      </c>
      <c r="BH28" s="249">
        <v>16.686240000000002</v>
      </c>
      <c r="BI28" s="249">
        <v>16.79626</v>
      </c>
      <c r="BJ28" s="315">
        <v>16.783950000000001</v>
      </c>
      <c r="BK28" s="315">
        <v>16.80199</v>
      </c>
      <c r="BL28" s="315">
        <v>16.68994</v>
      </c>
      <c r="BM28" s="315">
        <v>16.536449999999999</v>
      </c>
      <c r="BN28" s="315">
        <v>16.365220000000001</v>
      </c>
      <c r="BO28" s="315">
        <v>16.26388</v>
      </c>
      <c r="BP28" s="315">
        <v>16.32002</v>
      </c>
      <c r="BQ28" s="315">
        <v>16.2483</v>
      </c>
      <c r="BR28" s="315">
        <v>16.251840000000001</v>
      </c>
      <c r="BS28" s="315">
        <v>16.2578</v>
      </c>
      <c r="BT28" s="315">
        <v>16.32085</v>
      </c>
      <c r="BU28" s="315">
        <v>16.473600000000001</v>
      </c>
      <c r="BV28" s="315">
        <v>16.479769999999998</v>
      </c>
    </row>
    <row r="29" spans="1:74" ht="11.15" customHeight="1" x14ac:dyDescent="0.25">
      <c r="A29" s="106"/>
      <c r="B29" s="107"/>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228"/>
      <c r="BA29" s="228"/>
      <c r="BB29" s="228"/>
      <c r="BC29" s="228"/>
      <c r="BD29" s="228"/>
      <c r="BE29" s="228"/>
      <c r="BF29" s="228"/>
      <c r="BG29" s="228"/>
      <c r="BH29" s="228"/>
      <c r="BI29" s="228"/>
      <c r="BJ29" s="342"/>
      <c r="BK29" s="342"/>
      <c r="BL29" s="342"/>
      <c r="BM29" s="342"/>
      <c r="BN29" s="342"/>
      <c r="BO29" s="342"/>
      <c r="BP29" s="342"/>
      <c r="BQ29" s="342"/>
      <c r="BR29" s="342"/>
      <c r="BS29" s="342"/>
      <c r="BT29" s="342"/>
      <c r="BU29" s="342"/>
      <c r="BV29" s="342"/>
    </row>
    <row r="30" spans="1:74" ht="11.15" customHeight="1" x14ac:dyDescent="0.25">
      <c r="A30" s="106"/>
      <c r="B30" s="54" t="s">
        <v>127</v>
      </c>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8"/>
      <c r="AZ30" s="228"/>
      <c r="BA30" s="228"/>
      <c r="BB30" s="228"/>
      <c r="BC30" s="228"/>
      <c r="BD30" s="228"/>
      <c r="BE30" s="228"/>
      <c r="BF30" s="228"/>
      <c r="BG30" s="228"/>
      <c r="BH30" s="228"/>
      <c r="BI30" s="228"/>
      <c r="BJ30" s="342"/>
      <c r="BK30" s="342"/>
      <c r="BL30" s="342"/>
      <c r="BM30" s="342"/>
      <c r="BN30" s="342"/>
      <c r="BO30" s="342"/>
      <c r="BP30" s="342"/>
      <c r="BQ30" s="342"/>
      <c r="BR30" s="342"/>
      <c r="BS30" s="342"/>
      <c r="BT30" s="342"/>
      <c r="BU30" s="342"/>
      <c r="BV30" s="342"/>
    </row>
    <row r="31" spans="1:74" ht="11.15" customHeight="1" x14ac:dyDescent="0.25">
      <c r="A31" s="106"/>
      <c r="B31" s="54" t="s">
        <v>33</v>
      </c>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228"/>
      <c r="BA31" s="228"/>
      <c r="BB31" s="228"/>
      <c r="BC31" s="228"/>
      <c r="BD31" s="228"/>
      <c r="BE31" s="228"/>
      <c r="BF31" s="228"/>
      <c r="BG31" s="228"/>
      <c r="BH31" s="228"/>
      <c r="BI31" s="228"/>
      <c r="BJ31" s="342"/>
      <c r="BK31" s="342"/>
      <c r="BL31" s="342"/>
      <c r="BM31" s="342"/>
      <c r="BN31" s="342"/>
      <c r="BO31" s="342"/>
      <c r="BP31" s="342"/>
      <c r="BQ31" s="342"/>
      <c r="BR31" s="342"/>
      <c r="BS31" s="342"/>
      <c r="BT31" s="342"/>
      <c r="BU31" s="342"/>
      <c r="BV31" s="342"/>
    </row>
    <row r="32" spans="1:74" ht="11.15" customHeight="1" x14ac:dyDescent="0.25">
      <c r="A32" s="51" t="s">
        <v>521</v>
      </c>
      <c r="B32" s="197" t="s">
        <v>388</v>
      </c>
      <c r="C32" s="207">
        <v>2.06</v>
      </c>
      <c r="D32" s="207">
        <v>2.0699999999999998</v>
      </c>
      <c r="E32" s="207">
        <v>2.04</v>
      </c>
      <c r="F32" s="207">
        <v>2.0699999999999998</v>
      </c>
      <c r="G32" s="207">
        <v>2.04</v>
      </c>
      <c r="H32" s="207">
        <v>2.04</v>
      </c>
      <c r="I32" s="207">
        <v>2.0499999999999998</v>
      </c>
      <c r="J32" s="207">
        <v>2.06</v>
      </c>
      <c r="K32" s="207">
        <v>2.0499999999999998</v>
      </c>
      <c r="L32" s="207">
        <v>2.04</v>
      </c>
      <c r="M32" s="207">
        <v>2.06</v>
      </c>
      <c r="N32" s="207">
        <v>2.11</v>
      </c>
      <c r="O32" s="207">
        <v>2.1</v>
      </c>
      <c r="P32" s="207">
        <v>2.0699999999999998</v>
      </c>
      <c r="Q32" s="207">
        <v>2.08</v>
      </c>
      <c r="R32" s="207">
        <v>2.0699999999999998</v>
      </c>
      <c r="S32" s="207">
        <v>2.0499999999999998</v>
      </c>
      <c r="T32" s="207">
        <v>2.0299999999999998</v>
      </c>
      <c r="U32" s="207">
        <v>2.02</v>
      </c>
      <c r="V32" s="207">
        <v>2</v>
      </c>
      <c r="W32" s="207">
        <v>1.96</v>
      </c>
      <c r="X32" s="207">
        <v>1.96</v>
      </c>
      <c r="Y32" s="207">
        <v>1.96</v>
      </c>
      <c r="Z32" s="207">
        <v>1.91</v>
      </c>
      <c r="AA32" s="207">
        <v>1.94</v>
      </c>
      <c r="AB32" s="207">
        <v>1.9</v>
      </c>
      <c r="AC32" s="207">
        <v>1.93</v>
      </c>
      <c r="AD32" s="207">
        <v>1.92</v>
      </c>
      <c r="AE32" s="207">
        <v>1.89</v>
      </c>
      <c r="AF32" s="207">
        <v>1.9</v>
      </c>
      <c r="AG32" s="207">
        <v>1.91</v>
      </c>
      <c r="AH32" s="207">
        <v>1.94</v>
      </c>
      <c r="AI32" s="207">
        <v>1.94</v>
      </c>
      <c r="AJ32" s="207">
        <v>1.91</v>
      </c>
      <c r="AK32" s="207">
        <v>1.91</v>
      </c>
      <c r="AL32" s="207">
        <v>1.92</v>
      </c>
      <c r="AM32" s="207">
        <v>1.900244391</v>
      </c>
      <c r="AN32" s="207">
        <v>1.9264746450000001</v>
      </c>
      <c r="AO32" s="207">
        <v>1.8933890610999999</v>
      </c>
      <c r="AP32" s="207">
        <v>1.8952867679000001</v>
      </c>
      <c r="AQ32" s="207">
        <v>1.8931590879</v>
      </c>
      <c r="AR32" s="207">
        <v>1.9520864114000001</v>
      </c>
      <c r="AS32" s="207">
        <v>2.0075853393999998</v>
      </c>
      <c r="AT32" s="207">
        <v>2.0562945125000001</v>
      </c>
      <c r="AU32" s="207">
        <v>2.0089539445</v>
      </c>
      <c r="AV32" s="207">
        <v>2.0282239165</v>
      </c>
      <c r="AW32" s="207">
        <v>2.0367977776999999</v>
      </c>
      <c r="AX32" s="207">
        <v>2.0715367644999998</v>
      </c>
      <c r="AY32" s="207">
        <v>2.2040772357999998</v>
      </c>
      <c r="AZ32" s="207">
        <v>2.1775997321</v>
      </c>
      <c r="BA32" s="207">
        <v>2.1580235082999999</v>
      </c>
      <c r="BB32" s="207">
        <v>2.1878287367000002</v>
      </c>
      <c r="BC32" s="207">
        <v>2.2391026357000001</v>
      </c>
      <c r="BD32" s="207">
        <v>2.3219783986999998</v>
      </c>
      <c r="BE32" s="207">
        <v>2.4771036951999998</v>
      </c>
      <c r="BF32" s="207">
        <v>2.5146102110999999</v>
      </c>
      <c r="BG32" s="207">
        <v>2.5169094899000002</v>
      </c>
      <c r="BH32" s="207">
        <v>2.4895849999999999</v>
      </c>
      <c r="BI32" s="207">
        <v>2.4860709999999999</v>
      </c>
      <c r="BJ32" s="323">
        <v>2.4844949999999999</v>
      </c>
      <c r="BK32" s="323">
        <v>2.50156</v>
      </c>
      <c r="BL32" s="323">
        <v>2.4954290000000001</v>
      </c>
      <c r="BM32" s="323">
        <v>2.4985369999999998</v>
      </c>
      <c r="BN32" s="323">
        <v>2.5030190000000001</v>
      </c>
      <c r="BO32" s="323">
        <v>2.5024130000000002</v>
      </c>
      <c r="BP32" s="323">
        <v>2.491276</v>
      </c>
      <c r="BQ32" s="323">
        <v>2.4986899999999999</v>
      </c>
      <c r="BR32" s="323">
        <v>2.5069180000000002</v>
      </c>
      <c r="BS32" s="323">
        <v>2.4885649999999999</v>
      </c>
      <c r="BT32" s="323">
        <v>2.4638309999999999</v>
      </c>
      <c r="BU32" s="323">
        <v>2.4635199999999999</v>
      </c>
      <c r="BV32" s="323">
        <v>2.464407</v>
      </c>
    </row>
    <row r="33" spans="1:74" ht="11.15" customHeight="1" x14ac:dyDescent="0.25">
      <c r="A33" s="106" t="s">
        <v>523</v>
      </c>
      <c r="B33" s="197" t="s">
        <v>453</v>
      </c>
      <c r="C33" s="207">
        <v>5.0599999999999996</v>
      </c>
      <c r="D33" s="207">
        <v>3.61</v>
      </c>
      <c r="E33" s="207">
        <v>3.18</v>
      </c>
      <c r="F33" s="207">
        <v>3.14</v>
      </c>
      <c r="G33" s="207">
        <v>3.06</v>
      </c>
      <c r="H33" s="207">
        <v>3.13</v>
      </c>
      <c r="I33" s="207">
        <v>3.23</v>
      </c>
      <c r="J33" s="207">
        <v>3.28</v>
      </c>
      <c r="K33" s="207">
        <v>3.12</v>
      </c>
      <c r="L33" s="207">
        <v>3.43</v>
      </c>
      <c r="M33" s="207">
        <v>4.18</v>
      </c>
      <c r="N33" s="207">
        <v>4.72</v>
      </c>
      <c r="O33" s="207">
        <v>4</v>
      </c>
      <c r="P33" s="207">
        <v>3.63</v>
      </c>
      <c r="Q33" s="207">
        <v>3.46</v>
      </c>
      <c r="R33" s="207">
        <v>2.89</v>
      </c>
      <c r="S33" s="207">
        <v>2.77</v>
      </c>
      <c r="T33" s="207">
        <v>2.58</v>
      </c>
      <c r="U33" s="207">
        <v>2.54</v>
      </c>
      <c r="V33" s="207">
        <v>2.42</v>
      </c>
      <c r="W33" s="207">
        <v>2.59</v>
      </c>
      <c r="X33" s="207">
        <v>2.4900000000000002</v>
      </c>
      <c r="Y33" s="207">
        <v>2.96</v>
      </c>
      <c r="Z33" s="207">
        <v>2.91</v>
      </c>
      <c r="AA33" s="207">
        <v>2.62</v>
      </c>
      <c r="AB33" s="207">
        <v>2.4</v>
      </c>
      <c r="AC33" s="207">
        <v>2.14</v>
      </c>
      <c r="AD33" s="207">
        <v>2.1</v>
      </c>
      <c r="AE33" s="207">
        <v>2.17</v>
      </c>
      <c r="AF33" s="207">
        <v>2.0299999999999998</v>
      </c>
      <c r="AG33" s="207">
        <v>2.06</v>
      </c>
      <c r="AH33" s="207">
        <v>2.41</v>
      </c>
      <c r="AI33" s="207">
        <v>2.42</v>
      </c>
      <c r="AJ33" s="207">
        <v>2.5</v>
      </c>
      <c r="AK33" s="207">
        <v>2.99</v>
      </c>
      <c r="AL33" s="207">
        <v>3.17</v>
      </c>
      <c r="AM33" s="207">
        <v>3.1979266485000002</v>
      </c>
      <c r="AN33" s="207">
        <v>17.130504741999999</v>
      </c>
      <c r="AO33" s="207">
        <v>3.2909421773999998</v>
      </c>
      <c r="AP33" s="207">
        <v>3.0615979527000001</v>
      </c>
      <c r="AQ33" s="207">
        <v>3.2660894916999998</v>
      </c>
      <c r="AR33" s="207">
        <v>3.5289881127</v>
      </c>
      <c r="AS33" s="207">
        <v>4.0774295570000003</v>
      </c>
      <c r="AT33" s="207">
        <v>4.4234636979999999</v>
      </c>
      <c r="AU33" s="207">
        <v>5.0411013104000002</v>
      </c>
      <c r="AV33" s="207">
        <v>5.6958224508999997</v>
      </c>
      <c r="AW33" s="207">
        <v>5.766849584</v>
      </c>
      <c r="AX33" s="207">
        <v>5.6411020008000001</v>
      </c>
      <c r="AY33" s="207">
        <v>6.5721726120000001</v>
      </c>
      <c r="AZ33" s="207">
        <v>6.0318555391000004</v>
      </c>
      <c r="BA33" s="207">
        <v>5.1146729532000004</v>
      </c>
      <c r="BB33" s="207">
        <v>6.2329112405</v>
      </c>
      <c r="BC33" s="207">
        <v>7.5638382803999997</v>
      </c>
      <c r="BD33" s="207">
        <v>8.0064284663999992</v>
      </c>
      <c r="BE33" s="207">
        <v>7.4933545862999997</v>
      </c>
      <c r="BF33" s="207">
        <v>9.0217329725000006</v>
      </c>
      <c r="BG33" s="207">
        <v>8.1956887061000003</v>
      </c>
      <c r="BH33" s="207">
        <v>6.0000030000000004</v>
      </c>
      <c r="BI33" s="207">
        <v>5.9471410000000002</v>
      </c>
      <c r="BJ33" s="323">
        <v>6.9173770000000001</v>
      </c>
      <c r="BK33" s="323">
        <v>7.2287270000000001</v>
      </c>
      <c r="BL33" s="323">
        <v>6.8973500000000003</v>
      </c>
      <c r="BM33" s="323">
        <v>6.1661359999999998</v>
      </c>
      <c r="BN33" s="323">
        <v>5.3030030000000004</v>
      </c>
      <c r="BO33" s="323">
        <v>5.2440949999999997</v>
      </c>
      <c r="BP33" s="323">
        <v>5.2416489999999998</v>
      </c>
      <c r="BQ33" s="323">
        <v>5.3928029999999998</v>
      </c>
      <c r="BR33" s="323">
        <v>5.432601</v>
      </c>
      <c r="BS33" s="323">
        <v>5.3615349999999999</v>
      </c>
      <c r="BT33" s="323">
        <v>5.4794289999999997</v>
      </c>
      <c r="BU33" s="323">
        <v>5.6855399999999996</v>
      </c>
      <c r="BV33" s="323">
        <v>6.0890589999999998</v>
      </c>
    </row>
    <row r="34" spans="1:74" ht="11.15" customHeight="1" x14ac:dyDescent="0.25">
      <c r="A34" s="51" t="s">
        <v>522</v>
      </c>
      <c r="B34" s="197" t="s">
        <v>397</v>
      </c>
      <c r="C34" s="207">
        <v>11.45</v>
      </c>
      <c r="D34" s="207">
        <v>11.46</v>
      </c>
      <c r="E34" s="207">
        <v>12.1</v>
      </c>
      <c r="F34" s="207">
        <v>12.2</v>
      </c>
      <c r="G34" s="207">
        <v>12.83</v>
      </c>
      <c r="H34" s="207">
        <v>13.81</v>
      </c>
      <c r="I34" s="207">
        <v>13.76</v>
      </c>
      <c r="J34" s="207">
        <v>14.38</v>
      </c>
      <c r="K34" s="207">
        <v>13.91</v>
      </c>
      <c r="L34" s="207">
        <v>14.52</v>
      </c>
      <c r="M34" s="207">
        <v>15.25</v>
      </c>
      <c r="N34" s="207">
        <v>13.56</v>
      </c>
      <c r="O34" s="207">
        <v>11.3</v>
      </c>
      <c r="P34" s="207">
        <v>12.28</v>
      </c>
      <c r="Q34" s="207">
        <v>13.68</v>
      </c>
      <c r="R34" s="207">
        <v>13.89</v>
      </c>
      <c r="S34" s="207">
        <v>13.47</v>
      </c>
      <c r="T34" s="207">
        <v>12.92</v>
      </c>
      <c r="U34" s="207">
        <v>12.93</v>
      </c>
      <c r="V34" s="207">
        <v>13.72</v>
      </c>
      <c r="W34" s="207">
        <v>11.53</v>
      </c>
      <c r="X34" s="207">
        <v>12.65</v>
      </c>
      <c r="Y34" s="207">
        <v>12.05</v>
      </c>
      <c r="Z34" s="207">
        <v>12.85</v>
      </c>
      <c r="AA34" s="207">
        <v>13.16</v>
      </c>
      <c r="AB34" s="207">
        <v>12.68</v>
      </c>
      <c r="AC34" s="207">
        <v>10.29</v>
      </c>
      <c r="AD34" s="207">
        <v>8.1999999999999993</v>
      </c>
      <c r="AE34" s="207">
        <v>5.7</v>
      </c>
      <c r="AF34" s="207">
        <v>6.26</v>
      </c>
      <c r="AG34" s="207">
        <v>7.38</v>
      </c>
      <c r="AH34" s="207">
        <v>9.67</v>
      </c>
      <c r="AI34" s="207">
        <v>9.56</v>
      </c>
      <c r="AJ34" s="207">
        <v>8.68</v>
      </c>
      <c r="AK34" s="207">
        <v>8.86</v>
      </c>
      <c r="AL34" s="207">
        <v>9.2100000000000009</v>
      </c>
      <c r="AM34" s="207">
        <v>10.331990825</v>
      </c>
      <c r="AN34" s="207">
        <v>11.376081055</v>
      </c>
      <c r="AO34" s="207">
        <v>12.408153395999999</v>
      </c>
      <c r="AP34" s="207">
        <v>12.807239305</v>
      </c>
      <c r="AQ34" s="207">
        <v>12.817083591999999</v>
      </c>
      <c r="AR34" s="207">
        <v>13.560710397999999</v>
      </c>
      <c r="AS34" s="207">
        <v>14.338939378999999</v>
      </c>
      <c r="AT34" s="207">
        <v>14.472381308999999</v>
      </c>
      <c r="AU34" s="207">
        <v>13.795246276</v>
      </c>
      <c r="AV34" s="207">
        <v>15.052202998</v>
      </c>
      <c r="AW34" s="207">
        <v>17.023561076</v>
      </c>
      <c r="AX34" s="207">
        <v>16.351456540000001</v>
      </c>
      <c r="AY34" s="207">
        <v>15.632296467</v>
      </c>
      <c r="AZ34" s="207">
        <v>16.586366394999999</v>
      </c>
      <c r="BA34" s="207">
        <v>20.608710297999998</v>
      </c>
      <c r="BB34" s="207">
        <v>25.367936741000001</v>
      </c>
      <c r="BC34" s="207">
        <v>26.548809732999999</v>
      </c>
      <c r="BD34" s="207">
        <v>26.504717898999999</v>
      </c>
      <c r="BE34" s="207">
        <v>30.358702310000002</v>
      </c>
      <c r="BF34" s="207">
        <v>25.722279476000001</v>
      </c>
      <c r="BG34" s="207">
        <v>23.75713519</v>
      </c>
      <c r="BH34" s="207">
        <v>21.052070000000001</v>
      </c>
      <c r="BI34" s="207">
        <v>19.74315</v>
      </c>
      <c r="BJ34" s="323">
        <v>19.042760000000001</v>
      </c>
      <c r="BK34" s="323">
        <v>18.295339999999999</v>
      </c>
      <c r="BL34" s="323">
        <v>17.843889999999998</v>
      </c>
      <c r="BM34" s="323">
        <v>18.098870000000002</v>
      </c>
      <c r="BN34" s="323">
        <v>18.720099999999999</v>
      </c>
      <c r="BO34" s="323">
        <v>18.331240000000001</v>
      </c>
      <c r="BP34" s="323">
        <v>18.814080000000001</v>
      </c>
      <c r="BQ34" s="323">
        <v>18.333120000000001</v>
      </c>
      <c r="BR34" s="323">
        <v>17.771809999999999</v>
      </c>
      <c r="BS34" s="323">
        <v>17.54758</v>
      </c>
      <c r="BT34" s="323">
        <v>17.502800000000001</v>
      </c>
      <c r="BU34" s="323">
        <v>17.45824</v>
      </c>
      <c r="BV34" s="323">
        <v>17.839759999999998</v>
      </c>
    </row>
    <row r="35" spans="1:74" ht="11.15" customHeight="1" x14ac:dyDescent="0.25">
      <c r="A35" s="55" t="s">
        <v>16</v>
      </c>
      <c r="B35" s="197" t="s">
        <v>396</v>
      </c>
      <c r="C35" s="207">
        <v>16.07</v>
      </c>
      <c r="D35" s="207">
        <v>15.19</v>
      </c>
      <c r="E35" s="207">
        <v>15.02</v>
      </c>
      <c r="F35" s="207">
        <v>16.190000000000001</v>
      </c>
      <c r="G35" s="207">
        <v>16.73</v>
      </c>
      <c r="H35" s="207">
        <v>16.59</v>
      </c>
      <c r="I35" s="207">
        <v>16.21</v>
      </c>
      <c r="J35" s="207">
        <v>16.93</v>
      </c>
      <c r="K35" s="207">
        <v>17.39</v>
      </c>
      <c r="L35" s="207">
        <v>17.760000000000002</v>
      </c>
      <c r="M35" s="207">
        <v>16.39</v>
      </c>
      <c r="N35" s="207">
        <v>14.54</v>
      </c>
      <c r="O35" s="207">
        <v>14.12</v>
      </c>
      <c r="P35" s="207">
        <v>15.19</v>
      </c>
      <c r="Q35" s="207">
        <v>15.7</v>
      </c>
      <c r="R35" s="207">
        <v>16.350000000000001</v>
      </c>
      <c r="S35" s="207">
        <v>16.190000000000001</v>
      </c>
      <c r="T35" s="207">
        <v>14.85</v>
      </c>
      <c r="U35" s="207">
        <v>15.1</v>
      </c>
      <c r="V35" s="207">
        <v>14.82</v>
      </c>
      <c r="W35" s="207">
        <v>15.04</v>
      </c>
      <c r="X35" s="207">
        <v>15.37</v>
      </c>
      <c r="Y35" s="207">
        <v>15.28</v>
      </c>
      <c r="Z35" s="207">
        <v>14.73</v>
      </c>
      <c r="AA35" s="207">
        <v>14.62</v>
      </c>
      <c r="AB35" s="207">
        <v>13.83</v>
      </c>
      <c r="AC35" s="207">
        <v>10.85</v>
      </c>
      <c r="AD35" s="207">
        <v>8.83</v>
      </c>
      <c r="AE35" s="207">
        <v>7.42</v>
      </c>
      <c r="AF35" s="207">
        <v>9.14</v>
      </c>
      <c r="AG35" s="207">
        <v>10.96</v>
      </c>
      <c r="AH35" s="207">
        <v>10.7</v>
      </c>
      <c r="AI35" s="207">
        <v>9.8699999999999992</v>
      </c>
      <c r="AJ35" s="207">
        <v>10.37</v>
      </c>
      <c r="AK35" s="207">
        <v>10.63</v>
      </c>
      <c r="AL35" s="207">
        <v>11.54</v>
      </c>
      <c r="AM35" s="207">
        <v>12.391781817</v>
      </c>
      <c r="AN35" s="207">
        <v>13.053997738</v>
      </c>
      <c r="AO35" s="207">
        <v>14.715097888000001</v>
      </c>
      <c r="AP35" s="207">
        <v>15.13501213</v>
      </c>
      <c r="AQ35" s="207">
        <v>15.551294251</v>
      </c>
      <c r="AR35" s="207">
        <v>16.261317164000001</v>
      </c>
      <c r="AS35" s="207">
        <v>16.048515221999999</v>
      </c>
      <c r="AT35" s="207">
        <v>16.041953965000001</v>
      </c>
      <c r="AU35" s="207">
        <v>16.783769757000002</v>
      </c>
      <c r="AV35" s="207">
        <v>18.091510441</v>
      </c>
      <c r="AW35" s="207">
        <v>18.462237694999999</v>
      </c>
      <c r="AX35" s="207">
        <v>17.874801835</v>
      </c>
      <c r="AY35" s="207">
        <v>19.992081029000001</v>
      </c>
      <c r="AZ35" s="207">
        <v>20.738472765000001</v>
      </c>
      <c r="BA35" s="207">
        <v>25.671222512</v>
      </c>
      <c r="BB35" s="207">
        <v>28.379003328</v>
      </c>
      <c r="BC35" s="207">
        <v>30.180564751999999</v>
      </c>
      <c r="BD35" s="207">
        <v>32.986184127000001</v>
      </c>
      <c r="BE35" s="207">
        <v>27.418326506</v>
      </c>
      <c r="BF35" s="207">
        <v>26.981261657000001</v>
      </c>
      <c r="BG35" s="207">
        <v>25.830510093000001</v>
      </c>
      <c r="BH35" s="207">
        <v>29.799410000000002</v>
      </c>
      <c r="BI35" s="207">
        <v>28.488669999999999</v>
      </c>
      <c r="BJ35" s="323">
        <v>25.495609999999999</v>
      </c>
      <c r="BK35" s="323">
        <v>25.012060000000002</v>
      </c>
      <c r="BL35" s="323">
        <v>25.657499999999999</v>
      </c>
      <c r="BM35" s="323">
        <v>25.659230000000001</v>
      </c>
      <c r="BN35" s="323">
        <v>25.180779999999999</v>
      </c>
      <c r="BO35" s="323">
        <v>24.566590000000001</v>
      </c>
      <c r="BP35" s="323">
        <v>24.426300000000001</v>
      </c>
      <c r="BQ35" s="323">
        <v>24.147570000000002</v>
      </c>
      <c r="BR35" s="323">
        <v>23.101330000000001</v>
      </c>
      <c r="BS35" s="323">
        <v>23.13026</v>
      </c>
      <c r="BT35" s="323">
        <v>23.41544</v>
      </c>
      <c r="BU35" s="323">
        <v>23.927019999999999</v>
      </c>
      <c r="BV35" s="323">
        <v>23.42342</v>
      </c>
    </row>
    <row r="36" spans="1:74" ht="11.15" customHeight="1" x14ac:dyDescent="0.25">
      <c r="A36" s="55"/>
      <c r="B36" s="54" t="s">
        <v>1398</v>
      </c>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c r="BJ36" s="323"/>
      <c r="BK36" s="323"/>
      <c r="BL36" s="323"/>
      <c r="BM36" s="323"/>
      <c r="BN36" s="323"/>
      <c r="BO36" s="323"/>
      <c r="BP36" s="323"/>
      <c r="BQ36" s="323"/>
      <c r="BR36" s="323"/>
      <c r="BS36" s="323"/>
      <c r="BT36" s="323"/>
      <c r="BU36" s="323"/>
      <c r="BV36" s="323"/>
    </row>
    <row r="37" spans="1:74" ht="11.15" customHeight="1" x14ac:dyDescent="0.25">
      <c r="A37" s="55" t="s">
        <v>525</v>
      </c>
      <c r="B37" s="197" t="s">
        <v>387</v>
      </c>
      <c r="C37" s="207">
        <v>12.22</v>
      </c>
      <c r="D37" s="207">
        <v>12.63</v>
      </c>
      <c r="E37" s="207">
        <v>12.97</v>
      </c>
      <c r="F37" s="207">
        <v>12.88</v>
      </c>
      <c r="G37" s="207">
        <v>13.12</v>
      </c>
      <c r="H37" s="207">
        <v>13.03</v>
      </c>
      <c r="I37" s="207">
        <v>13.13</v>
      </c>
      <c r="J37" s="207">
        <v>13.26</v>
      </c>
      <c r="K37" s="207">
        <v>13.01</v>
      </c>
      <c r="L37" s="207">
        <v>12.85</v>
      </c>
      <c r="M37" s="207">
        <v>12.9</v>
      </c>
      <c r="N37" s="207">
        <v>12.43</v>
      </c>
      <c r="O37" s="207">
        <v>12.47</v>
      </c>
      <c r="P37" s="207">
        <v>12.72</v>
      </c>
      <c r="Q37" s="207">
        <v>12.84</v>
      </c>
      <c r="R37" s="207">
        <v>13.25</v>
      </c>
      <c r="S37" s="207">
        <v>13.31</v>
      </c>
      <c r="T37" s="207">
        <v>13.32</v>
      </c>
      <c r="U37" s="207">
        <v>13.26</v>
      </c>
      <c r="V37" s="207">
        <v>13.3</v>
      </c>
      <c r="W37" s="207">
        <v>13.16</v>
      </c>
      <c r="X37" s="207">
        <v>12.81</v>
      </c>
      <c r="Y37" s="207">
        <v>13.03</v>
      </c>
      <c r="Z37" s="207">
        <v>12.68</v>
      </c>
      <c r="AA37" s="207">
        <v>12.76</v>
      </c>
      <c r="AB37" s="207">
        <v>12.82</v>
      </c>
      <c r="AC37" s="207">
        <v>13.04</v>
      </c>
      <c r="AD37" s="207">
        <v>13.24</v>
      </c>
      <c r="AE37" s="207">
        <v>13.1</v>
      </c>
      <c r="AF37" s="207">
        <v>13.22</v>
      </c>
      <c r="AG37" s="207">
        <v>13.21</v>
      </c>
      <c r="AH37" s="207">
        <v>13.26</v>
      </c>
      <c r="AI37" s="207">
        <v>13.49</v>
      </c>
      <c r="AJ37" s="207">
        <v>13.66</v>
      </c>
      <c r="AK37" s="207">
        <v>13.31</v>
      </c>
      <c r="AL37" s="207">
        <v>12.78</v>
      </c>
      <c r="AM37" s="207">
        <v>12.62</v>
      </c>
      <c r="AN37" s="207">
        <v>13.01</v>
      </c>
      <c r="AO37" s="207">
        <v>13.24</v>
      </c>
      <c r="AP37" s="207">
        <v>13.73</v>
      </c>
      <c r="AQ37" s="207">
        <v>13.86</v>
      </c>
      <c r="AR37" s="207">
        <v>13.83</v>
      </c>
      <c r="AS37" s="207">
        <v>13.83</v>
      </c>
      <c r="AT37" s="207">
        <v>13.92</v>
      </c>
      <c r="AU37" s="207">
        <v>14.14</v>
      </c>
      <c r="AV37" s="207">
        <v>14.06</v>
      </c>
      <c r="AW37" s="207">
        <v>14.07</v>
      </c>
      <c r="AX37" s="207">
        <v>13.72</v>
      </c>
      <c r="AY37" s="207">
        <v>13.71</v>
      </c>
      <c r="AZ37" s="207">
        <v>13.83</v>
      </c>
      <c r="BA37" s="207">
        <v>14.45</v>
      </c>
      <c r="BB37" s="207">
        <v>14.71</v>
      </c>
      <c r="BC37" s="207">
        <v>14.94</v>
      </c>
      <c r="BD37" s="207">
        <v>15.39</v>
      </c>
      <c r="BE37" s="207">
        <v>15.4</v>
      </c>
      <c r="BF37" s="207">
        <v>15.94</v>
      </c>
      <c r="BG37" s="207">
        <v>16.32</v>
      </c>
      <c r="BH37" s="207">
        <v>15.571260000000001</v>
      </c>
      <c r="BI37" s="207">
        <v>15.234360000000001</v>
      </c>
      <c r="BJ37" s="323">
        <v>14.44056</v>
      </c>
      <c r="BK37" s="323">
        <v>14.47353</v>
      </c>
      <c r="BL37" s="323">
        <v>14.68826</v>
      </c>
      <c r="BM37" s="323">
        <v>15.194000000000001</v>
      </c>
      <c r="BN37" s="323">
        <v>15.494730000000001</v>
      </c>
      <c r="BO37" s="323">
        <v>15.56883</v>
      </c>
      <c r="BP37" s="323">
        <v>15.916219999999999</v>
      </c>
      <c r="BQ37" s="323">
        <v>15.81265</v>
      </c>
      <c r="BR37" s="323">
        <v>16.093779999999999</v>
      </c>
      <c r="BS37" s="323">
        <v>16.243300000000001</v>
      </c>
      <c r="BT37" s="323">
        <v>15.45224</v>
      </c>
      <c r="BU37" s="323">
        <v>15.246359999999999</v>
      </c>
      <c r="BV37" s="323">
        <v>14.403320000000001</v>
      </c>
    </row>
    <row r="38" spans="1:74" ht="11.15" customHeight="1" x14ac:dyDescent="0.25">
      <c r="A38" s="55" t="s">
        <v>5</v>
      </c>
      <c r="B38" s="197" t="s">
        <v>386</v>
      </c>
      <c r="C38" s="207">
        <v>10.49</v>
      </c>
      <c r="D38" s="207">
        <v>10.65</v>
      </c>
      <c r="E38" s="207">
        <v>10.51</v>
      </c>
      <c r="F38" s="207">
        <v>10.46</v>
      </c>
      <c r="G38" s="207">
        <v>10.51</v>
      </c>
      <c r="H38" s="207">
        <v>10.84</v>
      </c>
      <c r="I38" s="207">
        <v>11</v>
      </c>
      <c r="J38" s="207">
        <v>11.03</v>
      </c>
      <c r="K38" s="207">
        <v>10.72</v>
      </c>
      <c r="L38" s="207">
        <v>10.77</v>
      </c>
      <c r="M38" s="207">
        <v>10.54</v>
      </c>
      <c r="N38" s="207">
        <v>10.33</v>
      </c>
      <c r="O38" s="207">
        <v>10.3</v>
      </c>
      <c r="P38" s="207">
        <v>10.54</v>
      </c>
      <c r="Q38" s="207">
        <v>10.46</v>
      </c>
      <c r="R38" s="207">
        <v>10.52</v>
      </c>
      <c r="S38" s="207">
        <v>10.54</v>
      </c>
      <c r="T38" s="207">
        <v>10.9</v>
      </c>
      <c r="U38" s="207">
        <v>11.02</v>
      </c>
      <c r="V38" s="207">
        <v>11.02</v>
      </c>
      <c r="W38" s="207">
        <v>10.96</v>
      </c>
      <c r="X38" s="207">
        <v>10.74</v>
      </c>
      <c r="Y38" s="207">
        <v>10.57</v>
      </c>
      <c r="Z38" s="207">
        <v>10.32</v>
      </c>
      <c r="AA38" s="207">
        <v>10.18</v>
      </c>
      <c r="AB38" s="207">
        <v>10.3</v>
      </c>
      <c r="AC38" s="207">
        <v>10.34</v>
      </c>
      <c r="AD38" s="207">
        <v>10.37</v>
      </c>
      <c r="AE38" s="207">
        <v>10.4</v>
      </c>
      <c r="AF38" s="207">
        <v>10.89</v>
      </c>
      <c r="AG38" s="207">
        <v>10.84</v>
      </c>
      <c r="AH38" s="207">
        <v>10.9</v>
      </c>
      <c r="AI38" s="207">
        <v>11.02</v>
      </c>
      <c r="AJ38" s="207">
        <v>10.72</v>
      </c>
      <c r="AK38" s="207">
        <v>10.53</v>
      </c>
      <c r="AL38" s="207">
        <v>10.41</v>
      </c>
      <c r="AM38" s="207">
        <v>10.27</v>
      </c>
      <c r="AN38" s="207">
        <v>11.36</v>
      </c>
      <c r="AO38" s="207">
        <v>11.08</v>
      </c>
      <c r="AP38" s="207">
        <v>10.87</v>
      </c>
      <c r="AQ38" s="207">
        <v>10.86</v>
      </c>
      <c r="AR38" s="207">
        <v>11.33</v>
      </c>
      <c r="AS38" s="207">
        <v>11.46</v>
      </c>
      <c r="AT38" s="207">
        <v>11.52</v>
      </c>
      <c r="AU38" s="207">
        <v>11.65</v>
      </c>
      <c r="AV38" s="207">
        <v>11.52</v>
      </c>
      <c r="AW38" s="207">
        <v>11.29</v>
      </c>
      <c r="AX38" s="207">
        <v>11.15</v>
      </c>
      <c r="AY38" s="207">
        <v>11.35</v>
      </c>
      <c r="AZ38" s="207">
        <v>11.79</v>
      </c>
      <c r="BA38" s="207">
        <v>11.76</v>
      </c>
      <c r="BB38" s="207">
        <v>11.92</v>
      </c>
      <c r="BC38" s="207">
        <v>12.14</v>
      </c>
      <c r="BD38" s="207">
        <v>12.89</v>
      </c>
      <c r="BE38" s="207">
        <v>13.14</v>
      </c>
      <c r="BF38" s="207">
        <v>13.53</v>
      </c>
      <c r="BG38" s="207">
        <v>13.45</v>
      </c>
      <c r="BH38" s="207">
        <v>12.445650000000001</v>
      </c>
      <c r="BI38" s="207">
        <v>12.105840000000001</v>
      </c>
      <c r="BJ38" s="323">
        <v>11.84727</v>
      </c>
      <c r="BK38" s="323">
        <v>12.097060000000001</v>
      </c>
      <c r="BL38" s="323">
        <v>12.53224</v>
      </c>
      <c r="BM38" s="323">
        <v>12.28731</v>
      </c>
      <c r="BN38" s="323">
        <v>12.38185</v>
      </c>
      <c r="BO38" s="323">
        <v>12.526820000000001</v>
      </c>
      <c r="BP38" s="323">
        <v>13.263719999999999</v>
      </c>
      <c r="BQ38" s="323">
        <v>13.419980000000001</v>
      </c>
      <c r="BR38" s="323">
        <v>13.716240000000001</v>
      </c>
      <c r="BS38" s="323">
        <v>13.511329999999999</v>
      </c>
      <c r="BT38" s="323">
        <v>12.43763</v>
      </c>
      <c r="BU38" s="323">
        <v>12.003880000000001</v>
      </c>
      <c r="BV38" s="323">
        <v>11.648300000000001</v>
      </c>
    </row>
    <row r="39" spans="1:74" ht="11.15" customHeight="1" x14ac:dyDescent="0.25">
      <c r="A39" s="55" t="s">
        <v>4</v>
      </c>
      <c r="B39" s="197" t="s">
        <v>385</v>
      </c>
      <c r="C39" s="207">
        <v>6.94</v>
      </c>
      <c r="D39" s="207">
        <v>6.78</v>
      </c>
      <c r="E39" s="207">
        <v>6.63</v>
      </c>
      <c r="F39" s="207">
        <v>6.57</v>
      </c>
      <c r="G39" s="207">
        <v>6.79</v>
      </c>
      <c r="H39" s="207">
        <v>7.17</v>
      </c>
      <c r="I39" s="207">
        <v>7.32</v>
      </c>
      <c r="J39" s="207">
        <v>7.25</v>
      </c>
      <c r="K39" s="207">
        <v>7.05</v>
      </c>
      <c r="L39" s="207">
        <v>6.87</v>
      </c>
      <c r="M39" s="207">
        <v>6.85</v>
      </c>
      <c r="N39" s="207">
        <v>6.67</v>
      </c>
      <c r="O39" s="207">
        <v>6.58</v>
      </c>
      <c r="P39" s="207">
        <v>6.69</v>
      </c>
      <c r="Q39" s="207">
        <v>6.73</v>
      </c>
      <c r="R39" s="207">
        <v>6.51</v>
      </c>
      <c r="S39" s="207">
        <v>6.69</v>
      </c>
      <c r="T39" s="207">
        <v>6.87</v>
      </c>
      <c r="U39" s="207">
        <v>7.14</v>
      </c>
      <c r="V39" s="207">
        <v>7.4</v>
      </c>
      <c r="W39" s="207">
        <v>7.06</v>
      </c>
      <c r="X39" s="207">
        <v>6.84</v>
      </c>
      <c r="Y39" s="207">
        <v>6.72</v>
      </c>
      <c r="Z39" s="207">
        <v>6.38</v>
      </c>
      <c r="AA39" s="207">
        <v>6.37</v>
      </c>
      <c r="AB39" s="207">
        <v>6.44</v>
      </c>
      <c r="AC39" s="207">
        <v>6.39</v>
      </c>
      <c r="AD39" s="207">
        <v>6.39</v>
      </c>
      <c r="AE39" s="207">
        <v>6.54</v>
      </c>
      <c r="AF39" s="207">
        <v>6.94</v>
      </c>
      <c r="AG39" s="207">
        <v>7.16</v>
      </c>
      <c r="AH39" s="207">
        <v>7.07</v>
      </c>
      <c r="AI39" s="207">
        <v>7</v>
      </c>
      <c r="AJ39" s="207">
        <v>6.72</v>
      </c>
      <c r="AK39" s="207">
        <v>6.49</v>
      </c>
      <c r="AL39" s="207">
        <v>6.41</v>
      </c>
      <c r="AM39" s="207">
        <v>6.32</v>
      </c>
      <c r="AN39" s="207">
        <v>7.75</v>
      </c>
      <c r="AO39" s="207">
        <v>6.98</v>
      </c>
      <c r="AP39" s="207">
        <v>6.7</v>
      </c>
      <c r="AQ39" s="207">
        <v>6.65</v>
      </c>
      <c r="AR39" s="207">
        <v>7.22</v>
      </c>
      <c r="AS39" s="207">
        <v>7.42</v>
      </c>
      <c r="AT39" s="207">
        <v>7.54</v>
      </c>
      <c r="AU39" s="207">
        <v>7.61</v>
      </c>
      <c r="AV39" s="207">
        <v>7.44</v>
      </c>
      <c r="AW39" s="207">
        <v>7.37</v>
      </c>
      <c r="AX39" s="207">
        <v>7.06</v>
      </c>
      <c r="AY39" s="207">
        <v>7.3</v>
      </c>
      <c r="AZ39" s="207">
        <v>7.47</v>
      </c>
      <c r="BA39" s="207">
        <v>7.5</v>
      </c>
      <c r="BB39" s="207">
        <v>7.84</v>
      </c>
      <c r="BC39" s="207">
        <v>8.3699999999999992</v>
      </c>
      <c r="BD39" s="207">
        <v>8.9600000000000009</v>
      </c>
      <c r="BE39" s="207">
        <v>9.41</v>
      </c>
      <c r="BF39" s="207">
        <v>9.51</v>
      </c>
      <c r="BG39" s="207">
        <v>9.34</v>
      </c>
      <c r="BH39" s="207">
        <v>8.1619139999999994</v>
      </c>
      <c r="BI39" s="207">
        <v>7.8305439999999997</v>
      </c>
      <c r="BJ39" s="323">
        <v>7.5757370000000002</v>
      </c>
      <c r="BK39" s="323">
        <v>7.6788189999999998</v>
      </c>
      <c r="BL39" s="323">
        <v>7.740507</v>
      </c>
      <c r="BM39" s="323">
        <v>7.7161049999999998</v>
      </c>
      <c r="BN39" s="323">
        <v>7.815124</v>
      </c>
      <c r="BO39" s="323">
        <v>8.1906630000000007</v>
      </c>
      <c r="BP39" s="323">
        <v>8.6930049999999994</v>
      </c>
      <c r="BQ39" s="323">
        <v>9.088495</v>
      </c>
      <c r="BR39" s="323">
        <v>9.2265650000000008</v>
      </c>
      <c r="BS39" s="323">
        <v>9.0603789999999993</v>
      </c>
      <c r="BT39" s="323">
        <v>8.060003</v>
      </c>
      <c r="BU39" s="323">
        <v>7.7563269999999997</v>
      </c>
      <c r="BV39" s="323">
        <v>7.4524379999999999</v>
      </c>
    </row>
    <row r="40" spans="1:74" ht="11.15" customHeight="1" x14ac:dyDescent="0.25">
      <c r="A40" s="55"/>
      <c r="B40" s="677" t="s">
        <v>1113</v>
      </c>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207"/>
      <c r="BF40" s="207"/>
      <c r="BG40" s="207"/>
      <c r="BH40" s="207"/>
      <c r="BI40" s="207"/>
      <c r="BJ40" s="323"/>
      <c r="BK40" s="323"/>
      <c r="BL40" s="323"/>
      <c r="BM40" s="323"/>
      <c r="BN40" s="323"/>
      <c r="BO40" s="323"/>
      <c r="BP40" s="323"/>
      <c r="BQ40" s="323"/>
      <c r="BR40" s="323"/>
      <c r="BS40" s="323"/>
      <c r="BT40" s="323"/>
      <c r="BU40" s="323"/>
      <c r="BV40" s="323"/>
    </row>
    <row r="41" spans="1:74" ht="11.15" customHeight="1" x14ac:dyDescent="0.25">
      <c r="A41" s="55" t="s">
        <v>1114</v>
      </c>
      <c r="B41" s="518" t="s">
        <v>1125</v>
      </c>
      <c r="C41" s="252">
        <v>49.059857954999998</v>
      </c>
      <c r="D41" s="252">
        <v>24.707875000000001</v>
      </c>
      <c r="E41" s="252">
        <v>26.023892045</v>
      </c>
      <c r="F41" s="252">
        <v>26.954970238000001</v>
      </c>
      <c r="G41" s="252">
        <v>47.089687499999997</v>
      </c>
      <c r="H41" s="252">
        <v>36.993988094999999</v>
      </c>
      <c r="I41" s="252">
        <v>112.15372024</v>
      </c>
      <c r="J41" s="252">
        <v>38.983940216999997</v>
      </c>
      <c r="K41" s="252">
        <v>31.974046052999999</v>
      </c>
      <c r="L41" s="252">
        <v>33.686331522000003</v>
      </c>
      <c r="M41" s="252">
        <v>36.620267857000002</v>
      </c>
      <c r="N41" s="252">
        <v>32.864281249999998</v>
      </c>
      <c r="O41" s="252">
        <v>26.792130682</v>
      </c>
      <c r="P41" s="252">
        <v>23.64725</v>
      </c>
      <c r="Q41" s="252">
        <v>34.789345238000003</v>
      </c>
      <c r="R41" s="252">
        <v>28.277045455</v>
      </c>
      <c r="S41" s="252">
        <v>27.556107955000002</v>
      </c>
      <c r="T41" s="252">
        <v>29.188500000000001</v>
      </c>
      <c r="U41" s="252">
        <v>38.172613636000001</v>
      </c>
      <c r="V41" s="252">
        <v>230.71971590999999</v>
      </c>
      <c r="W41" s="252">
        <v>150.53678124999999</v>
      </c>
      <c r="X41" s="252">
        <v>35.184592391000002</v>
      </c>
      <c r="Y41" s="252">
        <v>28.548124999999999</v>
      </c>
      <c r="Z41" s="252">
        <v>21.474821428999999</v>
      </c>
      <c r="AA41" s="252">
        <v>19.109886364000001</v>
      </c>
      <c r="AB41" s="252">
        <v>21.413187499999999</v>
      </c>
      <c r="AC41" s="252">
        <v>29.710823864000002</v>
      </c>
      <c r="AD41" s="252">
        <v>26.042613635999999</v>
      </c>
      <c r="AE41" s="252">
        <v>22.068312500000001</v>
      </c>
      <c r="AF41" s="252">
        <v>23.979147727000001</v>
      </c>
      <c r="AG41" s="252">
        <v>27.314374999999998</v>
      </c>
      <c r="AH41" s="252">
        <v>53.051309523999997</v>
      </c>
      <c r="AI41" s="252">
        <v>22.003690475999999</v>
      </c>
      <c r="AJ41" s="252">
        <v>27.674147727000001</v>
      </c>
      <c r="AK41" s="252">
        <v>28.602125000000001</v>
      </c>
      <c r="AL41" s="252">
        <v>22.953068181999999</v>
      </c>
      <c r="AM41" s="252">
        <v>24.018750000000001</v>
      </c>
      <c r="AN41" s="252">
        <v>1799.8074375000001</v>
      </c>
      <c r="AO41" s="252">
        <v>25.184999999999999</v>
      </c>
      <c r="AP41" s="252">
        <v>34.378835227000003</v>
      </c>
      <c r="AQ41" s="252">
        <v>27.785406250000001</v>
      </c>
      <c r="AR41" s="252">
        <v>57.045994317999998</v>
      </c>
      <c r="AS41" s="252">
        <v>53.374345237999997</v>
      </c>
      <c r="AT41" s="252">
        <v>50.332357954999999</v>
      </c>
      <c r="AU41" s="252">
        <v>53.211666667000003</v>
      </c>
      <c r="AV41" s="252">
        <v>68.042708332999993</v>
      </c>
      <c r="AW41" s="252">
        <v>47.288184524000002</v>
      </c>
      <c r="AX41" s="252">
        <v>34.028016303999998</v>
      </c>
      <c r="AY41" s="252">
        <v>37.020238095000003</v>
      </c>
      <c r="AZ41" s="252">
        <v>45.358343750000003</v>
      </c>
      <c r="BA41" s="252">
        <v>45.798532608999999</v>
      </c>
      <c r="BB41" s="252">
        <v>61.274136904999999</v>
      </c>
      <c r="BC41" s="252">
        <v>89.660505951999994</v>
      </c>
      <c r="BD41" s="252">
        <v>98.627159090999996</v>
      </c>
      <c r="BE41" s="252">
        <v>181.97046875000001</v>
      </c>
      <c r="BF41" s="252">
        <v>128.60089674</v>
      </c>
      <c r="BG41" s="252">
        <v>81.564553571000005</v>
      </c>
      <c r="BH41" s="252">
        <v>55.301666666999999</v>
      </c>
      <c r="BI41" s="252">
        <v>50.543125000000003</v>
      </c>
      <c r="BJ41" s="347">
        <v>50.725619999999999</v>
      </c>
      <c r="BK41" s="347">
        <v>61.937429999999999</v>
      </c>
      <c r="BL41" s="347">
        <v>53.614890000000003</v>
      </c>
      <c r="BM41" s="347">
        <v>36.469529999999999</v>
      </c>
      <c r="BN41" s="347">
        <v>35.93338</v>
      </c>
      <c r="BO41" s="347">
        <v>33.551160000000003</v>
      </c>
      <c r="BP41" s="347">
        <v>42.69782</v>
      </c>
      <c r="BQ41" s="347">
        <v>47.455770000000001</v>
      </c>
      <c r="BR41" s="347">
        <v>57.29148</v>
      </c>
      <c r="BS41" s="347">
        <v>44.40314</v>
      </c>
      <c r="BT41" s="347">
        <v>37.915840000000003</v>
      </c>
      <c r="BU41" s="347">
        <v>37.000120000000003</v>
      </c>
      <c r="BV41" s="347">
        <v>35.231969999999997</v>
      </c>
    </row>
    <row r="42" spans="1:74" ht="11.15" customHeight="1" x14ac:dyDescent="0.25">
      <c r="A42" s="55" t="s">
        <v>1115</v>
      </c>
      <c r="B42" s="518" t="s">
        <v>1126</v>
      </c>
      <c r="C42" s="252">
        <v>37.085246466000001</v>
      </c>
      <c r="D42" s="252">
        <v>36.842470910999999</v>
      </c>
      <c r="E42" s="252">
        <v>32.387819583000002</v>
      </c>
      <c r="F42" s="252">
        <v>27.694415475</v>
      </c>
      <c r="G42" s="252">
        <v>24.118882909</v>
      </c>
      <c r="H42" s="252">
        <v>31.446635576999999</v>
      </c>
      <c r="I42" s="252">
        <v>101.0353087</v>
      </c>
      <c r="J42" s="252">
        <v>85.215712361000001</v>
      </c>
      <c r="K42" s="252">
        <v>38.320563073000002</v>
      </c>
      <c r="L42" s="252">
        <v>41.093450949000001</v>
      </c>
      <c r="M42" s="252">
        <v>55.504792649999999</v>
      </c>
      <c r="N42" s="252">
        <v>57.260470699999999</v>
      </c>
      <c r="O42" s="252">
        <v>42.563868677999999</v>
      </c>
      <c r="P42" s="252">
        <v>72.725849999999994</v>
      </c>
      <c r="Q42" s="252">
        <v>35.975619856000002</v>
      </c>
      <c r="R42" s="252">
        <v>24.829938340999998</v>
      </c>
      <c r="S42" s="252">
        <v>20.247661803</v>
      </c>
      <c r="T42" s="252">
        <v>24.811784775</v>
      </c>
      <c r="U42" s="252">
        <v>35.23677988</v>
      </c>
      <c r="V42" s="252">
        <v>36.391629236</v>
      </c>
      <c r="W42" s="252">
        <v>40.345273306999999</v>
      </c>
      <c r="X42" s="252">
        <v>36.414090045999998</v>
      </c>
      <c r="Y42" s="252">
        <v>45.174564400000001</v>
      </c>
      <c r="Z42" s="252">
        <v>43.133999950000003</v>
      </c>
      <c r="AA42" s="252">
        <v>33.598353606000003</v>
      </c>
      <c r="AB42" s="252">
        <v>26.848522774999999</v>
      </c>
      <c r="AC42" s="252">
        <v>25.487610624999999</v>
      </c>
      <c r="AD42" s="252">
        <v>17.106287981000001</v>
      </c>
      <c r="AE42" s="252">
        <v>16.811286450000001</v>
      </c>
      <c r="AF42" s="252">
        <v>23.720671682999999</v>
      </c>
      <c r="AG42" s="252">
        <v>31.633505336999999</v>
      </c>
      <c r="AH42" s="252">
        <v>108.05121209000001</v>
      </c>
      <c r="AI42" s="252">
        <v>46.135208149999997</v>
      </c>
      <c r="AJ42" s="252">
        <v>48.285309398000003</v>
      </c>
      <c r="AK42" s="252">
        <v>39.308953619999997</v>
      </c>
      <c r="AL42" s="252">
        <v>40.801564952</v>
      </c>
      <c r="AM42" s="252">
        <v>33.217081425000003</v>
      </c>
      <c r="AN42" s="252">
        <v>71.090110207999999</v>
      </c>
      <c r="AO42" s="252">
        <v>29.914477175999998</v>
      </c>
      <c r="AP42" s="252">
        <v>28.044656562</v>
      </c>
      <c r="AQ42" s="252">
        <v>26.591761300000002</v>
      </c>
      <c r="AR42" s="252">
        <v>56.061992861</v>
      </c>
      <c r="AS42" s="252">
        <v>78.892639183</v>
      </c>
      <c r="AT42" s="252">
        <v>65.082290889000006</v>
      </c>
      <c r="AU42" s="252">
        <v>72.090007025000006</v>
      </c>
      <c r="AV42" s="252">
        <v>57.888162043000001</v>
      </c>
      <c r="AW42" s="252">
        <v>60.137516400000003</v>
      </c>
      <c r="AX42" s="252">
        <v>63.397979542999998</v>
      </c>
      <c r="AY42" s="252">
        <v>52.502912774999999</v>
      </c>
      <c r="AZ42" s="252">
        <v>42.160836432000004</v>
      </c>
      <c r="BA42" s="252">
        <v>40.941233681</v>
      </c>
      <c r="BB42" s="252">
        <v>53.028571587000002</v>
      </c>
      <c r="BC42" s="252">
        <v>57.101920649999997</v>
      </c>
      <c r="BD42" s="252">
        <v>70.883371827000005</v>
      </c>
      <c r="BE42" s="252">
        <v>82.301034999999999</v>
      </c>
      <c r="BF42" s="252">
        <v>113.88414014</v>
      </c>
      <c r="BG42" s="252">
        <v>133.89192188000001</v>
      </c>
      <c r="BH42" s="252">
        <v>65.326257956999996</v>
      </c>
      <c r="BI42" s="252">
        <v>82.952213325000002</v>
      </c>
      <c r="BJ42" s="347">
        <v>88.819270000000003</v>
      </c>
      <c r="BK42" s="347">
        <v>66.766469999999998</v>
      </c>
      <c r="BL42" s="347">
        <v>54.828479999999999</v>
      </c>
      <c r="BM42" s="347">
        <v>48.171430000000001</v>
      </c>
      <c r="BN42" s="347">
        <v>45.790100000000002</v>
      </c>
      <c r="BO42" s="347">
        <v>42.68609</v>
      </c>
      <c r="BP42" s="347">
        <v>48.614350000000002</v>
      </c>
      <c r="BQ42" s="347">
        <v>46.552210000000002</v>
      </c>
      <c r="BR42" s="347">
        <v>53.003950000000003</v>
      </c>
      <c r="BS42" s="347">
        <v>63.108800000000002</v>
      </c>
      <c r="BT42" s="347">
        <v>46.185850000000002</v>
      </c>
      <c r="BU42" s="347">
        <v>46.19276</v>
      </c>
      <c r="BV42" s="347">
        <v>47.935670000000002</v>
      </c>
    </row>
    <row r="43" spans="1:74" ht="11.15" customHeight="1" x14ac:dyDescent="0.25">
      <c r="A43" s="55" t="s">
        <v>1116</v>
      </c>
      <c r="B43" s="518" t="s">
        <v>1127</v>
      </c>
      <c r="C43" s="252">
        <v>115.63914773</v>
      </c>
      <c r="D43" s="252">
        <v>42.974031250000003</v>
      </c>
      <c r="E43" s="252">
        <v>38.979062499999998</v>
      </c>
      <c r="F43" s="252">
        <v>50.647321429000002</v>
      </c>
      <c r="G43" s="252">
        <v>27.697784090999999</v>
      </c>
      <c r="H43" s="252">
        <v>30.498184523999999</v>
      </c>
      <c r="I43" s="252">
        <v>40.011875000000003</v>
      </c>
      <c r="J43" s="252">
        <v>49.629538042999997</v>
      </c>
      <c r="K43" s="252">
        <v>40.934342104999999</v>
      </c>
      <c r="L43" s="252">
        <v>43.018179347999997</v>
      </c>
      <c r="M43" s="252">
        <v>63.505416666999999</v>
      </c>
      <c r="N43" s="252">
        <v>56.02225</v>
      </c>
      <c r="O43" s="252">
        <v>63.145909091</v>
      </c>
      <c r="P43" s="252">
        <v>38.393406249999998</v>
      </c>
      <c r="Q43" s="252">
        <v>40.665178570999998</v>
      </c>
      <c r="R43" s="252">
        <v>29.498750000000001</v>
      </c>
      <c r="S43" s="252">
        <v>26.757187500000001</v>
      </c>
      <c r="T43" s="252">
        <v>25.189843750000001</v>
      </c>
      <c r="U43" s="252">
        <v>33.969005682000002</v>
      </c>
      <c r="V43" s="252">
        <v>30.534460227</v>
      </c>
      <c r="W43" s="252">
        <v>24.044343749999999</v>
      </c>
      <c r="X43" s="252">
        <v>23.620788043000001</v>
      </c>
      <c r="Y43" s="252">
        <v>36.634656249999999</v>
      </c>
      <c r="Z43" s="252">
        <v>46.180535714000001</v>
      </c>
      <c r="AA43" s="252">
        <v>29.598238636000001</v>
      </c>
      <c r="AB43" s="252">
        <v>25.054625000000001</v>
      </c>
      <c r="AC43" s="252">
        <v>19.167073863999999</v>
      </c>
      <c r="AD43" s="252">
        <v>20.129573864000001</v>
      </c>
      <c r="AE43" s="252">
        <v>18.226781249999998</v>
      </c>
      <c r="AF43" s="252">
        <v>22.403835226999998</v>
      </c>
      <c r="AG43" s="252">
        <v>27.871304347999999</v>
      </c>
      <c r="AH43" s="252">
        <v>28.923898810000001</v>
      </c>
      <c r="AI43" s="252">
        <v>24.796250000000001</v>
      </c>
      <c r="AJ43" s="252">
        <v>29.053096590999999</v>
      </c>
      <c r="AK43" s="252">
        <v>30.0583125</v>
      </c>
      <c r="AL43" s="252">
        <v>42.991420454999997</v>
      </c>
      <c r="AM43" s="252">
        <v>44.719406249999999</v>
      </c>
      <c r="AN43" s="252">
        <v>82.899968749999999</v>
      </c>
      <c r="AO43" s="252">
        <v>38.155190216999998</v>
      </c>
      <c r="AP43" s="252">
        <v>28.054403408999999</v>
      </c>
      <c r="AQ43" s="252">
        <v>27.8174375</v>
      </c>
      <c r="AR43" s="252">
        <v>45.140852273</v>
      </c>
      <c r="AS43" s="252">
        <v>43.933898810000002</v>
      </c>
      <c r="AT43" s="252">
        <v>59.844772726999999</v>
      </c>
      <c r="AU43" s="252">
        <v>53.940982142999999</v>
      </c>
      <c r="AV43" s="252">
        <v>65.724791667000005</v>
      </c>
      <c r="AW43" s="252">
        <v>60.772500000000001</v>
      </c>
      <c r="AX43" s="252">
        <v>70.740190217000006</v>
      </c>
      <c r="AY43" s="252">
        <v>159.59824405000001</v>
      </c>
      <c r="AZ43" s="252">
        <v>121.0331875</v>
      </c>
      <c r="BA43" s="252">
        <v>68.807554347999996</v>
      </c>
      <c r="BB43" s="252">
        <v>67.538928571</v>
      </c>
      <c r="BC43" s="252">
        <v>78.202351190000002</v>
      </c>
      <c r="BD43" s="252">
        <v>74.099318182000005</v>
      </c>
      <c r="BE43" s="252">
        <v>109.34878125</v>
      </c>
      <c r="BF43" s="252">
        <v>116.34991848</v>
      </c>
      <c r="BG43" s="252">
        <v>71.719553571000006</v>
      </c>
      <c r="BH43" s="252">
        <v>58.917619047999999</v>
      </c>
      <c r="BI43" s="252">
        <v>66.569880952000005</v>
      </c>
      <c r="BJ43" s="347">
        <v>144.82409999999999</v>
      </c>
      <c r="BK43" s="347">
        <v>214.96340000000001</v>
      </c>
      <c r="BL43" s="347">
        <v>193.55420000000001</v>
      </c>
      <c r="BM43" s="347">
        <v>112.8569</v>
      </c>
      <c r="BN43" s="347">
        <v>69.20478</v>
      </c>
      <c r="BO43" s="347">
        <v>59.821330000000003</v>
      </c>
      <c r="BP43" s="347">
        <v>61.062919999999998</v>
      </c>
      <c r="BQ43" s="347">
        <v>64.85624</v>
      </c>
      <c r="BR43" s="347">
        <v>58.490130000000001</v>
      </c>
      <c r="BS43" s="347">
        <v>49.625689999999999</v>
      </c>
      <c r="BT43" s="347">
        <v>52.649880000000003</v>
      </c>
      <c r="BU43" s="347">
        <v>83.854010000000002</v>
      </c>
      <c r="BV43" s="347">
        <v>155.16990000000001</v>
      </c>
    </row>
    <row r="44" spans="1:74" ht="11.15" customHeight="1" x14ac:dyDescent="0.25">
      <c r="A44" s="55" t="s">
        <v>1117</v>
      </c>
      <c r="B44" s="518" t="s">
        <v>1128</v>
      </c>
      <c r="C44" s="252">
        <v>92.125426136000002</v>
      </c>
      <c r="D44" s="252">
        <v>32.459781249999999</v>
      </c>
      <c r="E44" s="252">
        <v>29.977471591</v>
      </c>
      <c r="F44" s="252">
        <v>38.154047619000004</v>
      </c>
      <c r="G44" s="252">
        <v>31.689403409000001</v>
      </c>
      <c r="H44" s="252">
        <v>32.883839285999997</v>
      </c>
      <c r="I44" s="252">
        <v>41.755000000000003</v>
      </c>
      <c r="J44" s="252">
        <v>43.828206522000002</v>
      </c>
      <c r="K44" s="252">
        <v>40.005263157999998</v>
      </c>
      <c r="L44" s="252">
        <v>39.091005435</v>
      </c>
      <c r="M44" s="252">
        <v>43.328333333000003</v>
      </c>
      <c r="N44" s="252">
        <v>43.42728125</v>
      </c>
      <c r="O44" s="252">
        <v>53.682528409</v>
      </c>
      <c r="P44" s="252">
        <v>34.270906250000003</v>
      </c>
      <c r="Q44" s="252">
        <v>37.354077381000003</v>
      </c>
      <c r="R44" s="252">
        <v>29.756704545000002</v>
      </c>
      <c r="S44" s="252">
        <v>23.157329545</v>
      </c>
      <c r="T44" s="252">
        <v>24.11209375</v>
      </c>
      <c r="U44" s="252">
        <v>31.286789772999999</v>
      </c>
      <c r="V44" s="252">
        <v>29.070909091000001</v>
      </c>
      <c r="W44" s="252">
        <v>22.916125000000001</v>
      </c>
      <c r="X44" s="252">
        <v>21.676440217</v>
      </c>
      <c r="Y44" s="252">
        <v>29.001437500000002</v>
      </c>
      <c r="Z44" s="252">
        <v>30.447976189999999</v>
      </c>
      <c r="AA44" s="252">
        <v>26.000823864000001</v>
      </c>
      <c r="AB44" s="252">
        <v>21.2898125</v>
      </c>
      <c r="AC44" s="252">
        <v>18.174204544999998</v>
      </c>
      <c r="AD44" s="252">
        <v>16.589943181999999</v>
      </c>
      <c r="AE44" s="252">
        <v>16.49428125</v>
      </c>
      <c r="AF44" s="252">
        <v>21.297130681999999</v>
      </c>
      <c r="AG44" s="252">
        <v>26.884891304</v>
      </c>
      <c r="AH44" s="252">
        <v>25.236547619</v>
      </c>
      <c r="AI44" s="252">
        <v>21.030773809999999</v>
      </c>
      <c r="AJ44" s="252">
        <v>21.586789773</v>
      </c>
      <c r="AK44" s="252">
        <v>24.83175</v>
      </c>
      <c r="AL44" s="252">
        <v>34.726534090999998</v>
      </c>
      <c r="AM44" s="252">
        <v>36.211437500000002</v>
      </c>
      <c r="AN44" s="252">
        <v>67.407843749999998</v>
      </c>
      <c r="AO44" s="252">
        <v>30.600923912999999</v>
      </c>
      <c r="AP44" s="252">
        <v>26.744034091</v>
      </c>
      <c r="AQ44" s="252">
        <v>29.335249999999998</v>
      </c>
      <c r="AR44" s="252">
        <v>39.475852273000001</v>
      </c>
      <c r="AS44" s="252">
        <v>46.411815476000001</v>
      </c>
      <c r="AT44" s="252">
        <v>52.350539773000001</v>
      </c>
      <c r="AU44" s="252">
        <v>52.482916666999998</v>
      </c>
      <c r="AV44" s="252">
        <v>60.011577381000002</v>
      </c>
      <c r="AW44" s="252">
        <v>61.935952381</v>
      </c>
      <c r="AX44" s="252">
        <v>50.659864130000003</v>
      </c>
      <c r="AY44" s="252">
        <v>143.98764881</v>
      </c>
      <c r="AZ44" s="252">
        <v>93.698125000000005</v>
      </c>
      <c r="BA44" s="252">
        <v>62.611195651999999</v>
      </c>
      <c r="BB44" s="252">
        <v>71.077767856999998</v>
      </c>
      <c r="BC44" s="252">
        <v>84.392351189999999</v>
      </c>
      <c r="BD44" s="252">
        <v>83.691988636000005</v>
      </c>
      <c r="BE44" s="252">
        <v>109.76190625</v>
      </c>
      <c r="BF44" s="252">
        <v>118.97173913</v>
      </c>
      <c r="BG44" s="252">
        <v>85.382202380999999</v>
      </c>
      <c r="BH44" s="252">
        <v>61.397172619000003</v>
      </c>
      <c r="BI44" s="252">
        <v>64.492410714000002</v>
      </c>
      <c r="BJ44" s="347">
        <v>143.3595</v>
      </c>
      <c r="BK44" s="347">
        <v>167.96770000000001</v>
      </c>
      <c r="BL44" s="347">
        <v>131.43190000000001</v>
      </c>
      <c r="BM44" s="347">
        <v>100.6061</v>
      </c>
      <c r="BN44" s="347">
        <v>66.232839999999996</v>
      </c>
      <c r="BO44" s="347">
        <v>57.203040000000001</v>
      </c>
      <c r="BP44" s="347">
        <v>60.541069999999998</v>
      </c>
      <c r="BQ44" s="347">
        <v>66.503879999999995</v>
      </c>
      <c r="BR44" s="347">
        <v>61.171909999999997</v>
      </c>
      <c r="BS44" s="347">
        <v>50.253300000000003</v>
      </c>
      <c r="BT44" s="347">
        <v>48.329320000000003</v>
      </c>
      <c r="BU44" s="347">
        <v>75.70966</v>
      </c>
      <c r="BV44" s="347">
        <v>109.827</v>
      </c>
    </row>
    <row r="45" spans="1:74" ht="11.15" customHeight="1" x14ac:dyDescent="0.25">
      <c r="A45" s="55" t="s">
        <v>1118</v>
      </c>
      <c r="B45" s="518" t="s">
        <v>1129</v>
      </c>
      <c r="C45" s="252">
        <v>73.369733152999999</v>
      </c>
      <c r="D45" s="252">
        <v>31.167148906000001</v>
      </c>
      <c r="E45" s="252">
        <v>37.765500568</v>
      </c>
      <c r="F45" s="252">
        <v>39.310800475999997</v>
      </c>
      <c r="G45" s="252">
        <v>44.487758239000001</v>
      </c>
      <c r="H45" s="252">
        <v>35.396447500000001</v>
      </c>
      <c r="I45" s="252">
        <v>40.104854582999998</v>
      </c>
      <c r="J45" s="252">
        <v>38.726088505</v>
      </c>
      <c r="K45" s="252">
        <v>41.351170920999998</v>
      </c>
      <c r="L45" s="252">
        <v>38.334911890999997</v>
      </c>
      <c r="M45" s="252">
        <v>42.0370025</v>
      </c>
      <c r="N45" s="252">
        <v>37.835433063000004</v>
      </c>
      <c r="O45" s="252">
        <v>38.700897756000003</v>
      </c>
      <c r="P45" s="252">
        <v>29.440715405999999</v>
      </c>
      <c r="Q45" s="252">
        <v>33.233683601000003</v>
      </c>
      <c r="R45" s="252">
        <v>29.513949574000002</v>
      </c>
      <c r="S45" s="252">
        <v>29.328377869000001</v>
      </c>
      <c r="T45" s="252">
        <v>26.781477905999999</v>
      </c>
      <c r="U45" s="252">
        <v>32.827892273000003</v>
      </c>
      <c r="V45" s="252">
        <v>29.330724403000001</v>
      </c>
      <c r="W45" s="252">
        <v>31.361443999999999</v>
      </c>
      <c r="X45" s="252">
        <v>29.732951277000002</v>
      </c>
      <c r="Y45" s="252">
        <v>33.294376094</v>
      </c>
      <c r="Z45" s="252">
        <v>26.65051747</v>
      </c>
      <c r="AA45" s="252">
        <v>24.53741767</v>
      </c>
      <c r="AB45" s="252">
        <v>21.65219325</v>
      </c>
      <c r="AC45" s="252">
        <v>21.231371136</v>
      </c>
      <c r="AD45" s="252">
        <v>19.294396902999999</v>
      </c>
      <c r="AE45" s="252">
        <v>20.381221531000001</v>
      </c>
      <c r="AF45" s="252">
        <v>22.697961505999999</v>
      </c>
      <c r="AG45" s="252">
        <v>31.805144755000001</v>
      </c>
      <c r="AH45" s="252">
        <v>29.039054106999998</v>
      </c>
      <c r="AI45" s="252">
        <v>23.886576131000002</v>
      </c>
      <c r="AJ45" s="252">
        <v>25.758875937999999</v>
      </c>
      <c r="AK45" s="252">
        <v>24.840174688000001</v>
      </c>
      <c r="AL45" s="252">
        <v>28.707606647999999</v>
      </c>
      <c r="AM45" s="252">
        <v>28.593237188</v>
      </c>
      <c r="AN45" s="252">
        <v>49.918575562999997</v>
      </c>
      <c r="AO45" s="252">
        <v>26.751535841999999</v>
      </c>
      <c r="AP45" s="252">
        <v>30.871029118999999</v>
      </c>
      <c r="AQ45" s="252">
        <v>33.684832499999999</v>
      </c>
      <c r="AR45" s="252">
        <v>36.574307585</v>
      </c>
      <c r="AS45" s="252">
        <v>44.989227292000002</v>
      </c>
      <c r="AT45" s="252">
        <v>54.367788834999999</v>
      </c>
      <c r="AU45" s="252">
        <v>54.615349850999998</v>
      </c>
      <c r="AV45" s="252">
        <v>70.979155356999996</v>
      </c>
      <c r="AW45" s="252">
        <v>72.749910744000005</v>
      </c>
      <c r="AX45" s="252">
        <v>43.993958206999999</v>
      </c>
      <c r="AY45" s="252">
        <v>73.319438422999994</v>
      </c>
      <c r="AZ45" s="252">
        <v>53.101617406000003</v>
      </c>
      <c r="BA45" s="252">
        <v>48.560714457000003</v>
      </c>
      <c r="BB45" s="252">
        <v>75.350930356999996</v>
      </c>
      <c r="BC45" s="252">
        <v>93.500499583000007</v>
      </c>
      <c r="BD45" s="252">
        <v>110.14373630999999</v>
      </c>
      <c r="BE45" s="252">
        <v>115.37026849999999</v>
      </c>
      <c r="BF45" s="252">
        <v>120.03855383</v>
      </c>
      <c r="BG45" s="252">
        <v>97.575998987999995</v>
      </c>
      <c r="BH45" s="252">
        <v>73.648034374999995</v>
      </c>
      <c r="BI45" s="252">
        <v>61.698989613000002</v>
      </c>
      <c r="BJ45" s="347">
        <v>95.094980000000007</v>
      </c>
      <c r="BK45" s="347">
        <v>100.97369999999999</v>
      </c>
      <c r="BL45" s="347">
        <v>80.520529999999994</v>
      </c>
      <c r="BM45" s="347">
        <v>81.344520000000003</v>
      </c>
      <c r="BN45" s="347">
        <v>69.035740000000004</v>
      </c>
      <c r="BO45" s="347">
        <v>66.581559999999996</v>
      </c>
      <c r="BP45" s="347">
        <v>68.452610000000007</v>
      </c>
      <c r="BQ45" s="347">
        <v>77.487319999999997</v>
      </c>
      <c r="BR45" s="347">
        <v>78.947149999999993</v>
      </c>
      <c r="BS45" s="347">
        <v>63.458689999999997</v>
      </c>
      <c r="BT45" s="347">
        <v>57.145780000000002</v>
      </c>
      <c r="BU45" s="347">
        <v>64.108919999999998</v>
      </c>
      <c r="BV45" s="347">
        <v>77.440240000000003</v>
      </c>
    </row>
    <row r="46" spans="1:74" ht="11.15" customHeight="1" x14ac:dyDescent="0.25">
      <c r="A46" s="55" t="s">
        <v>1119</v>
      </c>
      <c r="B46" s="518" t="s">
        <v>1130</v>
      </c>
      <c r="C46" s="252">
        <v>40.638323864</v>
      </c>
      <c r="D46" s="252">
        <v>26.479156249999999</v>
      </c>
      <c r="E46" s="252">
        <v>26.556505682000001</v>
      </c>
      <c r="F46" s="252">
        <v>34.451934524000002</v>
      </c>
      <c r="G46" s="252">
        <v>38.105511364000002</v>
      </c>
      <c r="H46" s="252">
        <v>35.071994048000001</v>
      </c>
      <c r="I46" s="252">
        <v>37.157589285999997</v>
      </c>
      <c r="J46" s="252">
        <v>36.634999999999998</v>
      </c>
      <c r="K46" s="252">
        <v>37.886546053000004</v>
      </c>
      <c r="L46" s="252">
        <v>38.906304347999999</v>
      </c>
      <c r="M46" s="252">
        <v>39.586428570999999</v>
      </c>
      <c r="N46" s="252">
        <v>36.419812499999999</v>
      </c>
      <c r="O46" s="252">
        <v>35.084886363999999</v>
      </c>
      <c r="P46" s="252">
        <v>28.597906250000001</v>
      </c>
      <c r="Q46" s="252">
        <v>30.642976189999999</v>
      </c>
      <c r="R46" s="252">
        <v>28.999147727</v>
      </c>
      <c r="S46" s="252">
        <v>27.970681817999999</v>
      </c>
      <c r="T46" s="252">
        <v>26.453968750000001</v>
      </c>
      <c r="U46" s="252">
        <v>32.740397727000001</v>
      </c>
      <c r="V46" s="252">
        <v>28.651221590999999</v>
      </c>
      <c r="W46" s="252">
        <v>30.73153125</v>
      </c>
      <c r="X46" s="252">
        <v>27.428451086999999</v>
      </c>
      <c r="Y46" s="252">
        <v>29.948656249999999</v>
      </c>
      <c r="Z46" s="252">
        <v>26.890357142999999</v>
      </c>
      <c r="AA46" s="252">
        <v>26.436022727000001</v>
      </c>
      <c r="AB46" s="252">
        <v>24.917156250000001</v>
      </c>
      <c r="AC46" s="252">
        <v>21.923409091</v>
      </c>
      <c r="AD46" s="252">
        <v>20.644659091000001</v>
      </c>
      <c r="AE46" s="252">
        <v>22.585125000000001</v>
      </c>
      <c r="AF46" s="252">
        <v>25.776534090999998</v>
      </c>
      <c r="AG46" s="252">
        <v>32.504646739000002</v>
      </c>
      <c r="AH46" s="252">
        <v>31.488482142999999</v>
      </c>
      <c r="AI46" s="252">
        <v>24.045625000000001</v>
      </c>
      <c r="AJ46" s="252">
        <v>26.111221591</v>
      </c>
      <c r="AK46" s="252">
        <v>21.643968749999999</v>
      </c>
      <c r="AL46" s="252">
        <v>27.050823864000002</v>
      </c>
      <c r="AM46" s="252">
        <v>28.408124999999998</v>
      </c>
      <c r="AN46" s="252">
        <v>81.056468749999993</v>
      </c>
      <c r="AO46" s="252">
        <v>25.448315217000001</v>
      </c>
      <c r="AP46" s="252">
        <v>30.087386364</v>
      </c>
      <c r="AQ46" s="252">
        <v>32.031718750000003</v>
      </c>
      <c r="AR46" s="252">
        <v>39.354431818000002</v>
      </c>
      <c r="AS46" s="252">
        <v>44.794166666999999</v>
      </c>
      <c r="AT46" s="252">
        <v>51.973778408999998</v>
      </c>
      <c r="AU46" s="252">
        <v>51.308690476000002</v>
      </c>
      <c r="AV46" s="252">
        <v>67.471726189999998</v>
      </c>
      <c r="AW46" s="252">
        <v>63.977946428999999</v>
      </c>
      <c r="AX46" s="252">
        <v>41.694565216999997</v>
      </c>
      <c r="AY46" s="252">
        <v>51.535863095000003</v>
      </c>
      <c r="AZ46" s="252">
        <v>48.197031250000002</v>
      </c>
      <c r="BA46" s="252">
        <v>43.903233696000001</v>
      </c>
      <c r="BB46" s="252">
        <v>68.639732143000003</v>
      </c>
      <c r="BC46" s="252">
        <v>91.160416667000007</v>
      </c>
      <c r="BD46" s="252">
        <v>107.8190625</v>
      </c>
      <c r="BE46" s="252">
        <v>106.0715</v>
      </c>
      <c r="BF46" s="252">
        <v>110.22307065</v>
      </c>
      <c r="BG46" s="252">
        <v>89.092619048000003</v>
      </c>
      <c r="BH46" s="252">
        <v>59.216011905000002</v>
      </c>
      <c r="BI46" s="252">
        <v>53.040148809999998</v>
      </c>
      <c r="BJ46" s="347">
        <v>74.060059999999993</v>
      </c>
      <c r="BK46" s="347">
        <v>75.992679999999993</v>
      </c>
      <c r="BL46" s="347">
        <v>59.386870000000002</v>
      </c>
      <c r="BM46" s="347">
        <v>61.908189999999998</v>
      </c>
      <c r="BN46" s="347">
        <v>53.519410000000001</v>
      </c>
      <c r="BO46" s="347">
        <v>55.68721</v>
      </c>
      <c r="BP46" s="347">
        <v>56.52805</v>
      </c>
      <c r="BQ46" s="347">
        <v>59.430129999999998</v>
      </c>
      <c r="BR46" s="347">
        <v>62.207320000000003</v>
      </c>
      <c r="BS46" s="347">
        <v>51.146639999999998</v>
      </c>
      <c r="BT46" s="347">
        <v>48.244889999999998</v>
      </c>
      <c r="BU46" s="347">
        <v>49.603789999999996</v>
      </c>
      <c r="BV46" s="347">
        <v>57.874130000000001</v>
      </c>
    </row>
    <row r="47" spans="1:74" ht="11.15" customHeight="1" x14ac:dyDescent="0.25">
      <c r="A47" s="55" t="s">
        <v>1120</v>
      </c>
      <c r="B47" s="518" t="s">
        <v>1131</v>
      </c>
      <c r="C47" s="252">
        <v>33.108419601999998</v>
      </c>
      <c r="D47" s="252">
        <v>24.315900312</v>
      </c>
      <c r="E47" s="252">
        <v>22.188074147999998</v>
      </c>
      <c r="F47" s="252">
        <v>24.397300595000001</v>
      </c>
      <c r="G47" s="252">
        <v>30.6437375</v>
      </c>
      <c r="H47" s="252">
        <v>30.435057440000001</v>
      </c>
      <c r="I47" s="252">
        <v>34.149397917000002</v>
      </c>
      <c r="J47" s="252">
        <v>29.550833151999999</v>
      </c>
      <c r="K47" s="252">
        <v>26.212023354999999</v>
      </c>
      <c r="L47" s="252">
        <v>35.369316032999997</v>
      </c>
      <c r="M47" s="252">
        <v>42.616371428999997</v>
      </c>
      <c r="N47" s="252">
        <v>31.352083125</v>
      </c>
      <c r="O47" s="252">
        <v>28.552306818000002</v>
      </c>
      <c r="P47" s="252">
        <v>27.485459687999999</v>
      </c>
      <c r="Q47" s="252">
        <v>31.418118452000002</v>
      </c>
      <c r="R47" s="252">
        <v>24.783113067999999</v>
      </c>
      <c r="S47" s="252">
        <v>28.997365340999998</v>
      </c>
      <c r="T47" s="252">
        <v>27.625429688000001</v>
      </c>
      <c r="U47" s="252">
        <v>33.675886079999998</v>
      </c>
      <c r="V47" s="252">
        <v>30.744647443000002</v>
      </c>
      <c r="W47" s="252">
        <v>30.098027188</v>
      </c>
      <c r="X47" s="252">
        <v>23.221609238999999</v>
      </c>
      <c r="Y47" s="252">
        <v>25.25366</v>
      </c>
      <c r="Z47" s="252">
        <v>22.442256844999999</v>
      </c>
      <c r="AA47" s="252">
        <v>20.043210511000002</v>
      </c>
      <c r="AB47" s="252">
        <v>21.695782813000001</v>
      </c>
      <c r="AC47" s="252">
        <v>18.448979545</v>
      </c>
      <c r="AD47" s="252">
        <v>17.372336648000001</v>
      </c>
      <c r="AE47" s="252">
        <v>19.445364999999999</v>
      </c>
      <c r="AF47" s="252">
        <v>21.798782385999999</v>
      </c>
      <c r="AG47" s="252">
        <v>26.448556522000001</v>
      </c>
      <c r="AH47" s="252">
        <v>28.598483333000001</v>
      </c>
      <c r="AI47" s="252">
        <v>23.765435118999999</v>
      </c>
      <c r="AJ47" s="252">
        <v>26.875776705</v>
      </c>
      <c r="AK47" s="252">
        <v>23.2412025</v>
      </c>
      <c r="AL47" s="252">
        <v>22.888030682</v>
      </c>
      <c r="AM47" s="252">
        <v>26.218775938</v>
      </c>
      <c r="AN47" s="252">
        <v>705.47958313000004</v>
      </c>
      <c r="AO47" s="252">
        <v>19.218120652</v>
      </c>
      <c r="AP47" s="252">
        <v>23.329173864000001</v>
      </c>
      <c r="AQ47" s="252">
        <v>28.610441250000001</v>
      </c>
      <c r="AR47" s="252">
        <v>40.653478976999999</v>
      </c>
      <c r="AS47" s="252">
        <v>46.486033333000002</v>
      </c>
      <c r="AT47" s="252">
        <v>47.203752272999999</v>
      </c>
      <c r="AU47" s="252">
        <v>52.208252975999997</v>
      </c>
      <c r="AV47" s="252">
        <v>59.186798512000003</v>
      </c>
      <c r="AW47" s="252">
        <v>46.908223810000003</v>
      </c>
      <c r="AX47" s="252">
        <v>31.072285054000002</v>
      </c>
      <c r="AY47" s="252">
        <v>39.692211905000001</v>
      </c>
      <c r="AZ47" s="252">
        <v>39.732824375</v>
      </c>
      <c r="BA47" s="252">
        <v>32.312095380000002</v>
      </c>
      <c r="BB47" s="252">
        <v>40.189811012</v>
      </c>
      <c r="BC47" s="252">
        <v>79.637198511999998</v>
      </c>
      <c r="BD47" s="252">
        <v>98.716374148</v>
      </c>
      <c r="BE47" s="252">
        <v>119.30634563</v>
      </c>
      <c r="BF47" s="252">
        <v>115.77019375</v>
      </c>
      <c r="BG47" s="252">
        <v>94.832144345000003</v>
      </c>
      <c r="BH47" s="252">
        <v>60.747954167000003</v>
      </c>
      <c r="BI47" s="252">
        <v>56.417576189999998</v>
      </c>
      <c r="BJ47" s="347">
        <v>63.879260000000002</v>
      </c>
      <c r="BK47" s="347">
        <v>65.100170000000006</v>
      </c>
      <c r="BL47" s="347">
        <v>50.50732</v>
      </c>
      <c r="BM47" s="347">
        <v>52.004460000000002</v>
      </c>
      <c r="BN47" s="347">
        <v>44.924410000000002</v>
      </c>
      <c r="BO47" s="347">
        <v>49.232089999999999</v>
      </c>
      <c r="BP47" s="347">
        <v>53.170659999999998</v>
      </c>
      <c r="BQ47" s="347">
        <v>58.386969999999998</v>
      </c>
      <c r="BR47" s="347">
        <v>62.95928</v>
      </c>
      <c r="BS47" s="347">
        <v>49.154620000000001</v>
      </c>
      <c r="BT47" s="347">
        <v>44.658589999999997</v>
      </c>
      <c r="BU47" s="347">
        <v>45.979790000000001</v>
      </c>
      <c r="BV47" s="347">
        <v>49.603610000000003</v>
      </c>
    </row>
    <row r="48" spans="1:74" ht="11.15" customHeight="1" x14ac:dyDescent="0.25">
      <c r="A48" s="106" t="s">
        <v>1121</v>
      </c>
      <c r="B48" s="518" t="s">
        <v>1132</v>
      </c>
      <c r="C48" s="252">
        <v>38.25</v>
      </c>
      <c r="D48" s="252">
        <v>26.684210526000001</v>
      </c>
      <c r="E48" s="252">
        <v>27.583333332999999</v>
      </c>
      <c r="F48" s="252">
        <v>29.845238094999999</v>
      </c>
      <c r="G48" s="252">
        <v>28.522727273000001</v>
      </c>
      <c r="H48" s="252">
        <v>29.523809524000001</v>
      </c>
      <c r="I48" s="252">
        <v>31.464285713999999</v>
      </c>
      <c r="J48" s="252">
        <v>31.173913042999999</v>
      </c>
      <c r="K48" s="252">
        <v>32.776315789000002</v>
      </c>
      <c r="L48" s="252">
        <v>31.413043477999999</v>
      </c>
      <c r="M48" s="252">
        <v>31.524999999999999</v>
      </c>
      <c r="N48" s="252">
        <v>30.597222221999999</v>
      </c>
      <c r="O48" s="252">
        <v>31.595238094999999</v>
      </c>
      <c r="P48" s="252">
        <v>30.631578947000001</v>
      </c>
      <c r="Q48" s="252">
        <v>29.988095238</v>
      </c>
      <c r="R48" s="252">
        <v>29.920454544999998</v>
      </c>
      <c r="S48" s="252">
        <v>29.590909091</v>
      </c>
      <c r="T48" s="252">
        <v>30.1</v>
      </c>
      <c r="U48" s="252">
        <v>31.119047619</v>
      </c>
      <c r="V48" s="252">
        <v>31.397727273000001</v>
      </c>
      <c r="W48" s="252">
        <v>30.712499999999999</v>
      </c>
      <c r="X48" s="252">
        <v>28.456521738999999</v>
      </c>
      <c r="Y48" s="252">
        <v>29.763888889</v>
      </c>
      <c r="Z48" s="252">
        <v>29.702380951999999</v>
      </c>
      <c r="AA48" s="252">
        <v>28.607142856999999</v>
      </c>
      <c r="AB48" s="252">
        <v>24.052631579</v>
      </c>
      <c r="AC48" s="252">
        <v>18.090909091</v>
      </c>
      <c r="AD48" s="252">
        <v>17.556818182000001</v>
      </c>
      <c r="AE48" s="252">
        <v>18.587499999999999</v>
      </c>
      <c r="AF48" s="252">
        <v>18.534090909</v>
      </c>
      <c r="AG48" s="252">
        <v>23.125</v>
      </c>
      <c r="AH48" s="252">
        <v>26.559523810000002</v>
      </c>
      <c r="AI48" s="252">
        <v>20.714285713999999</v>
      </c>
      <c r="AJ48" s="252">
        <v>21.761363635999999</v>
      </c>
      <c r="AK48" s="252">
        <v>27.565789473999999</v>
      </c>
      <c r="AL48" s="252">
        <v>26.295454544999998</v>
      </c>
      <c r="AM48" s="252">
        <v>25.552631579</v>
      </c>
      <c r="AN48" s="252">
        <v>71.671052631999999</v>
      </c>
      <c r="AO48" s="252">
        <v>26.086956522000001</v>
      </c>
      <c r="AP48" s="252">
        <v>28.321428570999998</v>
      </c>
      <c r="AQ48" s="252">
        <v>30.65</v>
      </c>
      <c r="AR48" s="252">
        <v>39.829545455000002</v>
      </c>
      <c r="AS48" s="252">
        <v>40.869047619</v>
      </c>
      <c r="AT48" s="252">
        <v>46.863636364000001</v>
      </c>
      <c r="AU48" s="252">
        <v>44.821428570999998</v>
      </c>
      <c r="AV48" s="252">
        <v>56.880952381</v>
      </c>
      <c r="AW48" s="252">
        <v>53.487499999999997</v>
      </c>
      <c r="AX48" s="252">
        <v>43.642857143000001</v>
      </c>
      <c r="AY48" s="252">
        <v>41.612499999999997</v>
      </c>
      <c r="AZ48" s="252">
        <v>41.171052631999999</v>
      </c>
      <c r="BA48" s="252">
        <v>44.554347825999997</v>
      </c>
      <c r="BB48" s="252">
        <v>64.537499999999994</v>
      </c>
      <c r="BC48" s="252">
        <v>82.916666667000001</v>
      </c>
      <c r="BD48" s="252">
        <v>107.41666667</v>
      </c>
      <c r="BE48" s="252">
        <v>97.4375</v>
      </c>
      <c r="BF48" s="252">
        <v>98.476086957000007</v>
      </c>
      <c r="BG48" s="252">
        <v>88.559523810000002</v>
      </c>
      <c r="BH48" s="252">
        <v>58.940476189999998</v>
      </c>
      <c r="BI48" s="252">
        <v>57.421052631999999</v>
      </c>
      <c r="BJ48" s="347">
        <v>68.547079999999994</v>
      </c>
      <c r="BK48" s="347">
        <v>69.128500000000003</v>
      </c>
      <c r="BL48" s="347">
        <v>56.705419999999997</v>
      </c>
      <c r="BM48" s="347">
        <v>58.059959999999997</v>
      </c>
      <c r="BN48" s="347">
        <v>51.394460000000002</v>
      </c>
      <c r="BO48" s="347">
        <v>52.76849</v>
      </c>
      <c r="BP48" s="347">
        <v>53.220500000000001</v>
      </c>
      <c r="BQ48" s="347">
        <v>55.049280000000003</v>
      </c>
      <c r="BR48" s="347">
        <v>58.68676</v>
      </c>
      <c r="BS48" s="347">
        <v>50.45102</v>
      </c>
      <c r="BT48" s="347">
        <v>47.332859999999997</v>
      </c>
      <c r="BU48" s="347">
        <v>46.734479999999998</v>
      </c>
      <c r="BV48" s="347">
        <v>53.28293</v>
      </c>
    </row>
    <row r="49" spans="1:74" ht="11.15" customHeight="1" x14ac:dyDescent="0.25">
      <c r="A49" s="51" t="s">
        <v>1122</v>
      </c>
      <c r="B49" s="518" t="s">
        <v>1133</v>
      </c>
      <c r="C49" s="252">
        <v>37.559523810000002</v>
      </c>
      <c r="D49" s="252">
        <v>26.973684210999998</v>
      </c>
      <c r="E49" s="252">
        <v>26.404761905000001</v>
      </c>
      <c r="F49" s="252">
        <v>30.666666667000001</v>
      </c>
      <c r="G49" s="252">
        <v>29.954545455000002</v>
      </c>
      <c r="H49" s="252">
        <v>29.952380951999999</v>
      </c>
      <c r="I49" s="252">
        <v>31.678571429000002</v>
      </c>
      <c r="J49" s="252">
        <v>31.25</v>
      </c>
      <c r="K49" s="252">
        <v>32.171052631999999</v>
      </c>
      <c r="L49" s="252">
        <v>31.760869565</v>
      </c>
      <c r="M49" s="252">
        <v>30.85</v>
      </c>
      <c r="N49" s="252">
        <v>30.652777778000001</v>
      </c>
      <c r="O49" s="252">
        <v>31.642857143000001</v>
      </c>
      <c r="P49" s="252">
        <v>30.486842105000001</v>
      </c>
      <c r="Q49" s="252">
        <v>30.011904762</v>
      </c>
      <c r="R49" s="252">
        <v>29.897727273000001</v>
      </c>
      <c r="S49" s="252">
        <v>29.25</v>
      </c>
      <c r="T49" s="252">
        <v>29.5625</v>
      </c>
      <c r="U49" s="252">
        <v>30.404761905000001</v>
      </c>
      <c r="V49" s="252">
        <v>31.159090909</v>
      </c>
      <c r="W49" s="252">
        <v>30.362500000000001</v>
      </c>
      <c r="X49" s="252">
        <v>29.358695652000002</v>
      </c>
      <c r="Y49" s="252">
        <v>29.680555556000002</v>
      </c>
      <c r="Z49" s="252">
        <v>29.369047619</v>
      </c>
      <c r="AA49" s="252">
        <v>28.464285713999999</v>
      </c>
      <c r="AB49" s="252">
        <v>26.855263158</v>
      </c>
      <c r="AC49" s="252">
        <v>23.386363635999999</v>
      </c>
      <c r="AD49" s="252">
        <v>18.727272726999999</v>
      </c>
      <c r="AE49" s="252">
        <v>18.45</v>
      </c>
      <c r="AF49" s="252">
        <v>18.397727273000001</v>
      </c>
      <c r="AG49" s="252">
        <v>22.375</v>
      </c>
      <c r="AH49" s="252">
        <v>27.785714286000001</v>
      </c>
      <c r="AI49" s="252">
        <v>21.083333332999999</v>
      </c>
      <c r="AJ49" s="252">
        <v>22.227272726999999</v>
      </c>
      <c r="AK49" s="252">
        <v>27.723684210999998</v>
      </c>
      <c r="AL49" s="252">
        <v>26.227272726999999</v>
      </c>
      <c r="AM49" s="252">
        <v>29.368421052999999</v>
      </c>
      <c r="AN49" s="252">
        <v>28.171052631999999</v>
      </c>
      <c r="AO49" s="252">
        <v>25.652173912999999</v>
      </c>
      <c r="AP49" s="252">
        <v>27.857142856999999</v>
      </c>
      <c r="AQ49" s="252">
        <v>29.9</v>
      </c>
      <c r="AR49" s="252">
        <v>38.75</v>
      </c>
      <c r="AS49" s="252">
        <v>39.214285713999999</v>
      </c>
      <c r="AT49" s="252">
        <v>45.75</v>
      </c>
      <c r="AU49" s="252">
        <v>43.309523810000002</v>
      </c>
      <c r="AV49" s="252">
        <v>53.928571429000002</v>
      </c>
      <c r="AW49" s="252">
        <v>50.987499999999997</v>
      </c>
      <c r="AX49" s="252">
        <v>42.130952381</v>
      </c>
      <c r="AY49" s="252">
        <v>40.262500000000003</v>
      </c>
      <c r="AZ49" s="252">
        <v>39.486842105000001</v>
      </c>
      <c r="BA49" s="252">
        <v>43.586956522000001</v>
      </c>
      <c r="BB49" s="252">
        <v>62.287500000000001</v>
      </c>
      <c r="BC49" s="252">
        <v>75.714285713999999</v>
      </c>
      <c r="BD49" s="252">
        <v>98.107142856999999</v>
      </c>
      <c r="BE49" s="252">
        <v>92.775000000000006</v>
      </c>
      <c r="BF49" s="252">
        <v>94.641304348000006</v>
      </c>
      <c r="BG49" s="252">
        <v>90.726190475999999</v>
      </c>
      <c r="BH49" s="252">
        <v>59.297619048000001</v>
      </c>
      <c r="BI49" s="252">
        <v>57.3</v>
      </c>
      <c r="BJ49" s="347">
        <v>63.843809999999998</v>
      </c>
      <c r="BK49" s="347">
        <v>64.559799999999996</v>
      </c>
      <c r="BL49" s="347">
        <v>56.554699999999997</v>
      </c>
      <c r="BM49" s="347">
        <v>56.93383</v>
      </c>
      <c r="BN49" s="347">
        <v>52.142290000000003</v>
      </c>
      <c r="BO49" s="347">
        <v>53.069940000000003</v>
      </c>
      <c r="BP49" s="347">
        <v>52.388100000000001</v>
      </c>
      <c r="BQ49" s="347">
        <v>51.88579</v>
      </c>
      <c r="BR49" s="347">
        <v>55.298920000000003</v>
      </c>
      <c r="BS49" s="347">
        <v>51.881160000000001</v>
      </c>
      <c r="BT49" s="347">
        <v>48.482309999999998</v>
      </c>
      <c r="BU49" s="347">
        <v>46.458289999999998</v>
      </c>
      <c r="BV49" s="347">
        <v>47.78725</v>
      </c>
    </row>
    <row r="50" spans="1:74" ht="11.15" customHeight="1" x14ac:dyDescent="0.25">
      <c r="A50" s="106" t="s">
        <v>1123</v>
      </c>
      <c r="B50" s="518" t="s">
        <v>1134</v>
      </c>
      <c r="C50" s="252">
        <v>22.958571428999999</v>
      </c>
      <c r="D50" s="252">
        <v>21.467894737000002</v>
      </c>
      <c r="E50" s="252">
        <v>20.974761905000001</v>
      </c>
      <c r="F50" s="252">
        <v>17.980952381000002</v>
      </c>
      <c r="G50" s="252">
        <v>14.546818182000001</v>
      </c>
      <c r="H50" s="252">
        <v>22.572857143</v>
      </c>
      <c r="I50" s="252">
        <v>72.002857143</v>
      </c>
      <c r="J50" s="252">
        <v>77.147826086999999</v>
      </c>
      <c r="K50" s="252">
        <v>30.831052631999999</v>
      </c>
      <c r="L50" s="252">
        <v>42.388260870000003</v>
      </c>
      <c r="M50" s="252">
        <v>55.738</v>
      </c>
      <c r="N50" s="252">
        <v>54.651111110999999</v>
      </c>
      <c r="O50" s="252">
        <v>35.965238094999997</v>
      </c>
      <c r="P50" s="252">
        <v>90.38</v>
      </c>
      <c r="Q50" s="252">
        <v>40.880952381</v>
      </c>
      <c r="R50" s="252">
        <v>18.137727272999999</v>
      </c>
      <c r="S50" s="252">
        <v>14.582272726999999</v>
      </c>
      <c r="T50" s="252">
        <v>22.916499999999999</v>
      </c>
      <c r="U50" s="252">
        <v>32.249523809999999</v>
      </c>
      <c r="V50" s="252">
        <v>33.415909091000003</v>
      </c>
      <c r="W50" s="252">
        <v>32.542499999999997</v>
      </c>
      <c r="X50" s="252">
        <v>36.132173913000003</v>
      </c>
      <c r="Y50" s="252">
        <v>39.411111110999997</v>
      </c>
      <c r="Z50" s="252">
        <v>36.877619048</v>
      </c>
      <c r="AA50" s="252">
        <v>25.463809523999998</v>
      </c>
      <c r="AB50" s="252">
        <v>19.003157895000001</v>
      </c>
      <c r="AC50" s="252">
        <v>23.857727272999998</v>
      </c>
      <c r="AD50" s="252">
        <v>18.335454545000001</v>
      </c>
      <c r="AE50" s="252">
        <v>13.253500000000001</v>
      </c>
      <c r="AF50" s="252">
        <v>11.871363636</v>
      </c>
      <c r="AG50" s="252">
        <v>20.179090908999999</v>
      </c>
      <c r="AH50" s="252">
        <v>40.702380951999999</v>
      </c>
      <c r="AI50" s="252">
        <v>39.812380951999998</v>
      </c>
      <c r="AJ50" s="252">
        <v>33.915454545000003</v>
      </c>
      <c r="AK50" s="252">
        <v>27.293157895</v>
      </c>
      <c r="AL50" s="252">
        <v>31.785454545</v>
      </c>
      <c r="AM50" s="252">
        <v>26.026842105</v>
      </c>
      <c r="AN50" s="252">
        <v>49.866315788999998</v>
      </c>
      <c r="AO50" s="252">
        <v>27.795217391000001</v>
      </c>
      <c r="AP50" s="252">
        <v>39.368095238000002</v>
      </c>
      <c r="AQ50" s="252">
        <v>36.319499999999998</v>
      </c>
      <c r="AR50" s="252">
        <v>78.83</v>
      </c>
      <c r="AS50" s="252">
        <v>119.33142857</v>
      </c>
      <c r="AT50" s="252">
        <v>74.305000000000007</v>
      </c>
      <c r="AU50" s="252">
        <v>81.195238094999993</v>
      </c>
      <c r="AV50" s="252">
        <v>67.879047619000005</v>
      </c>
      <c r="AW50" s="252">
        <v>50.607500000000002</v>
      </c>
      <c r="AX50" s="252">
        <v>62.890476190000001</v>
      </c>
      <c r="AY50" s="252">
        <v>43.232500000000002</v>
      </c>
      <c r="AZ50" s="252">
        <v>40.961578947</v>
      </c>
      <c r="BA50" s="252">
        <v>35.341739130000001</v>
      </c>
      <c r="BB50" s="252">
        <v>75.004999999999995</v>
      </c>
      <c r="BC50" s="252">
        <v>62.478571428999999</v>
      </c>
      <c r="BD50" s="252">
        <v>40.696190475999998</v>
      </c>
      <c r="BE50" s="252">
        <v>75.810500000000005</v>
      </c>
      <c r="BF50" s="252">
        <v>113.55869565</v>
      </c>
      <c r="BG50" s="252">
        <v>224.09428571000001</v>
      </c>
      <c r="BH50" s="252">
        <v>75.009523810000005</v>
      </c>
      <c r="BI50" s="252">
        <v>95.880526316000001</v>
      </c>
      <c r="BJ50" s="347">
        <v>96.32696</v>
      </c>
      <c r="BK50" s="347">
        <v>74.453379999999996</v>
      </c>
      <c r="BL50" s="347">
        <v>60.843620000000001</v>
      </c>
      <c r="BM50" s="347">
        <v>52.046619999999997</v>
      </c>
      <c r="BN50" s="347">
        <v>50.566479999999999</v>
      </c>
      <c r="BO50" s="347">
        <v>45.566940000000002</v>
      </c>
      <c r="BP50" s="347">
        <v>51.669739999999997</v>
      </c>
      <c r="BQ50" s="347">
        <v>51.041339999999998</v>
      </c>
      <c r="BR50" s="347">
        <v>58.199860000000001</v>
      </c>
      <c r="BS50" s="347">
        <v>67.788129999999995</v>
      </c>
      <c r="BT50" s="347">
        <v>51.004010000000001</v>
      </c>
      <c r="BU50" s="347">
        <v>50.249980000000001</v>
      </c>
      <c r="BV50" s="347">
        <v>52.982500000000002</v>
      </c>
    </row>
    <row r="51" spans="1:74" ht="11.15" customHeight="1" x14ac:dyDescent="0.25">
      <c r="A51" s="109" t="s">
        <v>1124</v>
      </c>
      <c r="B51" s="678" t="s">
        <v>1135</v>
      </c>
      <c r="C51" s="208">
        <v>27.717142856999999</v>
      </c>
      <c r="D51" s="208">
        <v>26.473684210999998</v>
      </c>
      <c r="E51" s="208">
        <v>24.976190475999999</v>
      </c>
      <c r="F51" s="208">
        <v>25.347619047999999</v>
      </c>
      <c r="G51" s="208">
        <v>22.265000000000001</v>
      </c>
      <c r="H51" s="208">
        <v>29.668095237999999</v>
      </c>
      <c r="I51" s="208">
        <v>89.43</v>
      </c>
      <c r="J51" s="208">
        <v>81.089565217000001</v>
      </c>
      <c r="K51" s="208">
        <v>32.812631578999998</v>
      </c>
      <c r="L51" s="208">
        <v>36.543478260999997</v>
      </c>
      <c r="M51" s="208">
        <v>44.3125</v>
      </c>
      <c r="N51" s="208">
        <v>47.264444443999999</v>
      </c>
      <c r="O51" s="208">
        <v>36.910952381000001</v>
      </c>
      <c r="P51" s="208">
        <v>62.665263158000002</v>
      </c>
      <c r="Q51" s="208">
        <v>33.113333333</v>
      </c>
      <c r="R51" s="208">
        <v>20.009545455000001</v>
      </c>
      <c r="S51" s="208">
        <v>11.723636364000001</v>
      </c>
      <c r="T51" s="208">
        <v>23.627500000000001</v>
      </c>
      <c r="U51" s="208">
        <v>45.812857143000002</v>
      </c>
      <c r="V51" s="208">
        <v>43.297272726999999</v>
      </c>
      <c r="W51" s="208">
        <v>36.878999999999998</v>
      </c>
      <c r="X51" s="208">
        <v>40.923913042999999</v>
      </c>
      <c r="Y51" s="208">
        <v>39.368333333000002</v>
      </c>
      <c r="Z51" s="208">
        <v>28.814285714</v>
      </c>
      <c r="AA51" s="208">
        <v>21.753809524000001</v>
      </c>
      <c r="AB51" s="208">
        <v>20.582105262999999</v>
      </c>
      <c r="AC51" s="208">
        <v>23.875</v>
      </c>
      <c r="AD51" s="208">
        <v>17.184545454999999</v>
      </c>
      <c r="AE51" s="208">
        <v>16.318999999999999</v>
      </c>
      <c r="AF51" s="208">
        <v>25.284545455</v>
      </c>
      <c r="AG51" s="208">
        <v>38.407272726999999</v>
      </c>
      <c r="AH51" s="208">
        <v>155.81238095</v>
      </c>
      <c r="AI51" s="208">
        <v>48.215238094999997</v>
      </c>
      <c r="AJ51" s="208">
        <v>45.773636363999998</v>
      </c>
      <c r="AK51" s="208">
        <v>31.735263157999999</v>
      </c>
      <c r="AL51" s="208">
        <v>30.788636363999998</v>
      </c>
      <c r="AM51" s="208">
        <v>29.092105263000001</v>
      </c>
      <c r="AN51" s="208">
        <v>69.842105262999993</v>
      </c>
      <c r="AO51" s="208">
        <v>26.22826087</v>
      </c>
      <c r="AP51" s="208">
        <v>27.761904762</v>
      </c>
      <c r="AQ51" s="208">
        <v>26.827500000000001</v>
      </c>
      <c r="AR51" s="208">
        <v>85.125909090999997</v>
      </c>
      <c r="AS51" s="208">
        <v>92.735238095</v>
      </c>
      <c r="AT51" s="208">
        <v>67.405000000000001</v>
      </c>
      <c r="AU51" s="208">
        <v>79.432380952000003</v>
      </c>
      <c r="AV51" s="208">
        <v>57.714285713999999</v>
      </c>
      <c r="AW51" s="208">
        <v>49.194000000000003</v>
      </c>
      <c r="AX51" s="208">
        <v>53.904761905000001</v>
      </c>
      <c r="AY51" s="208">
        <v>39.200000000000003</v>
      </c>
      <c r="AZ51" s="208">
        <v>41.792105263000003</v>
      </c>
      <c r="BA51" s="208">
        <v>36.076086957000001</v>
      </c>
      <c r="BB51" s="208">
        <v>54.552500000000002</v>
      </c>
      <c r="BC51" s="208">
        <v>55.416666667000001</v>
      </c>
      <c r="BD51" s="208">
        <v>71.521428571000001</v>
      </c>
      <c r="BE51" s="208">
        <v>84.98</v>
      </c>
      <c r="BF51" s="208">
        <v>113.96391303999999</v>
      </c>
      <c r="BG51" s="208">
        <v>185.8</v>
      </c>
      <c r="BH51" s="208">
        <v>63.321428570999998</v>
      </c>
      <c r="BI51" s="208">
        <v>74.605263158</v>
      </c>
      <c r="BJ51" s="349">
        <v>66.998000000000005</v>
      </c>
      <c r="BK51" s="349">
        <v>64.270399999999995</v>
      </c>
      <c r="BL51" s="349">
        <v>50.716850000000001</v>
      </c>
      <c r="BM51" s="349">
        <v>47.707299999999996</v>
      </c>
      <c r="BN51" s="349">
        <v>47.739890000000003</v>
      </c>
      <c r="BO51" s="349">
        <v>47.066279999999999</v>
      </c>
      <c r="BP51" s="349">
        <v>56.084049999999998</v>
      </c>
      <c r="BQ51" s="349">
        <v>57.725169999999999</v>
      </c>
      <c r="BR51" s="349">
        <v>60.811750000000004</v>
      </c>
      <c r="BS51" s="349">
        <v>68.149730000000005</v>
      </c>
      <c r="BT51" s="349">
        <v>50.409669999999998</v>
      </c>
      <c r="BU51" s="349">
        <v>46.019469999999998</v>
      </c>
      <c r="BV51" s="349">
        <v>45.53434</v>
      </c>
    </row>
    <row r="52" spans="1:74" s="415" customFormat="1" ht="12" customHeight="1" x14ac:dyDescent="0.25">
      <c r="A52" s="414"/>
      <c r="B52" s="805" t="s">
        <v>1366</v>
      </c>
      <c r="C52" s="761"/>
      <c r="D52" s="761"/>
      <c r="E52" s="761"/>
      <c r="F52" s="761"/>
      <c r="G52" s="761"/>
      <c r="H52" s="761"/>
      <c r="I52" s="761"/>
      <c r="J52" s="761"/>
      <c r="K52" s="761"/>
      <c r="L52" s="761"/>
      <c r="M52" s="761"/>
      <c r="N52" s="761"/>
      <c r="O52" s="761"/>
      <c r="P52" s="761"/>
      <c r="Q52" s="761"/>
      <c r="AY52" s="465"/>
      <c r="AZ52" s="465"/>
      <c r="BA52" s="465"/>
      <c r="BB52" s="465"/>
      <c r="BC52" s="465"/>
      <c r="BD52" s="465"/>
      <c r="BE52" s="465"/>
      <c r="BF52" s="465"/>
      <c r="BG52" s="465"/>
      <c r="BH52" s="465"/>
      <c r="BI52" s="465"/>
      <c r="BJ52" s="465"/>
    </row>
    <row r="53" spans="1:74" s="415" customFormat="1" ht="12" customHeight="1" x14ac:dyDescent="0.25">
      <c r="A53" s="414"/>
      <c r="B53" s="805" t="s">
        <v>1367</v>
      </c>
      <c r="C53" s="761"/>
      <c r="D53" s="761"/>
      <c r="E53" s="761"/>
      <c r="F53" s="761"/>
      <c r="G53" s="761"/>
      <c r="H53" s="761"/>
      <c r="I53" s="761"/>
      <c r="J53" s="761"/>
      <c r="K53" s="761"/>
      <c r="L53" s="761"/>
      <c r="M53" s="761"/>
      <c r="N53" s="761"/>
      <c r="O53" s="761"/>
      <c r="P53" s="761"/>
      <c r="Q53" s="761"/>
      <c r="AY53" s="465"/>
      <c r="AZ53" s="465"/>
      <c r="BA53" s="465"/>
      <c r="BB53" s="465"/>
      <c r="BC53" s="465"/>
      <c r="BD53" s="599"/>
      <c r="BE53" s="599"/>
      <c r="BF53" s="599"/>
      <c r="BG53" s="465"/>
      <c r="BH53" s="465"/>
      <c r="BI53" s="465"/>
      <c r="BJ53" s="465"/>
    </row>
    <row r="54" spans="1:74" s="415" customFormat="1" ht="12" customHeight="1" x14ac:dyDescent="0.25">
      <c r="A54" s="416"/>
      <c r="B54" s="794" t="s">
        <v>1368</v>
      </c>
      <c r="C54" s="754"/>
      <c r="D54" s="754"/>
      <c r="E54" s="754"/>
      <c r="F54" s="754"/>
      <c r="G54" s="754"/>
      <c r="H54" s="754"/>
      <c r="I54" s="754"/>
      <c r="J54" s="754"/>
      <c r="K54" s="754"/>
      <c r="L54" s="754"/>
      <c r="M54" s="754"/>
      <c r="N54" s="754"/>
      <c r="O54" s="754"/>
      <c r="P54" s="754"/>
      <c r="Q54" s="751"/>
      <c r="AY54" s="465"/>
      <c r="AZ54" s="465"/>
      <c r="BA54" s="465"/>
      <c r="BB54" s="465"/>
      <c r="BC54" s="465"/>
      <c r="BD54" s="599"/>
      <c r="BE54" s="599"/>
      <c r="BF54" s="599"/>
      <c r="BG54" s="465"/>
      <c r="BH54" s="465"/>
      <c r="BI54" s="465"/>
      <c r="BJ54" s="465"/>
    </row>
    <row r="55" spans="1:74" s="415" customFormat="1" ht="12" customHeight="1" x14ac:dyDescent="0.25">
      <c r="A55" s="416"/>
      <c r="B55" s="794" t="s">
        <v>1369</v>
      </c>
      <c r="C55" s="754"/>
      <c r="D55" s="754"/>
      <c r="E55" s="754"/>
      <c r="F55" s="754"/>
      <c r="G55" s="754"/>
      <c r="H55" s="754"/>
      <c r="I55" s="754"/>
      <c r="J55" s="754"/>
      <c r="K55" s="754"/>
      <c r="L55" s="754"/>
      <c r="M55" s="754"/>
      <c r="N55" s="754"/>
      <c r="O55" s="754"/>
      <c r="P55" s="754"/>
      <c r="Q55" s="751"/>
      <c r="AY55" s="465"/>
      <c r="AZ55" s="465"/>
      <c r="BA55" s="465"/>
      <c r="BB55" s="465"/>
      <c r="BC55" s="465"/>
      <c r="BD55" s="599"/>
      <c r="BE55" s="599"/>
      <c r="BF55" s="599"/>
      <c r="BG55" s="465"/>
      <c r="BH55" s="465"/>
      <c r="BI55" s="465"/>
      <c r="BJ55" s="465"/>
    </row>
    <row r="56" spans="1:74" s="415" customFormat="1" ht="12" customHeight="1" x14ac:dyDescent="0.25">
      <c r="A56" s="416"/>
      <c r="B56" s="794" t="s">
        <v>1315</v>
      </c>
      <c r="C56" s="751"/>
      <c r="D56" s="751"/>
      <c r="E56" s="751"/>
      <c r="F56" s="751"/>
      <c r="G56" s="751"/>
      <c r="H56" s="751"/>
      <c r="I56" s="751"/>
      <c r="J56" s="751"/>
      <c r="K56" s="751"/>
      <c r="L56" s="751"/>
      <c r="M56" s="751"/>
      <c r="N56" s="751"/>
      <c r="O56" s="751"/>
      <c r="P56" s="751"/>
      <c r="Q56" s="751"/>
      <c r="AY56" s="465"/>
      <c r="AZ56" s="465"/>
      <c r="BA56" s="465"/>
      <c r="BB56" s="465"/>
      <c r="BC56" s="465"/>
      <c r="BD56" s="599"/>
      <c r="BE56" s="599"/>
      <c r="BF56" s="599"/>
      <c r="BG56" s="465"/>
      <c r="BH56" s="465"/>
      <c r="BI56" s="465"/>
      <c r="BJ56" s="465"/>
    </row>
    <row r="57" spans="1:74" s="264" customFormat="1" ht="12" customHeight="1" x14ac:dyDescent="0.25">
      <c r="A57" s="100"/>
      <c r="B57" s="779" t="s">
        <v>1370</v>
      </c>
      <c r="C57" s="736"/>
      <c r="D57" s="736"/>
      <c r="E57" s="736"/>
      <c r="F57" s="736"/>
      <c r="G57" s="736"/>
      <c r="H57" s="736"/>
      <c r="I57" s="736"/>
      <c r="J57" s="736"/>
      <c r="K57" s="736"/>
      <c r="L57" s="736"/>
      <c r="M57" s="736"/>
      <c r="N57" s="736"/>
      <c r="O57" s="736"/>
      <c r="P57" s="736"/>
      <c r="Q57" s="736"/>
      <c r="AY57" s="464"/>
      <c r="AZ57" s="464"/>
      <c r="BA57" s="464"/>
      <c r="BB57" s="464"/>
      <c r="BC57" s="464"/>
      <c r="BD57" s="598"/>
      <c r="BE57" s="598"/>
      <c r="BF57" s="598"/>
      <c r="BG57" s="464"/>
      <c r="BH57" s="464"/>
      <c r="BI57" s="464"/>
      <c r="BJ57" s="464"/>
    </row>
    <row r="58" spans="1:74" s="415" customFormat="1" ht="12" customHeight="1" x14ac:dyDescent="0.25">
      <c r="A58" s="416"/>
      <c r="B58" s="772" t="str">
        <f>"Notes: "&amp;"EIA completed modeling and analysis for this report on " &amp;Dates!D2&amp;"."</f>
        <v>Notes: EIA completed modeling and analysis for this report on Thursday December 1, 2022.</v>
      </c>
      <c r="C58" s="795"/>
      <c r="D58" s="795"/>
      <c r="E58" s="795"/>
      <c r="F58" s="795"/>
      <c r="G58" s="795"/>
      <c r="H58" s="795"/>
      <c r="I58" s="795"/>
      <c r="J58" s="795"/>
      <c r="K58" s="795"/>
      <c r="L58" s="795"/>
      <c r="M58" s="795"/>
      <c r="N58" s="795"/>
      <c r="O58" s="795"/>
      <c r="P58" s="795"/>
      <c r="Q58" s="773"/>
      <c r="AY58" s="465"/>
      <c r="AZ58" s="465"/>
      <c r="BA58" s="465"/>
      <c r="BB58" s="465"/>
      <c r="BC58" s="465"/>
      <c r="BD58" s="599"/>
      <c r="BE58" s="599"/>
      <c r="BF58" s="599"/>
      <c r="BG58" s="465"/>
      <c r="BH58" s="465"/>
      <c r="BI58" s="465"/>
      <c r="BJ58" s="465"/>
    </row>
    <row r="59" spans="1:74" s="415" customFormat="1" ht="12" customHeight="1" x14ac:dyDescent="0.25">
      <c r="A59" s="416"/>
      <c r="B59" s="762" t="s">
        <v>350</v>
      </c>
      <c r="C59" s="761"/>
      <c r="D59" s="761"/>
      <c r="E59" s="761"/>
      <c r="F59" s="761"/>
      <c r="G59" s="761"/>
      <c r="H59" s="761"/>
      <c r="I59" s="761"/>
      <c r="J59" s="761"/>
      <c r="K59" s="761"/>
      <c r="L59" s="761"/>
      <c r="M59" s="761"/>
      <c r="N59" s="761"/>
      <c r="O59" s="761"/>
      <c r="P59" s="761"/>
      <c r="Q59" s="761"/>
      <c r="AY59" s="465"/>
      <c r="AZ59" s="465"/>
      <c r="BA59" s="465"/>
      <c r="BB59" s="465"/>
      <c r="BC59" s="465"/>
      <c r="BD59" s="599"/>
      <c r="BE59" s="599"/>
      <c r="BF59" s="599"/>
      <c r="BG59" s="465"/>
      <c r="BH59" s="465"/>
      <c r="BI59" s="465"/>
      <c r="BJ59" s="465"/>
    </row>
    <row r="60" spans="1:74" s="415" customFormat="1" ht="12" customHeight="1" x14ac:dyDescent="0.25">
      <c r="A60" s="416"/>
      <c r="B60" s="779" t="s">
        <v>126</v>
      </c>
      <c r="C60" s="736"/>
      <c r="D60" s="736"/>
      <c r="E60" s="736"/>
      <c r="F60" s="736"/>
      <c r="G60" s="736"/>
      <c r="H60" s="736"/>
      <c r="I60" s="736"/>
      <c r="J60" s="736"/>
      <c r="K60" s="736"/>
      <c r="L60" s="736"/>
      <c r="M60" s="736"/>
      <c r="N60" s="736"/>
      <c r="O60" s="736"/>
      <c r="P60" s="736"/>
      <c r="Q60" s="736"/>
      <c r="AY60" s="465"/>
      <c r="AZ60" s="465"/>
      <c r="BA60" s="465"/>
      <c r="BB60" s="465"/>
      <c r="BC60" s="465"/>
      <c r="BD60" s="599"/>
      <c r="BE60" s="599"/>
      <c r="BF60" s="599"/>
      <c r="BG60" s="465"/>
      <c r="BH60" s="465"/>
      <c r="BI60" s="465"/>
      <c r="BJ60" s="465"/>
    </row>
    <row r="61" spans="1:74" s="415" customFormat="1" ht="12" customHeight="1" x14ac:dyDescent="0.25">
      <c r="A61" s="414"/>
      <c r="B61" s="755" t="s">
        <v>1316</v>
      </c>
      <c r="C61" s="795"/>
      <c r="D61" s="795"/>
      <c r="E61" s="795"/>
      <c r="F61" s="795"/>
      <c r="G61" s="795"/>
      <c r="H61" s="795"/>
      <c r="I61" s="795"/>
      <c r="J61" s="795"/>
      <c r="K61" s="795"/>
      <c r="L61" s="795"/>
      <c r="M61" s="795"/>
      <c r="N61" s="795"/>
      <c r="O61" s="795"/>
      <c r="P61" s="795"/>
      <c r="Q61" s="773"/>
      <c r="AY61" s="465"/>
      <c r="AZ61" s="465"/>
      <c r="BA61" s="465"/>
      <c r="BB61" s="465"/>
      <c r="BC61" s="465"/>
      <c r="BD61" s="599"/>
      <c r="BE61" s="599"/>
      <c r="BF61" s="599"/>
      <c r="BG61" s="465"/>
      <c r="BH61" s="465"/>
      <c r="BI61" s="465"/>
      <c r="BJ61" s="465"/>
    </row>
    <row r="62" spans="1:74" s="415" customFormat="1" ht="22.4" customHeight="1" x14ac:dyDescent="0.25">
      <c r="A62" s="414"/>
      <c r="B62" s="772" t="s">
        <v>1317</v>
      </c>
      <c r="C62" s="795"/>
      <c r="D62" s="795"/>
      <c r="E62" s="795"/>
      <c r="F62" s="795"/>
      <c r="G62" s="795"/>
      <c r="H62" s="795"/>
      <c r="I62" s="795"/>
      <c r="J62" s="795"/>
      <c r="K62" s="795"/>
      <c r="L62" s="795"/>
      <c r="M62" s="795"/>
      <c r="N62" s="795"/>
      <c r="O62" s="795"/>
      <c r="P62" s="795"/>
      <c r="Q62" s="773"/>
      <c r="AY62" s="465"/>
      <c r="AZ62" s="465"/>
      <c r="BA62" s="465"/>
      <c r="BB62" s="465"/>
      <c r="BC62" s="465"/>
      <c r="BD62" s="599"/>
      <c r="BE62" s="599"/>
      <c r="BF62" s="599"/>
      <c r="BG62" s="465"/>
      <c r="BH62" s="465"/>
      <c r="BI62" s="465"/>
      <c r="BJ62" s="465"/>
    </row>
    <row r="63" spans="1:74" s="415" customFormat="1" ht="12" customHeight="1" x14ac:dyDescent="0.25">
      <c r="A63" s="414"/>
      <c r="B63" s="772" t="s">
        <v>1318</v>
      </c>
      <c r="C63" s="795"/>
      <c r="D63" s="795"/>
      <c r="E63" s="795"/>
      <c r="F63" s="795"/>
      <c r="G63" s="795"/>
      <c r="H63" s="795"/>
      <c r="I63" s="795"/>
      <c r="J63" s="795"/>
      <c r="K63" s="795"/>
      <c r="L63" s="795"/>
      <c r="M63" s="795"/>
      <c r="N63" s="795"/>
      <c r="O63" s="795"/>
      <c r="P63" s="795"/>
      <c r="Q63" s="773"/>
      <c r="AY63" s="465"/>
      <c r="AZ63" s="465"/>
      <c r="BA63" s="465"/>
      <c r="BB63" s="465"/>
      <c r="BC63" s="465"/>
      <c r="BD63" s="599"/>
      <c r="BE63" s="599"/>
      <c r="BF63" s="599"/>
      <c r="BG63" s="465"/>
      <c r="BH63" s="465"/>
      <c r="BI63" s="465"/>
      <c r="BJ63" s="465"/>
    </row>
    <row r="64" spans="1:74" s="417" customFormat="1" ht="12" customHeight="1" x14ac:dyDescent="0.25">
      <c r="A64" s="392"/>
      <c r="B64" s="772" t="s">
        <v>1319</v>
      </c>
      <c r="C64" s="795"/>
      <c r="D64" s="795"/>
      <c r="E64" s="795"/>
      <c r="F64" s="795"/>
      <c r="G64" s="795"/>
      <c r="H64" s="795"/>
      <c r="I64" s="795"/>
      <c r="J64" s="795"/>
      <c r="K64" s="795"/>
      <c r="L64" s="795"/>
      <c r="M64" s="795"/>
      <c r="N64" s="795"/>
      <c r="O64" s="795"/>
      <c r="P64" s="795"/>
      <c r="Q64" s="773"/>
      <c r="AY64" s="461"/>
      <c r="AZ64" s="461"/>
      <c r="BA64" s="461"/>
      <c r="BB64" s="461"/>
      <c r="BC64" s="461"/>
      <c r="BD64" s="600"/>
      <c r="BE64" s="600"/>
      <c r="BF64" s="600"/>
      <c r="BG64" s="461"/>
      <c r="BH64" s="461"/>
      <c r="BI64" s="461"/>
      <c r="BJ64" s="461"/>
    </row>
    <row r="65" spans="1:74" ht="12.5" x14ac:dyDescent="0.25">
      <c r="A65" s="100"/>
      <c r="B65" s="772" t="s">
        <v>829</v>
      </c>
      <c r="C65" s="773"/>
      <c r="D65" s="773"/>
      <c r="E65" s="773"/>
      <c r="F65" s="773"/>
      <c r="G65" s="773"/>
      <c r="H65" s="773"/>
      <c r="I65" s="773"/>
      <c r="J65" s="773"/>
      <c r="K65" s="773"/>
      <c r="L65" s="773"/>
      <c r="M65" s="773"/>
      <c r="N65" s="773"/>
      <c r="O65" s="773"/>
      <c r="P65" s="773"/>
      <c r="Q65" s="751"/>
      <c r="BK65" s="343"/>
      <c r="BL65" s="343"/>
      <c r="BM65" s="343"/>
      <c r="BN65" s="343"/>
      <c r="BO65" s="343"/>
      <c r="BP65" s="343"/>
      <c r="BQ65" s="343"/>
      <c r="BR65" s="343"/>
      <c r="BS65" s="343"/>
      <c r="BT65" s="343"/>
      <c r="BU65" s="343"/>
      <c r="BV65" s="343"/>
    </row>
    <row r="66" spans="1:74" ht="12.65" customHeight="1" x14ac:dyDescent="0.25">
      <c r="A66" s="100"/>
      <c r="B66" s="763" t="s">
        <v>1355</v>
      </c>
      <c r="C66" s="751"/>
      <c r="D66" s="751"/>
      <c r="E66" s="751"/>
      <c r="F66" s="751"/>
      <c r="G66" s="751"/>
      <c r="H66" s="751"/>
      <c r="I66" s="751"/>
      <c r="J66" s="751"/>
      <c r="K66" s="751"/>
      <c r="L66" s="751"/>
      <c r="M66" s="751"/>
      <c r="N66" s="751"/>
      <c r="O66" s="751"/>
      <c r="P66" s="751"/>
      <c r="Q66" s="751"/>
      <c r="BK66" s="343"/>
      <c r="BL66" s="343"/>
      <c r="BM66" s="343"/>
      <c r="BN66" s="343"/>
      <c r="BO66" s="343"/>
      <c r="BP66" s="343"/>
      <c r="BQ66" s="343"/>
      <c r="BR66" s="343"/>
      <c r="BS66" s="343"/>
      <c r="BT66" s="343"/>
      <c r="BU66" s="343"/>
      <c r="BV66" s="343"/>
    </row>
    <row r="67" spans="1:74" x14ac:dyDescent="0.25">
      <c r="BK67" s="343"/>
      <c r="BL67" s="343"/>
      <c r="BM67" s="343"/>
      <c r="BN67" s="343"/>
      <c r="BO67" s="343"/>
      <c r="BP67" s="343"/>
      <c r="BQ67" s="343"/>
      <c r="BR67" s="343"/>
      <c r="BS67" s="343"/>
      <c r="BT67" s="343"/>
      <c r="BU67" s="343"/>
      <c r="BV67" s="343"/>
    </row>
    <row r="68" spans="1:74" x14ac:dyDescent="0.25">
      <c r="BK68" s="343"/>
      <c r="BL68" s="343"/>
      <c r="BM68" s="343"/>
      <c r="BN68" s="343"/>
      <c r="BO68" s="343"/>
      <c r="BP68" s="343"/>
      <c r="BQ68" s="343"/>
      <c r="BR68" s="343"/>
      <c r="BS68" s="343"/>
      <c r="BT68" s="343"/>
      <c r="BU68" s="343"/>
      <c r="BV68" s="343"/>
    </row>
    <row r="69" spans="1:74" x14ac:dyDescent="0.25">
      <c r="BK69" s="343"/>
      <c r="BL69" s="343"/>
      <c r="BM69" s="343"/>
      <c r="BN69" s="343"/>
      <c r="BO69" s="343"/>
      <c r="BP69" s="343"/>
      <c r="BQ69" s="343"/>
      <c r="BR69" s="343"/>
      <c r="BS69" s="343"/>
      <c r="BT69" s="343"/>
      <c r="BU69" s="343"/>
      <c r="BV69" s="343"/>
    </row>
    <row r="70" spans="1:74" x14ac:dyDescent="0.25">
      <c r="BK70" s="343"/>
      <c r="BL70" s="343"/>
      <c r="BM70" s="343"/>
      <c r="BN70" s="343"/>
      <c r="BO70" s="343"/>
      <c r="BP70" s="343"/>
      <c r="BQ70" s="343"/>
      <c r="BR70" s="343"/>
      <c r="BS70" s="343"/>
      <c r="BT70" s="343"/>
      <c r="BU70" s="343"/>
      <c r="BV70" s="343"/>
    </row>
    <row r="71" spans="1:74" x14ac:dyDescent="0.25">
      <c r="BK71" s="343"/>
      <c r="BL71" s="343"/>
      <c r="BM71" s="343"/>
      <c r="BN71" s="343"/>
      <c r="BO71" s="343"/>
      <c r="BP71" s="343"/>
      <c r="BQ71" s="343"/>
      <c r="BR71" s="343"/>
      <c r="BS71" s="343"/>
      <c r="BT71" s="343"/>
      <c r="BU71" s="343"/>
      <c r="BV71" s="343"/>
    </row>
    <row r="72" spans="1:74" x14ac:dyDescent="0.25">
      <c r="BK72" s="343"/>
      <c r="BL72" s="343"/>
      <c r="BM72" s="343"/>
      <c r="BN72" s="343"/>
      <c r="BO72" s="343"/>
      <c r="BP72" s="343"/>
      <c r="BQ72" s="343"/>
      <c r="BR72" s="343"/>
      <c r="BS72" s="343"/>
      <c r="BT72" s="343"/>
      <c r="BU72" s="343"/>
      <c r="BV72" s="343"/>
    </row>
    <row r="73" spans="1:74" x14ac:dyDescent="0.25">
      <c r="BK73" s="343"/>
      <c r="BL73" s="343"/>
      <c r="BM73" s="343"/>
      <c r="BN73" s="343"/>
      <c r="BO73" s="343"/>
      <c r="BP73" s="343"/>
      <c r="BQ73" s="343"/>
      <c r="BR73" s="343"/>
      <c r="BS73" s="343"/>
      <c r="BT73" s="343"/>
      <c r="BU73" s="343"/>
      <c r="BV73" s="343"/>
    </row>
    <row r="74" spans="1:74" x14ac:dyDescent="0.25">
      <c r="BK74" s="343"/>
      <c r="BL74" s="343"/>
      <c r="BM74" s="343"/>
      <c r="BN74" s="343"/>
      <c r="BO74" s="343"/>
      <c r="BP74" s="343"/>
      <c r="BQ74" s="343"/>
      <c r="BR74" s="343"/>
      <c r="BS74" s="343"/>
      <c r="BT74" s="343"/>
      <c r="BU74" s="343"/>
      <c r="BV74" s="343"/>
    </row>
    <row r="75" spans="1:74" x14ac:dyDescent="0.25">
      <c r="BK75" s="343"/>
      <c r="BL75" s="343"/>
      <c r="BM75" s="343"/>
      <c r="BN75" s="343"/>
      <c r="BO75" s="343"/>
      <c r="BP75" s="343"/>
      <c r="BQ75" s="343"/>
      <c r="BR75" s="343"/>
      <c r="BS75" s="343"/>
      <c r="BT75" s="343"/>
      <c r="BU75" s="343"/>
      <c r="BV75" s="343"/>
    </row>
    <row r="76" spans="1:74" x14ac:dyDescent="0.25">
      <c r="BK76" s="343"/>
      <c r="BL76" s="343"/>
      <c r="BM76" s="343"/>
      <c r="BN76" s="343"/>
      <c r="BO76" s="343"/>
      <c r="BP76" s="343"/>
      <c r="BQ76" s="343"/>
      <c r="BR76" s="343"/>
      <c r="BS76" s="343"/>
      <c r="BT76" s="343"/>
      <c r="BU76" s="343"/>
      <c r="BV76" s="343"/>
    </row>
    <row r="77" spans="1:74" x14ac:dyDescent="0.25">
      <c r="BK77" s="343"/>
      <c r="BL77" s="343"/>
      <c r="BM77" s="343"/>
      <c r="BN77" s="343"/>
      <c r="BO77" s="343"/>
      <c r="BP77" s="343"/>
      <c r="BQ77" s="343"/>
      <c r="BR77" s="343"/>
      <c r="BS77" s="343"/>
      <c r="BT77" s="343"/>
      <c r="BU77" s="343"/>
      <c r="BV77" s="343"/>
    </row>
    <row r="78" spans="1:74" x14ac:dyDescent="0.25">
      <c r="BK78" s="343"/>
      <c r="BL78" s="343"/>
      <c r="BM78" s="343"/>
      <c r="BN78" s="343"/>
      <c r="BO78" s="343"/>
      <c r="BP78" s="343"/>
      <c r="BQ78" s="343"/>
      <c r="BR78" s="343"/>
      <c r="BS78" s="343"/>
      <c r="BT78" s="343"/>
      <c r="BU78" s="343"/>
      <c r="BV78" s="343"/>
    </row>
    <row r="79" spans="1:74" x14ac:dyDescent="0.25">
      <c r="BK79" s="343"/>
      <c r="BL79" s="343"/>
      <c r="BM79" s="343"/>
      <c r="BN79" s="343"/>
      <c r="BO79" s="343"/>
      <c r="BP79" s="343"/>
      <c r="BQ79" s="343"/>
      <c r="BR79" s="343"/>
      <c r="BS79" s="343"/>
      <c r="BT79" s="343"/>
      <c r="BU79" s="343"/>
      <c r="BV79" s="343"/>
    </row>
    <row r="80" spans="1:74" x14ac:dyDescent="0.25">
      <c r="BK80" s="343"/>
      <c r="BL80" s="343"/>
      <c r="BM80" s="343"/>
      <c r="BN80" s="343"/>
      <c r="BO80" s="343"/>
      <c r="BP80" s="343"/>
      <c r="BQ80" s="343"/>
      <c r="BR80" s="343"/>
      <c r="BS80" s="343"/>
      <c r="BT80" s="343"/>
      <c r="BU80" s="343"/>
      <c r="BV80" s="343"/>
    </row>
    <row r="81" spans="63:74" x14ac:dyDescent="0.25">
      <c r="BK81" s="343"/>
      <c r="BL81" s="343"/>
      <c r="BM81" s="343"/>
      <c r="BN81" s="343"/>
      <c r="BO81" s="343"/>
      <c r="BP81" s="343"/>
      <c r="BQ81" s="343"/>
      <c r="BR81" s="343"/>
      <c r="BS81" s="343"/>
      <c r="BT81" s="343"/>
      <c r="BU81" s="343"/>
      <c r="BV81" s="343"/>
    </row>
    <row r="82" spans="63:74" x14ac:dyDescent="0.25">
      <c r="BK82" s="343"/>
      <c r="BL82" s="343"/>
      <c r="BM82" s="343"/>
      <c r="BN82" s="343"/>
      <c r="BO82" s="343"/>
      <c r="BP82" s="343"/>
      <c r="BQ82" s="343"/>
      <c r="BR82" s="343"/>
      <c r="BS82" s="343"/>
      <c r="BT82" s="343"/>
      <c r="BU82" s="343"/>
      <c r="BV82" s="343"/>
    </row>
    <row r="83" spans="63:74" x14ac:dyDescent="0.25">
      <c r="BK83" s="343"/>
      <c r="BL83" s="343"/>
      <c r="BM83" s="343"/>
      <c r="BN83" s="343"/>
      <c r="BO83" s="343"/>
      <c r="BP83" s="343"/>
      <c r="BQ83" s="343"/>
      <c r="BR83" s="343"/>
      <c r="BS83" s="343"/>
      <c r="BT83" s="343"/>
      <c r="BU83" s="343"/>
      <c r="BV83" s="343"/>
    </row>
    <row r="84" spans="63:74" x14ac:dyDescent="0.25">
      <c r="BK84" s="343"/>
      <c r="BL84" s="343"/>
      <c r="BM84" s="343"/>
      <c r="BN84" s="343"/>
      <c r="BO84" s="343"/>
      <c r="BP84" s="343"/>
      <c r="BQ84" s="343"/>
      <c r="BR84" s="343"/>
      <c r="BS84" s="343"/>
      <c r="BT84" s="343"/>
      <c r="BU84" s="343"/>
      <c r="BV84" s="343"/>
    </row>
    <row r="85" spans="63:74" x14ac:dyDescent="0.25">
      <c r="BK85" s="343"/>
      <c r="BL85" s="343"/>
      <c r="BM85" s="343"/>
      <c r="BN85" s="343"/>
      <c r="BO85" s="343"/>
      <c r="BP85" s="343"/>
      <c r="BQ85" s="343"/>
      <c r="BR85" s="343"/>
      <c r="BS85" s="343"/>
      <c r="BT85" s="343"/>
      <c r="BU85" s="343"/>
      <c r="BV85" s="343"/>
    </row>
    <row r="86" spans="63:74" x14ac:dyDescent="0.25">
      <c r="BK86" s="343"/>
      <c r="BL86" s="343"/>
      <c r="BM86" s="343"/>
      <c r="BN86" s="343"/>
      <c r="BO86" s="343"/>
      <c r="BP86" s="343"/>
      <c r="BQ86" s="343"/>
      <c r="BR86" s="343"/>
      <c r="BS86" s="343"/>
      <c r="BT86" s="343"/>
      <c r="BU86" s="343"/>
      <c r="BV86" s="343"/>
    </row>
    <row r="87" spans="63:74" x14ac:dyDescent="0.25">
      <c r="BK87" s="343"/>
      <c r="BL87" s="343"/>
      <c r="BM87" s="343"/>
      <c r="BN87" s="343"/>
      <c r="BO87" s="343"/>
      <c r="BP87" s="343"/>
      <c r="BQ87" s="343"/>
      <c r="BR87" s="343"/>
      <c r="BS87" s="343"/>
      <c r="BT87" s="343"/>
      <c r="BU87" s="343"/>
      <c r="BV87" s="343"/>
    </row>
    <row r="88" spans="63:74" x14ac:dyDescent="0.25">
      <c r="BK88" s="343"/>
      <c r="BL88" s="343"/>
      <c r="BM88" s="343"/>
      <c r="BN88" s="343"/>
      <c r="BO88" s="343"/>
      <c r="BP88" s="343"/>
      <c r="BQ88" s="343"/>
      <c r="BR88" s="343"/>
      <c r="BS88" s="343"/>
      <c r="BT88" s="343"/>
      <c r="BU88" s="343"/>
      <c r="BV88" s="343"/>
    </row>
    <row r="89" spans="63:74" x14ac:dyDescent="0.25">
      <c r="BK89" s="343"/>
      <c r="BL89" s="343"/>
      <c r="BM89" s="343"/>
      <c r="BN89" s="343"/>
      <c r="BO89" s="343"/>
      <c r="BP89" s="343"/>
      <c r="BQ89" s="343"/>
      <c r="BR89" s="343"/>
      <c r="BS89" s="343"/>
      <c r="BT89" s="343"/>
      <c r="BU89" s="343"/>
      <c r="BV89" s="343"/>
    </row>
    <row r="90" spans="63:74" x14ac:dyDescent="0.25">
      <c r="BK90" s="343"/>
      <c r="BL90" s="343"/>
      <c r="BM90" s="343"/>
      <c r="BN90" s="343"/>
      <c r="BO90" s="343"/>
      <c r="BP90" s="343"/>
      <c r="BQ90" s="343"/>
      <c r="BR90" s="343"/>
      <c r="BS90" s="343"/>
      <c r="BT90" s="343"/>
      <c r="BU90" s="343"/>
      <c r="BV90" s="343"/>
    </row>
    <row r="91" spans="63:74" x14ac:dyDescent="0.25">
      <c r="BK91" s="343"/>
      <c r="BL91" s="343"/>
      <c r="BM91" s="343"/>
      <c r="BN91" s="343"/>
      <c r="BO91" s="343"/>
      <c r="BP91" s="343"/>
      <c r="BQ91" s="343"/>
      <c r="BR91" s="343"/>
      <c r="BS91" s="343"/>
      <c r="BT91" s="343"/>
      <c r="BU91" s="343"/>
      <c r="BV91" s="343"/>
    </row>
    <row r="92" spans="63:74" x14ac:dyDescent="0.25">
      <c r="BK92" s="343"/>
      <c r="BL92" s="343"/>
      <c r="BM92" s="343"/>
      <c r="BN92" s="343"/>
      <c r="BO92" s="343"/>
      <c r="BP92" s="343"/>
      <c r="BQ92" s="343"/>
      <c r="BR92" s="343"/>
      <c r="BS92" s="343"/>
      <c r="BT92" s="343"/>
      <c r="BU92" s="343"/>
      <c r="BV92" s="343"/>
    </row>
    <row r="93" spans="63:74" x14ac:dyDescent="0.25">
      <c r="BK93" s="343"/>
      <c r="BL93" s="343"/>
      <c r="BM93" s="343"/>
      <c r="BN93" s="343"/>
      <c r="BO93" s="343"/>
      <c r="BP93" s="343"/>
      <c r="BQ93" s="343"/>
      <c r="BR93" s="343"/>
      <c r="BS93" s="343"/>
      <c r="BT93" s="343"/>
      <c r="BU93" s="343"/>
      <c r="BV93" s="343"/>
    </row>
    <row r="94" spans="63:74" x14ac:dyDescent="0.25">
      <c r="BK94" s="343"/>
      <c r="BL94" s="343"/>
      <c r="BM94" s="343"/>
      <c r="BN94" s="343"/>
      <c r="BO94" s="343"/>
      <c r="BP94" s="343"/>
      <c r="BQ94" s="343"/>
      <c r="BR94" s="343"/>
      <c r="BS94" s="343"/>
      <c r="BT94" s="343"/>
      <c r="BU94" s="343"/>
      <c r="BV94" s="343"/>
    </row>
    <row r="95" spans="63:74" x14ac:dyDescent="0.25">
      <c r="BK95" s="343"/>
      <c r="BL95" s="343"/>
      <c r="BM95" s="343"/>
      <c r="BN95" s="343"/>
      <c r="BO95" s="343"/>
      <c r="BP95" s="343"/>
      <c r="BQ95" s="343"/>
      <c r="BR95" s="343"/>
      <c r="BS95" s="343"/>
      <c r="BT95" s="343"/>
      <c r="BU95" s="343"/>
      <c r="BV95" s="343"/>
    </row>
    <row r="96" spans="63:74" x14ac:dyDescent="0.25">
      <c r="BK96" s="343"/>
      <c r="BL96" s="343"/>
      <c r="BM96" s="343"/>
      <c r="BN96" s="343"/>
      <c r="BO96" s="343"/>
      <c r="BP96" s="343"/>
      <c r="BQ96" s="343"/>
      <c r="BR96" s="343"/>
      <c r="BS96" s="343"/>
      <c r="BT96" s="343"/>
      <c r="BU96" s="343"/>
      <c r="BV96" s="343"/>
    </row>
    <row r="97" spans="63:74" x14ac:dyDescent="0.25">
      <c r="BK97" s="343"/>
      <c r="BL97" s="343"/>
      <c r="BM97" s="343"/>
      <c r="BN97" s="343"/>
      <c r="BO97" s="343"/>
      <c r="BP97" s="343"/>
      <c r="BQ97" s="343"/>
      <c r="BR97" s="343"/>
      <c r="BS97" s="343"/>
      <c r="BT97" s="343"/>
      <c r="BU97" s="343"/>
      <c r="BV97" s="343"/>
    </row>
    <row r="98" spans="63:74" x14ac:dyDescent="0.25">
      <c r="BK98" s="343"/>
      <c r="BL98" s="343"/>
      <c r="BM98" s="343"/>
      <c r="BN98" s="343"/>
      <c r="BO98" s="343"/>
      <c r="BP98" s="343"/>
      <c r="BQ98" s="343"/>
      <c r="BR98" s="343"/>
      <c r="BS98" s="343"/>
      <c r="BT98" s="343"/>
      <c r="BU98" s="343"/>
      <c r="BV98" s="343"/>
    </row>
    <row r="99" spans="63:74" x14ac:dyDescent="0.25">
      <c r="BK99" s="343"/>
      <c r="BL99" s="343"/>
      <c r="BM99" s="343"/>
      <c r="BN99" s="343"/>
      <c r="BO99" s="343"/>
      <c r="BP99" s="343"/>
      <c r="BQ99" s="343"/>
      <c r="BR99" s="343"/>
      <c r="BS99" s="343"/>
      <c r="BT99" s="343"/>
      <c r="BU99" s="343"/>
      <c r="BV99" s="343"/>
    </row>
    <row r="100" spans="63:74" x14ac:dyDescent="0.25">
      <c r="BK100" s="343"/>
      <c r="BL100" s="343"/>
      <c r="BM100" s="343"/>
      <c r="BN100" s="343"/>
      <c r="BO100" s="343"/>
      <c r="BP100" s="343"/>
      <c r="BQ100" s="343"/>
      <c r="BR100" s="343"/>
      <c r="BS100" s="343"/>
      <c r="BT100" s="343"/>
      <c r="BU100" s="343"/>
      <c r="BV100" s="343"/>
    </row>
    <row r="101" spans="63:74" x14ac:dyDescent="0.25">
      <c r="BK101" s="343"/>
      <c r="BL101" s="343"/>
      <c r="BM101" s="343"/>
      <c r="BN101" s="343"/>
      <c r="BO101" s="343"/>
      <c r="BP101" s="343"/>
      <c r="BQ101" s="343"/>
      <c r="BR101" s="343"/>
      <c r="BS101" s="343"/>
      <c r="BT101" s="343"/>
      <c r="BU101" s="343"/>
      <c r="BV101" s="343"/>
    </row>
    <row r="102" spans="63:74" x14ac:dyDescent="0.25">
      <c r="BK102" s="343"/>
      <c r="BL102" s="343"/>
      <c r="BM102" s="343"/>
      <c r="BN102" s="343"/>
      <c r="BO102" s="343"/>
      <c r="BP102" s="343"/>
      <c r="BQ102" s="343"/>
      <c r="BR102" s="343"/>
      <c r="BS102" s="343"/>
      <c r="BT102" s="343"/>
      <c r="BU102" s="343"/>
      <c r="BV102" s="343"/>
    </row>
    <row r="103" spans="63:74" x14ac:dyDescent="0.25">
      <c r="BK103" s="343"/>
      <c r="BL103" s="343"/>
      <c r="BM103" s="343"/>
      <c r="BN103" s="343"/>
      <c r="BO103" s="343"/>
      <c r="BP103" s="343"/>
      <c r="BQ103" s="343"/>
      <c r="BR103" s="343"/>
      <c r="BS103" s="343"/>
      <c r="BT103" s="343"/>
      <c r="BU103" s="343"/>
      <c r="BV103" s="343"/>
    </row>
    <row r="104" spans="63:74" x14ac:dyDescent="0.25">
      <c r="BK104" s="343"/>
      <c r="BL104" s="343"/>
      <c r="BM104" s="343"/>
      <c r="BN104" s="343"/>
      <c r="BO104" s="343"/>
      <c r="BP104" s="343"/>
      <c r="BQ104" s="343"/>
      <c r="BR104" s="343"/>
      <c r="BS104" s="343"/>
      <c r="BT104" s="343"/>
      <c r="BU104" s="343"/>
      <c r="BV104" s="343"/>
    </row>
    <row r="105" spans="63:74" x14ac:dyDescent="0.25">
      <c r="BK105" s="343"/>
      <c r="BL105" s="343"/>
      <c r="BM105" s="343"/>
      <c r="BN105" s="343"/>
      <c r="BO105" s="343"/>
      <c r="BP105" s="343"/>
      <c r="BQ105" s="343"/>
      <c r="BR105" s="343"/>
      <c r="BS105" s="343"/>
      <c r="BT105" s="343"/>
      <c r="BU105" s="343"/>
      <c r="BV105" s="343"/>
    </row>
    <row r="106" spans="63:74" x14ac:dyDescent="0.25">
      <c r="BK106" s="343"/>
      <c r="BL106" s="343"/>
      <c r="BM106" s="343"/>
      <c r="BN106" s="343"/>
      <c r="BO106" s="343"/>
      <c r="BP106" s="343"/>
      <c r="BQ106" s="343"/>
      <c r="BR106" s="343"/>
      <c r="BS106" s="343"/>
      <c r="BT106" s="343"/>
      <c r="BU106" s="343"/>
      <c r="BV106" s="343"/>
    </row>
    <row r="107" spans="63:74" x14ac:dyDescent="0.25">
      <c r="BK107" s="343"/>
      <c r="BL107" s="343"/>
      <c r="BM107" s="343"/>
      <c r="BN107" s="343"/>
      <c r="BO107" s="343"/>
      <c r="BP107" s="343"/>
      <c r="BQ107" s="343"/>
      <c r="BR107" s="343"/>
      <c r="BS107" s="343"/>
      <c r="BT107" s="343"/>
      <c r="BU107" s="343"/>
      <c r="BV107" s="343"/>
    </row>
    <row r="108" spans="63:74" x14ac:dyDescent="0.25">
      <c r="BK108" s="343"/>
      <c r="BL108" s="343"/>
      <c r="BM108" s="343"/>
      <c r="BN108" s="343"/>
      <c r="BO108" s="343"/>
      <c r="BP108" s="343"/>
      <c r="BQ108" s="343"/>
      <c r="BR108" s="343"/>
      <c r="BS108" s="343"/>
      <c r="BT108" s="343"/>
      <c r="BU108" s="343"/>
      <c r="BV108" s="343"/>
    </row>
    <row r="109" spans="63:74" x14ac:dyDescent="0.25">
      <c r="BK109" s="343"/>
      <c r="BL109" s="343"/>
      <c r="BM109" s="343"/>
      <c r="BN109" s="343"/>
      <c r="BO109" s="343"/>
      <c r="BP109" s="343"/>
      <c r="BQ109" s="343"/>
      <c r="BR109" s="343"/>
      <c r="BS109" s="343"/>
      <c r="BT109" s="343"/>
      <c r="BU109" s="343"/>
      <c r="BV109" s="343"/>
    </row>
    <row r="110" spans="63:74" x14ac:dyDescent="0.25">
      <c r="BK110" s="343"/>
      <c r="BL110" s="343"/>
      <c r="BM110" s="343"/>
      <c r="BN110" s="343"/>
      <c r="BO110" s="343"/>
      <c r="BP110" s="343"/>
      <c r="BQ110" s="343"/>
      <c r="BR110" s="343"/>
      <c r="BS110" s="343"/>
      <c r="BT110" s="343"/>
      <c r="BU110" s="343"/>
      <c r="BV110" s="343"/>
    </row>
    <row r="111" spans="63:74" x14ac:dyDescent="0.25">
      <c r="BK111" s="343"/>
      <c r="BL111" s="343"/>
      <c r="BM111" s="343"/>
      <c r="BN111" s="343"/>
      <c r="BO111" s="343"/>
      <c r="BP111" s="343"/>
      <c r="BQ111" s="343"/>
      <c r="BR111" s="343"/>
      <c r="BS111" s="343"/>
      <c r="BT111" s="343"/>
      <c r="BU111" s="343"/>
      <c r="BV111" s="343"/>
    </row>
    <row r="112" spans="63:74" x14ac:dyDescent="0.25">
      <c r="BK112" s="343"/>
      <c r="BL112" s="343"/>
      <c r="BM112" s="343"/>
      <c r="BN112" s="343"/>
      <c r="BO112" s="343"/>
      <c r="BP112" s="343"/>
      <c r="BQ112" s="343"/>
      <c r="BR112" s="343"/>
      <c r="BS112" s="343"/>
      <c r="BT112" s="343"/>
      <c r="BU112" s="343"/>
      <c r="BV112" s="343"/>
    </row>
    <row r="113" spans="63:74" x14ac:dyDescent="0.25">
      <c r="BK113" s="343"/>
      <c r="BL113" s="343"/>
      <c r="BM113" s="343"/>
      <c r="BN113" s="343"/>
      <c r="BO113" s="343"/>
      <c r="BP113" s="343"/>
      <c r="BQ113" s="343"/>
      <c r="BR113" s="343"/>
      <c r="BS113" s="343"/>
      <c r="BT113" s="343"/>
      <c r="BU113" s="343"/>
      <c r="BV113" s="343"/>
    </row>
    <row r="114" spans="63:74" x14ac:dyDescent="0.25">
      <c r="BK114" s="343"/>
      <c r="BL114" s="343"/>
      <c r="BM114" s="343"/>
      <c r="BN114" s="343"/>
      <c r="BO114" s="343"/>
      <c r="BP114" s="343"/>
      <c r="BQ114" s="343"/>
      <c r="BR114" s="343"/>
      <c r="BS114" s="343"/>
      <c r="BT114" s="343"/>
      <c r="BU114" s="343"/>
      <c r="BV114" s="343"/>
    </row>
    <row r="115" spans="63:74" x14ac:dyDescent="0.25">
      <c r="BK115" s="343"/>
      <c r="BL115" s="343"/>
      <c r="BM115" s="343"/>
      <c r="BN115" s="343"/>
      <c r="BO115" s="343"/>
      <c r="BP115" s="343"/>
      <c r="BQ115" s="343"/>
      <c r="BR115" s="343"/>
      <c r="BS115" s="343"/>
      <c r="BT115" s="343"/>
      <c r="BU115" s="343"/>
      <c r="BV115" s="343"/>
    </row>
    <row r="116" spans="63:74" x14ac:dyDescent="0.25">
      <c r="BK116" s="343"/>
      <c r="BL116" s="343"/>
      <c r="BM116" s="343"/>
      <c r="BN116" s="343"/>
      <c r="BO116" s="343"/>
      <c r="BP116" s="343"/>
      <c r="BQ116" s="343"/>
      <c r="BR116" s="343"/>
      <c r="BS116" s="343"/>
      <c r="BT116" s="343"/>
      <c r="BU116" s="343"/>
      <c r="BV116" s="343"/>
    </row>
    <row r="117" spans="63:74" x14ac:dyDescent="0.25">
      <c r="BK117" s="343"/>
      <c r="BL117" s="343"/>
      <c r="BM117" s="343"/>
      <c r="BN117" s="343"/>
      <c r="BO117" s="343"/>
      <c r="BP117" s="343"/>
      <c r="BQ117" s="343"/>
      <c r="BR117" s="343"/>
      <c r="BS117" s="343"/>
      <c r="BT117" s="343"/>
      <c r="BU117" s="343"/>
      <c r="BV117" s="343"/>
    </row>
    <row r="118" spans="63:74" x14ac:dyDescent="0.25">
      <c r="BK118" s="343"/>
      <c r="BL118" s="343"/>
      <c r="BM118" s="343"/>
      <c r="BN118" s="343"/>
      <c r="BO118" s="343"/>
      <c r="BP118" s="343"/>
      <c r="BQ118" s="343"/>
      <c r="BR118" s="343"/>
      <c r="BS118" s="343"/>
      <c r="BT118" s="343"/>
      <c r="BU118" s="343"/>
      <c r="BV118" s="343"/>
    </row>
    <row r="119" spans="63:74" x14ac:dyDescent="0.25">
      <c r="BK119" s="343"/>
      <c r="BL119" s="343"/>
      <c r="BM119" s="343"/>
      <c r="BN119" s="343"/>
      <c r="BO119" s="343"/>
      <c r="BP119" s="343"/>
      <c r="BQ119" s="343"/>
      <c r="BR119" s="343"/>
      <c r="BS119" s="343"/>
      <c r="BT119" s="343"/>
      <c r="BU119" s="343"/>
      <c r="BV119" s="343"/>
    </row>
    <row r="120" spans="63:74" x14ac:dyDescent="0.25">
      <c r="BK120" s="343"/>
      <c r="BL120" s="343"/>
      <c r="BM120" s="343"/>
      <c r="BN120" s="343"/>
      <c r="BO120" s="343"/>
      <c r="BP120" s="343"/>
      <c r="BQ120" s="343"/>
      <c r="BR120" s="343"/>
      <c r="BS120" s="343"/>
      <c r="BT120" s="343"/>
      <c r="BU120" s="343"/>
      <c r="BV120" s="343"/>
    </row>
    <row r="121" spans="63:74" x14ac:dyDescent="0.25">
      <c r="BK121" s="343"/>
      <c r="BL121" s="343"/>
      <c r="BM121" s="343"/>
      <c r="BN121" s="343"/>
      <c r="BO121" s="343"/>
      <c r="BP121" s="343"/>
      <c r="BQ121" s="343"/>
      <c r="BR121" s="343"/>
      <c r="BS121" s="343"/>
      <c r="BT121" s="343"/>
      <c r="BU121" s="343"/>
      <c r="BV121" s="343"/>
    </row>
    <row r="122" spans="63:74" x14ac:dyDescent="0.25">
      <c r="BK122" s="343"/>
      <c r="BL122" s="343"/>
      <c r="BM122" s="343"/>
      <c r="BN122" s="343"/>
      <c r="BO122" s="343"/>
      <c r="BP122" s="343"/>
      <c r="BQ122" s="343"/>
      <c r="BR122" s="343"/>
      <c r="BS122" s="343"/>
      <c r="BT122" s="343"/>
      <c r="BU122" s="343"/>
      <c r="BV122" s="343"/>
    </row>
    <row r="123" spans="63:74" x14ac:dyDescent="0.25">
      <c r="BK123" s="343"/>
      <c r="BL123" s="343"/>
      <c r="BM123" s="343"/>
      <c r="BN123" s="343"/>
      <c r="BO123" s="343"/>
      <c r="BP123" s="343"/>
      <c r="BQ123" s="343"/>
      <c r="BR123" s="343"/>
      <c r="BS123" s="343"/>
      <c r="BT123" s="343"/>
      <c r="BU123" s="343"/>
      <c r="BV123" s="343"/>
    </row>
    <row r="124" spans="63:74" x14ac:dyDescent="0.25">
      <c r="BK124" s="343"/>
      <c r="BL124" s="343"/>
      <c r="BM124" s="343"/>
      <c r="BN124" s="343"/>
      <c r="BO124" s="343"/>
      <c r="BP124" s="343"/>
      <c r="BQ124" s="343"/>
      <c r="BR124" s="343"/>
      <c r="BS124" s="343"/>
      <c r="BT124" s="343"/>
      <c r="BU124" s="343"/>
      <c r="BV124" s="343"/>
    </row>
    <row r="125" spans="63:74" x14ac:dyDescent="0.25">
      <c r="BK125" s="343"/>
      <c r="BL125" s="343"/>
      <c r="BM125" s="343"/>
      <c r="BN125" s="343"/>
      <c r="BO125" s="343"/>
      <c r="BP125" s="343"/>
      <c r="BQ125" s="343"/>
      <c r="BR125" s="343"/>
      <c r="BS125" s="343"/>
      <c r="BT125" s="343"/>
      <c r="BU125" s="343"/>
      <c r="BV125" s="343"/>
    </row>
    <row r="126" spans="63:74" x14ac:dyDescent="0.25">
      <c r="BK126" s="343"/>
      <c r="BL126" s="343"/>
      <c r="BM126" s="343"/>
      <c r="BN126" s="343"/>
      <c r="BO126" s="343"/>
      <c r="BP126" s="343"/>
      <c r="BQ126" s="343"/>
      <c r="BR126" s="343"/>
      <c r="BS126" s="343"/>
      <c r="BT126" s="343"/>
      <c r="BU126" s="343"/>
      <c r="BV126" s="343"/>
    </row>
    <row r="127" spans="63:74" x14ac:dyDescent="0.25">
      <c r="BK127" s="343"/>
      <c r="BL127" s="343"/>
      <c r="BM127" s="343"/>
      <c r="BN127" s="343"/>
      <c r="BO127" s="343"/>
      <c r="BP127" s="343"/>
      <c r="BQ127" s="343"/>
      <c r="BR127" s="343"/>
      <c r="BS127" s="343"/>
      <c r="BT127" s="343"/>
      <c r="BU127" s="343"/>
      <c r="BV127" s="343"/>
    </row>
    <row r="128" spans="63:74" x14ac:dyDescent="0.25">
      <c r="BK128" s="343"/>
      <c r="BL128" s="343"/>
      <c r="BM128" s="343"/>
      <c r="BN128" s="343"/>
      <c r="BO128" s="343"/>
      <c r="BP128" s="343"/>
      <c r="BQ128" s="343"/>
      <c r="BR128" s="343"/>
      <c r="BS128" s="343"/>
      <c r="BT128" s="343"/>
      <c r="BU128" s="343"/>
      <c r="BV128" s="343"/>
    </row>
    <row r="129" spans="63:74" x14ac:dyDescent="0.25">
      <c r="BK129" s="343"/>
      <c r="BL129" s="343"/>
      <c r="BM129" s="343"/>
      <c r="BN129" s="343"/>
      <c r="BO129" s="343"/>
      <c r="BP129" s="343"/>
      <c r="BQ129" s="343"/>
      <c r="BR129" s="343"/>
      <c r="BS129" s="343"/>
      <c r="BT129" s="343"/>
      <c r="BU129" s="343"/>
      <c r="BV129" s="343"/>
    </row>
    <row r="130" spans="63:74" x14ac:dyDescent="0.25">
      <c r="BK130" s="343"/>
      <c r="BL130" s="343"/>
      <c r="BM130" s="343"/>
      <c r="BN130" s="343"/>
      <c r="BO130" s="343"/>
      <c r="BP130" s="343"/>
      <c r="BQ130" s="343"/>
      <c r="BR130" s="343"/>
      <c r="BS130" s="343"/>
      <c r="BT130" s="343"/>
      <c r="BU130" s="343"/>
      <c r="BV130" s="343"/>
    </row>
    <row r="131" spans="63:74" x14ac:dyDescent="0.25">
      <c r="BK131" s="343"/>
      <c r="BL131" s="343"/>
      <c r="BM131" s="343"/>
      <c r="BN131" s="343"/>
      <c r="BO131" s="343"/>
      <c r="BP131" s="343"/>
      <c r="BQ131" s="343"/>
      <c r="BR131" s="343"/>
      <c r="BS131" s="343"/>
      <c r="BT131" s="343"/>
      <c r="BU131" s="343"/>
      <c r="BV131" s="343"/>
    </row>
    <row r="132" spans="63:74" x14ac:dyDescent="0.25">
      <c r="BK132" s="343"/>
      <c r="BL132" s="343"/>
      <c r="BM132" s="343"/>
      <c r="BN132" s="343"/>
      <c r="BO132" s="343"/>
      <c r="BP132" s="343"/>
      <c r="BQ132" s="343"/>
      <c r="BR132" s="343"/>
      <c r="BS132" s="343"/>
      <c r="BT132" s="343"/>
      <c r="BU132" s="343"/>
      <c r="BV132" s="343"/>
    </row>
    <row r="133" spans="63:74" x14ac:dyDescent="0.25">
      <c r="BK133" s="343"/>
      <c r="BL133" s="343"/>
      <c r="BM133" s="343"/>
      <c r="BN133" s="343"/>
      <c r="BO133" s="343"/>
      <c r="BP133" s="343"/>
      <c r="BQ133" s="343"/>
      <c r="BR133" s="343"/>
      <c r="BS133" s="343"/>
      <c r="BT133" s="343"/>
      <c r="BU133" s="343"/>
      <c r="BV133" s="343"/>
    </row>
    <row r="134" spans="63:74" x14ac:dyDescent="0.25">
      <c r="BK134" s="343"/>
      <c r="BL134" s="343"/>
      <c r="BM134" s="343"/>
      <c r="BN134" s="343"/>
      <c r="BO134" s="343"/>
      <c r="BP134" s="343"/>
      <c r="BQ134" s="343"/>
      <c r="BR134" s="343"/>
      <c r="BS134" s="343"/>
      <c r="BT134" s="343"/>
      <c r="BU134" s="343"/>
      <c r="BV134" s="343"/>
    </row>
    <row r="135" spans="63:74" x14ac:dyDescent="0.25">
      <c r="BK135" s="343"/>
      <c r="BL135" s="343"/>
      <c r="BM135" s="343"/>
      <c r="BN135" s="343"/>
      <c r="BO135" s="343"/>
      <c r="BP135" s="343"/>
      <c r="BQ135" s="343"/>
      <c r="BR135" s="343"/>
      <c r="BS135" s="343"/>
      <c r="BT135" s="343"/>
      <c r="BU135" s="343"/>
      <c r="BV135" s="343"/>
    </row>
    <row r="136" spans="63:74" x14ac:dyDescent="0.25">
      <c r="BK136" s="343"/>
      <c r="BL136" s="343"/>
      <c r="BM136" s="343"/>
      <c r="BN136" s="343"/>
      <c r="BO136" s="343"/>
      <c r="BP136" s="343"/>
      <c r="BQ136" s="343"/>
      <c r="BR136" s="343"/>
      <c r="BS136" s="343"/>
      <c r="BT136" s="343"/>
      <c r="BU136" s="343"/>
      <c r="BV136" s="343"/>
    </row>
    <row r="137" spans="63:74" x14ac:dyDescent="0.25">
      <c r="BK137" s="343"/>
      <c r="BL137" s="343"/>
      <c r="BM137" s="343"/>
      <c r="BN137" s="343"/>
      <c r="BO137" s="343"/>
      <c r="BP137" s="343"/>
      <c r="BQ137" s="343"/>
      <c r="BR137" s="343"/>
      <c r="BS137" s="343"/>
      <c r="BT137" s="343"/>
      <c r="BU137" s="343"/>
      <c r="BV137" s="343"/>
    </row>
    <row r="138" spans="63:74" x14ac:dyDescent="0.25">
      <c r="BK138" s="343"/>
      <c r="BL138" s="343"/>
      <c r="BM138" s="343"/>
      <c r="BN138" s="343"/>
      <c r="BO138" s="343"/>
      <c r="BP138" s="343"/>
      <c r="BQ138" s="343"/>
      <c r="BR138" s="343"/>
      <c r="BS138" s="343"/>
      <c r="BT138" s="343"/>
      <c r="BU138" s="343"/>
      <c r="BV138" s="343"/>
    </row>
    <row r="139" spans="63:74" x14ac:dyDescent="0.25">
      <c r="BK139" s="343"/>
      <c r="BL139" s="343"/>
      <c r="BM139" s="343"/>
      <c r="BN139" s="343"/>
      <c r="BO139" s="343"/>
      <c r="BP139" s="343"/>
      <c r="BQ139" s="343"/>
      <c r="BR139" s="343"/>
      <c r="BS139" s="343"/>
      <c r="BT139" s="343"/>
      <c r="BU139" s="343"/>
      <c r="BV139" s="343"/>
    </row>
    <row r="140" spans="63:74" x14ac:dyDescent="0.25">
      <c r="BK140" s="343"/>
      <c r="BL140" s="343"/>
      <c r="BM140" s="343"/>
      <c r="BN140" s="343"/>
      <c r="BO140" s="343"/>
      <c r="BP140" s="343"/>
      <c r="BQ140" s="343"/>
      <c r="BR140" s="343"/>
      <c r="BS140" s="343"/>
      <c r="BT140" s="343"/>
      <c r="BU140" s="343"/>
      <c r="BV140" s="343"/>
    </row>
    <row r="141" spans="63:74" x14ac:dyDescent="0.25">
      <c r="BK141" s="343"/>
      <c r="BL141" s="343"/>
      <c r="BM141" s="343"/>
      <c r="BN141" s="343"/>
      <c r="BO141" s="343"/>
      <c r="BP141" s="343"/>
      <c r="BQ141" s="343"/>
      <c r="BR141" s="343"/>
      <c r="BS141" s="343"/>
      <c r="BT141" s="343"/>
      <c r="BU141" s="343"/>
      <c r="BV141" s="343"/>
    </row>
    <row r="142" spans="63:74" x14ac:dyDescent="0.25">
      <c r="BK142" s="343"/>
      <c r="BL142" s="343"/>
      <c r="BM142" s="343"/>
      <c r="BN142" s="343"/>
      <c r="BO142" s="343"/>
      <c r="BP142" s="343"/>
      <c r="BQ142" s="343"/>
      <c r="BR142" s="343"/>
      <c r="BS142" s="343"/>
      <c r="BT142" s="343"/>
      <c r="BU142" s="343"/>
      <c r="BV142" s="343"/>
    </row>
    <row r="143" spans="63:74" x14ac:dyDescent="0.25">
      <c r="BK143" s="343"/>
      <c r="BL143" s="343"/>
      <c r="BM143" s="343"/>
      <c r="BN143" s="343"/>
      <c r="BO143" s="343"/>
      <c r="BP143" s="343"/>
      <c r="BQ143" s="343"/>
      <c r="BR143" s="343"/>
      <c r="BS143" s="343"/>
      <c r="BT143" s="343"/>
      <c r="BU143" s="343"/>
      <c r="BV143" s="343"/>
    </row>
    <row r="144" spans="63:74" x14ac:dyDescent="0.25">
      <c r="BK144" s="343"/>
      <c r="BL144" s="343"/>
      <c r="BM144" s="343"/>
      <c r="BN144" s="343"/>
      <c r="BO144" s="343"/>
      <c r="BP144" s="343"/>
      <c r="BQ144" s="343"/>
      <c r="BR144" s="343"/>
      <c r="BS144" s="343"/>
      <c r="BT144" s="343"/>
      <c r="BU144" s="343"/>
      <c r="BV144" s="343"/>
    </row>
    <row r="145" spans="63:74" x14ac:dyDescent="0.25">
      <c r="BK145" s="343"/>
      <c r="BL145" s="343"/>
      <c r="BM145" s="343"/>
      <c r="BN145" s="343"/>
      <c r="BO145" s="343"/>
      <c r="BP145" s="343"/>
      <c r="BQ145" s="343"/>
      <c r="BR145" s="343"/>
      <c r="BS145" s="343"/>
      <c r="BT145" s="343"/>
      <c r="BU145" s="343"/>
      <c r="BV145" s="343"/>
    </row>
    <row r="146" spans="63:74" x14ac:dyDescent="0.25">
      <c r="BK146" s="343"/>
      <c r="BL146" s="343"/>
      <c r="BM146" s="343"/>
      <c r="BN146" s="343"/>
      <c r="BO146" s="343"/>
      <c r="BP146" s="343"/>
      <c r="BQ146" s="343"/>
      <c r="BR146" s="343"/>
      <c r="BS146" s="343"/>
      <c r="BT146" s="343"/>
      <c r="BU146" s="343"/>
      <c r="BV146" s="343"/>
    </row>
    <row r="147" spans="63:74" x14ac:dyDescent="0.25">
      <c r="BK147" s="343"/>
      <c r="BL147" s="343"/>
      <c r="BM147" s="343"/>
      <c r="BN147" s="343"/>
      <c r="BO147" s="343"/>
      <c r="BP147" s="343"/>
      <c r="BQ147" s="343"/>
      <c r="BR147" s="343"/>
      <c r="BS147" s="343"/>
      <c r="BT147" s="343"/>
      <c r="BU147" s="343"/>
      <c r="BV147" s="343"/>
    </row>
    <row r="148" spans="63:74" x14ac:dyDescent="0.25">
      <c r="BK148" s="343"/>
      <c r="BL148" s="343"/>
      <c r="BM148" s="343"/>
      <c r="BN148" s="343"/>
      <c r="BO148" s="343"/>
      <c r="BP148" s="343"/>
      <c r="BQ148" s="343"/>
      <c r="BR148" s="343"/>
      <c r="BS148" s="343"/>
      <c r="BT148" s="343"/>
      <c r="BU148" s="343"/>
      <c r="BV148" s="343"/>
    </row>
    <row r="149" spans="63:74" x14ac:dyDescent="0.25">
      <c r="BK149" s="343"/>
      <c r="BL149" s="343"/>
      <c r="BM149" s="343"/>
      <c r="BN149" s="343"/>
      <c r="BO149" s="343"/>
      <c r="BP149" s="343"/>
      <c r="BQ149" s="343"/>
      <c r="BR149" s="343"/>
      <c r="BS149" s="343"/>
      <c r="BT149" s="343"/>
      <c r="BU149" s="343"/>
      <c r="BV149" s="343"/>
    </row>
    <row r="150" spans="63:74" x14ac:dyDescent="0.25">
      <c r="BK150" s="343"/>
      <c r="BL150" s="343"/>
      <c r="BM150" s="343"/>
      <c r="BN150" s="343"/>
      <c r="BO150" s="343"/>
      <c r="BP150" s="343"/>
      <c r="BQ150" s="343"/>
      <c r="BR150" s="343"/>
      <c r="BS150" s="343"/>
      <c r="BT150" s="343"/>
      <c r="BU150" s="343"/>
      <c r="BV150" s="343"/>
    </row>
    <row r="151" spans="63:74" x14ac:dyDescent="0.25">
      <c r="BK151" s="343"/>
      <c r="BL151" s="343"/>
      <c r="BM151" s="343"/>
      <c r="BN151" s="343"/>
      <c r="BO151" s="343"/>
      <c r="BP151" s="343"/>
      <c r="BQ151" s="343"/>
      <c r="BR151" s="343"/>
      <c r="BS151" s="343"/>
      <c r="BT151" s="343"/>
      <c r="BU151" s="343"/>
      <c r="BV151" s="343"/>
    </row>
    <row r="152" spans="63:74" x14ac:dyDescent="0.25">
      <c r="BK152" s="343"/>
      <c r="BL152" s="343"/>
      <c r="BM152" s="343"/>
      <c r="BN152" s="343"/>
      <c r="BO152" s="343"/>
      <c r="BP152" s="343"/>
      <c r="BQ152" s="343"/>
      <c r="BR152" s="343"/>
      <c r="BS152" s="343"/>
      <c r="BT152" s="343"/>
      <c r="BU152" s="343"/>
      <c r="BV152" s="343"/>
    </row>
    <row r="153" spans="63:74" x14ac:dyDescent="0.25">
      <c r="BK153" s="343"/>
      <c r="BL153" s="343"/>
      <c r="BM153" s="343"/>
      <c r="BN153" s="343"/>
      <c r="BO153" s="343"/>
      <c r="BP153" s="343"/>
      <c r="BQ153" s="343"/>
      <c r="BR153" s="343"/>
      <c r="BS153" s="343"/>
      <c r="BT153" s="343"/>
      <c r="BU153" s="343"/>
      <c r="BV153" s="343"/>
    </row>
    <row r="154" spans="63:74" x14ac:dyDescent="0.25">
      <c r="BK154" s="343"/>
      <c r="BL154" s="343"/>
      <c r="BM154" s="343"/>
      <c r="BN154" s="343"/>
      <c r="BO154" s="343"/>
      <c r="BP154" s="343"/>
      <c r="BQ154" s="343"/>
      <c r="BR154" s="343"/>
      <c r="BS154" s="343"/>
      <c r="BT154" s="343"/>
      <c r="BU154" s="343"/>
      <c r="BV154" s="343"/>
    </row>
    <row r="155" spans="63:74" x14ac:dyDescent="0.25">
      <c r="BK155" s="343"/>
      <c r="BL155" s="343"/>
      <c r="BM155" s="343"/>
      <c r="BN155" s="343"/>
      <c r="BO155" s="343"/>
      <c r="BP155" s="343"/>
      <c r="BQ155" s="343"/>
      <c r="BR155" s="343"/>
      <c r="BS155" s="343"/>
      <c r="BT155" s="343"/>
      <c r="BU155" s="343"/>
      <c r="BV155" s="343"/>
    </row>
    <row r="156" spans="63:74" x14ac:dyDescent="0.25">
      <c r="BK156" s="343"/>
      <c r="BL156" s="343"/>
      <c r="BM156" s="343"/>
      <c r="BN156" s="343"/>
      <c r="BO156" s="343"/>
      <c r="BP156" s="343"/>
      <c r="BQ156" s="343"/>
      <c r="BR156" s="343"/>
      <c r="BS156" s="343"/>
      <c r="BT156" s="343"/>
      <c r="BU156" s="343"/>
      <c r="BV156" s="343"/>
    </row>
    <row r="157" spans="63:74" x14ac:dyDescent="0.25">
      <c r="BK157" s="343"/>
      <c r="BL157" s="343"/>
      <c r="BM157" s="343"/>
      <c r="BN157" s="343"/>
      <c r="BO157" s="343"/>
      <c r="BP157" s="343"/>
      <c r="BQ157" s="343"/>
      <c r="BR157" s="343"/>
      <c r="BS157" s="343"/>
      <c r="BT157" s="343"/>
      <c r="BU157" s="343"/>
      <c r="BV157" s="343"/>
    </row>
    <row r="158" spans="63:74" x14ac:dyDescent="0.25">
      <c r="BK158" s="343"/>
      <c r="BL158" s="343"/>
      <c r="BM158" s="343"/>
      <c r="BN158" s="343"/>
      <c r="BO158" s="343"/>
      <c r="BP158" s="343"/>
      <c r="BQ158" s="343"/>
      <c r="BR158" s="343"/>
      <c r="BS158" s="343"/>
      <c r="BT158" s="343"/>
      <c r="BU158" s="343"/>
      <c r="BV158" s="343"/>
    </row>
    <row r="159" spans="63:74" x14ac:dyDescent="0.25">
      <c r="BK159" s="343"/>
      <c r="BL159" s="343"/>
      <c r="BM159" s="343"/>
      <c r="BN159" s="343"/>
      <c r="BO159" s="343"/>
      <c r="BP159" s="343"/>
      <c r="BQ159" s="343"/>
      <c r="BR159" s="343"/>
      <c r="BS159" s="343"/>
      <c r="BT159" s="343"/>
      <c r="BU159" s="343"/>
      <c r="BV159" s="343"/>
    </row>
    <row r="160" spans="63:74" x14ac:dyDescent="0.25">
      <c r="BK160" s="343"/>
      <c r="BL160" s="343"/>
      <c r="BM160" s="343"/>
      <c r="BN160" s="343"/>
      <c r="BO160" s="343"/>
      <c r="BP160" s="343"/>
      <c r="BQ160" s="343"/>
      <c r="BR160" s="343"/>
      <c r="BS160" s="343"/>
      <c r="BT160" s="343"/>
      <c r="BU160" s="343"/>
      <c r="BV160" s="343"/>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I6" sqref="BI6:BI52"/>
    </sheetView>
  </sheetViews>
  <sheetFormatPr defaultColWidth="9.54296875" defaultRowHeight="10.5" x14ac:dyDescent="0.25"/>
  <cols>
    <col min="1" max="1" width="11.453125" style="111" customWidth="1"/>
    <col min="2" max="2" width="17" style="111" customWidth="1"/>
    <col min="3" max="50" width="6.54296875" style="111" customWidth="1"/>
    <col min="51" max="55" width="6.54296875" style="340" customWidth="1"/>
    <col min="56" max="58" width="6.54296875" style="601" customWidth="1"/>
    <col min="59" max="62" width="6.54296875" style="340" customWidth="1"/>
    <col min="63" max="74" width="6.54296875" style="111" customWidth="1"/>
    <col min="75" max="16384" width="9.54296875" style="111"/>
  </cols>
  <sheetData>
    <row r="1" spans="1:74" ht="15.65" customHeight="1" x14ac:dyDescent="0.3">
      <c r="A1" s="733" t="s">
        <v>790</v>
      </c>
      <c r="B1" s="807" t="s">
        <v>1400</v>
      </c>
      <c r="C1" s="808"/>
      <c r="D1" s="808"/>
      <c r="E1" s="808"/>
      <c r="F1" s="808"/>
      <c r="G1" s="808"/>
      <c r="H1" s="808"/>
      <c r="I1" s="808"/>
      <c r="J1" s="808"/>
      <c r="K1" s="808"/>
      <c r="L1" s="808"/>
      <c r="M1" s="808"/>
      <c r="N1" s="808"/>
      <c r="O1" s="808"/>
      <c r="P1" s="808"/>
      <c r="Q1" s="808"/>
      <c r="R1" s="808"/>
      <c r="S1" s="808"/>
      <c r="T1" s="808"/>
      <c r="U1" s="808"/>
      <c r="V1" s="808"/>
      <c r="W1" s="808"/>
      <c r="X1" s="808"/>
      <c r="Y1" s="808"/>
      <c r="Z1" s="808"/>
      <c r="AA1" s="808"/>
      <c r="AB1" s="808"/>
      <c r="AC1" s="808"/>
      <c r="AD1" s="808"/>
      <c r="AE1" s="808"/>
      <c r="AF1" s="808"/>
      <c r="AG1" s="808"/>
      <c r="AH1" s="808"/>
      <c r="AI1" s="808"/>
      <c r="AJ1" s="808"/>
      <c r="AK1" s="808"/>
      <c r="AL1" s="808"/>
      <c r="AM1" s="115"/>
    </row>
    <row r="2" spans="1:74" ht="13.4" customHeight="1" x14ac:dyDescent="0.25">
      <c r="A2" s="734"/>
      <c r="B2" s="485" t="str">
        <f>"U.S. Energy Information Administration  |  Short-Term Energy Outlook  - "&amp;Dates!D1</f>
        <v>U.S. Energy Information Administration  |  Short-Term Energy Outlook  - December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115"/>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10"/>
      <c r="B5" s="113" t="s">
        <v>7</v>
      </c>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380"/>
      <c r="AZ5" s="380"/>
      <c r="BA5" s="380"/>
      <c r="BB5" s="380"/>
      <c r="BC5" s="380"/>
      <c r="BD5" s="114"/>
      <c r="BE5" s="114"/>
      <c r="BF5" s="114"/>
      <c r="BG5" s="114"/>
      <c r="BH5" s="114"/>
      <c r="BI5" s="380"/>
      <c r="BJ5" s="380"/>
      <c r="BK5" s="380"/>
      <c r="BL5" s="380"/>
      <c r="BM5" s="380"/>
      <c r="BN5" s="380"/>
      <c r="BO5" s="380"/>
      <c r="BP5" s="380"/>
      <c r="BQ5" s="380"/>
      <c r="BR5" s="380"/>
      <c r="BS5" s="380"/>
      <c r="BT5" s="380"/>
      <c r="BU5" s="380"/>
      <c r="BV5" s="380"/>
    </row>
    <row r="6" spans="1:74" ht="11.15" customHeight="1" x14ac:dyDescent="0.25">
      <c r="A6" s="110" t="s">
        <v>1136</v>
      </c>
      <c r="B6" s="198" t="s">
        <v>431</v>
      </c>
      <c r="C6" s="679">
        <v>4.9784098300000004</v>
      </c>
      <c r="D6" s="679">
        <v>3.8248589900000001</v>
      </c>
      <c r="E6" s="679">
        <v>3.7746561999999999</v>
      </c>
      <c r="F6" s="679">
        <v>3.41821829</v>
      </c>
      <c r="G6" s="679">
        <v>3.1562297199999998</v>
      </c>
      <c r="H6" s="679">
        <v>3.5509333500000002</v>
      </c>
      <c r="I6" s="679">
        <v>4.94082534</v>
      </c>
      <c r="J6" s="679">
        <v>5.1076185399999998</v>
      </c>
      <c r="K6" s="679">
        <v>4.10676079</v>
      </c>
      <c r="L6" s="679">
        <v>3.3214954400000001</v>
      </c>
      <c r="M6" s="679">
        <v>3.6397468499999999</v>
      </c>
      <c r="N6" s="679">
        <v>4.2795196899999999</v>
      </c>
      <c r="O6" s="679">
        <v>4.5762745599999999</v>
      </c>
      <c r="P6" s="679">
        <v>4.0167203499999999</v>
      </c>
      <c r="Q6" s="679">
        <v>3.9068630099999999</v>
      </c>
      <c r="R6" s="679">
        <v>3.2103189799999998</v>
      </c>
      <c r="S6" s="679">
        <v>3.1302437099999998</v>
      </c>
      <c r="T6" s="679">
        <v>3.37893899</v>
      </c>
      <c r="U6" s="679">
        <v>4.96391721</v>
      </c>
      <c r="V6" s="679">
        <v>4.6723944099999999</v>
      </c>
      <c r="W6" s="679">
        <v>3.4790421500000002</v>
      </c>
      <c r="X6" s="679">
        <v>3.13440216</v>
      </c>
      <c r="Y6" s="679">
        <v>3.3656301200000001</v>
      </c>
      <c r="Z6" s="679">
        <v>4.3385714399999999</v>
      </c>
      <c r="AA6" s="679">
        <v>4.3186383900000003</v>
      </c>
      <c r="AB6" s="679">
        <v>3.7655703599999999</v>
      </c>
      <c r="AC6" s="679">
        <v>3.6246973499999999</v>
      </c>
      <c r="AD6" s="679">
        <v>3.5249499900000001</v>
      </c>
      <c r="AE6" s="679">
        <v>3.4018156400000001</v>
      </c>
      <c r="AF6" s="679">
        <v>4.0332014599999999</v>
      </c>
      <c r="AG6" s="679">
        <v>5.4464944600000003</v>
      </c>
      <c r="AH6" s="679">
        <v>5.30441568</v>
      </c>
      <c r="AI6" s="679">
        <v>3.86136474</v>
      </c>
      <c r="AJ6" s="679">
        <v>3.3181006100000001</v>
      </c>
      <c r="AK6" s="679">
        <v>3.4163056599999999</v>
      </c>
      <c r="AL6" s="679">
        <v>4.3121217100000004</v>
      </c>
      <c r="AM6" s="679">
        <v>4.6696076499999997</v>
      </c>
      <c r="AN6" s="679">
        <v>4.2965727899999999</v>
      </c>
      <c r="AO6" s="679">
        <v>3.93591274</v>
      </c>
      <c r="AP6" s="679">
        <v>3.3493628599999998</v>
      </c>
      <c r="AQ6" s="679">
        <v>3.1944030099999998</v>
      </c>
      <c r="AR6" s="679">
        <v>4.2510449599999998</v>
      </c>
      <c r="AS6" s="679">
        <v>4.6606535500000001</v>
      </c>
      <c r="AT6" s="679">
        <v>4.9628409700000002</v>
      </c>
      <c r="AU6" s="679">
        <v>4.2913408100000003</v>
      </c>
      <c r="AV6" s="679">
        <v>3.3258596699999998</v>
      </c>
      <c r="AW6" s="679">
        <v>3.46888576</v>
      </c>
      <c r="AX6" s="679">
        <v>4.1911112399999997</v>
      </c>
      <c r="AY6" s="679">
        <v>4.8308169100000002</v>
      </c>
      <c r="AZ6" s="679">
        <v>4.3019307800000002</v>
      </c>
      <c r="BA6" s="679">
        <v>3.9736034899999999</v>
      </c>
      <c r="BB6" s="679">
        <v>3.50748025</v>
      </c>
      <c r="BC6" s="679">
        <v>3.4090308</v>
      </c>
      <c r="BD6" s="679">
        <v>3.6057538400000002</v>
      </c>
      <c r="BE6" s="679">
        <v>4.8349489999999999</v>
      </c>
      <c r="BF6" s="679">
        <v>5.1589923999999998</v>
      </c>
      <c r="BG6" s="679">
        <v>3.8917092599999998</v>
      </c>
      <c r="BH6" s="679">
        <v>3.2684043977999999</v>
      </c>
      <c r="BI6" s="679">
        <v>3.3496926838999999</v>
      </c>
      <c r="BJ6" s="680">
        <v>4.1677039999999996</v>
      </c>
      <c r="BK6" s="680">
        <v>4.6660729999999999</v>
      </c>
      <c r="BL6" s="680">
        <v>4.1372859999999996</v>
      </c>
      <c r="BM6" s="680">
        <v>3.9512839999999998</v>
      </c>
      <c r="BN6" s="680">
        <v>3.4652440000000002</v>
      </c>
      <c r="BO6" s="680">
        <v>3.3637779999999999</v>
      </c>
      <c r="BP6" s="680">
        <v>3.6077400000000002</v>
      </c>
      <c r="BQ6" s="680">
        <v>4.4918300000000002</v>
      </c>
      <c r="BR6" s="680">
        <v>4.3859529999999998</v>
      </c>
      <c r="BS6" s="680">
        <v>3.5973890000000002</v>
      </c>
      <c r="BT6" s="680">
        <v>3.2650649999999999</v>
      </c>
      <c r="BU6" s="680">
        <v>3.4060760000000001</v>
      </c>
      <c r="BV6" s="680">
        <v>4.2084929999999998</v>
      </c>
    </row>
    <row r="7" spans="1:74" ht="11.15" customHeight="1" x14ac:dyDescent="0.25">
      <c r="A7" s="110" t="s">
        <v>1137</v>
      </c>
      <c r="B7" s="183" t="s">
        <v>463</v>
      </c>
      <c r="C7" s="679">
        <v>13.739746520000001</v>
      </c>
      <c r="D7" s="679">
        <v>10.928913319999999</v>
      </c>
      <c r="E7" s="679">
        <v>10.77179209</v>
      </c>
      <c r="F7" s="679">
        <v>9.5476263699999997</v>
      </c>
      <c r="G7" s="679">
        <v>9.0911498500000008</v>
      </c>
      <c r="H7" s="679">
        <v>10.76555383</v>
      </c>
      <c r="I7" s="679">
        <v>14.27730002</v>
      </c>
      <c r="J7" s="679">
        <v>14.64571718</v>
      </c>
      <c r="K7" s="679">
        <v>12.736082359999999</v>
      </c>
      <c r="L7" s="679">
        <v>9.6873388400000007</v>
      </c>
      <c r="M7" s="679">
        <v>9.6868814299999997</v>
      </c>
      <c r="N7" s="679">
        <v>11.702286170000001</v>
      </c>
      <c r="O7" s="679">
        <v>12.642286500000001</v>
      </c>
      <c r="P7" s="679">
        <v>11.579719839999999</v>
      </c>
      <c r="Q7" s="679">
        <v>11.03245562</v>
      </c>
      <c r="R7" s="679">
        <v>8.6702734100000001</v>
      </c>
      <c r="S7" s="679">
        <v>8.6479317099999999</v>
      </c>
      <c r="T7" s="679">
        <v>10.429937860000001</v>
      </c>
      <c r="U7" s="679">
        <v>14.92537377</v>
      </c>
      <c r="V7" s="679">
        <v>14.24490597</v>
      </c>
      <c r="W7" s="679">
        <v>11.188164889999999</v>
      </c>
      <c r="X7" s="679">
        <v>8.8757478200000008</v>
      </c>
      <c r="Y7" s="679">
        <v>9.3512532999999998</v>
      </c>
      <c r="Z7" s="679">
        <v>11.56168931</v>
      </c>
      <c r="AA7" s="679">
        <v>11.87203551</v>
      </c>
      <c r="AB7" s="679">
        <v>10.62781195</v>
      </c>
      <c r="AC7" s="679">
        <v>9.6553457199999997</v>
      </c>
      <c r="AD7" s="679">
        <v>9.56092166</v>
      </c>
      <c r="AE7" s="679">
        <v>9.3936261900000009</v>
      </c>
      <c r="AF7" s="679">
        <v>11.627076819999999</v>
      </c>
      <c r="AG7" s="679">
        <v>16.525964630000001</v>
      </c>
      <c r="AH7" s="679">
        <v>15.41647682</v>
      </c>
      <c r="AI7" s="679">
        <v>11.625415500000001</v>
      </c>
      <c r="AJ7" s="679">
        <v>9.1675438699999994</v>
      </c>
      <c r="AK7" s="679">
        <v>9.5166641199999997</v>
      </c>
      <c r="AL7" s="679">
        <v>12.25221123</v>
      </c>
      <c r="AM7" s="679">
        <v>13.053149729999999</v>
      </c>
      <c r="AN7" s="679">
        <v>11.91468061</v>
      </c>
      <c r="AO7" s="679">
        <v>10.87397182</v>
      </c>
      <c r="AP7" s="679">
        <v>8.8696567799999997</v>
      </c>
      <c r="AQ7" s="679">
        <v>9.0338431400000001</v>
      </c>
      <c r="AR7" s="679">
        <v>12.33202936</v>
      </c>
      <c r="AS7" s="679">
        <v>14.75280169</v>
      </c>
      <c r="AT7" s="679">
        <v>14.960865760000001</v>
      </c>
      <c r="AU7" s="679">
        <v>11.9928081</v>
      </c>
      <c r="AV7" s="679">
        <v>9.2355291600000005</v>
      </c>
      <c r="AW7" s="679">
        <v>9.7316635700000003</v>
      </c>
      <c r="AX7" s="679">
        <v>11.44142927</v>
      </c>
      <c r="AY7" s="679">
        <v>13.593010169999999</v>
      </c>
      <c r="AZ7" s="679">
        <v>11.753307850000001</v>
      </c>
      <c r="BA7" s="679">
        <v>10.720343379999999</v>
      </c>
      <c r="BB7" s="679">
        <v>9.1327159000000009</v>
      </c>
      <c r="BC7" s="679">
        <v>9.38763668</v>
      </c>
      <c r="BD7" s="679">
        <v>11.443189479999999</v>
      </c>
      <c r="BE7" s="679">
        <v>15.31435199</v>
      </c>
      <c r="BF7" s="679">
        <v>15.5804031</v>
      </c>
      <c r="BG7" s="679">
        <v>11.61446757</v>
      </c>
      <c r="BH7" s="679">
        <v>9.0274544526000007</v>
      </c>
      <c r="BI7" s="679">
        <v>9.3718051528000004</v>
      </c>
      <c r="BJ7" s="680">
        <v>11.8317</v>
      </c>
      <c r="BK7" s="680">
        <v>13.528499999999999</v>
      </c>
      <c r="BL7" s="680">
        <v>11.56958</v>
      </c>
      <c r="BM7" s="680">
        <v>10.950519999999999</v>
      </c>
      <c r="BN7" s="680">
        <v>9.1471330000000002</v>
      </c>
      <c r="BO7" s="680">
        <v>9.3542179999999995</v>
      </c>
      <c r="BP7" s="680">
        <v>11.604789999999999</v>
      </c>
      <c r="BQ7" s="680">
        <v>14.561500000000001</v>
      </c>
      <c r="BR7" s="680">
        <v>13.760630000000001</v>
      </c>
      <c r="BS7" s="680">
        <v>10.88683</v>
      </c>
      <c r="BT7" s="680">
        <v>8.9395159999999994</v>
      </c>
      <c r="BU7" s="680">
        <v>9.5208770000000005</v>
      </c>
      <c r="BV7" s="680">
        <v>11.99048</v>
      </c>
    </row>
    <row r="8" spans="1:74" ht="11.15" customHeight="1" x14ac:dyDescent="0.25">
      <c r="A8" s="110" t="s">
        <v>1138</v>
      </c>
      <c r="B8" s="198" t="s">
        <v>432</v>
      </c>
      <c r="C8" s="679">
        <v>19.605311839999999</v>
      </c>
      <c r="D8" s="679">
        <v>15.386109920000001</v>
      </c>
      <c r="E8" s="679">
        <v>14.775852710000001</v>
      </c>
      <c r="F8" s="679">
        <v>13.19357044</v>
      </c>
      <c r="G8" s="679">
        <v>13.8744098</v>
      </c>
      <c r="H8" s="679">
        <v>16.800191989999998</v>
      </c>
      <c r="I8" s="679">
        <v>20.374713079999999</v>
      </c>
      <c r="J8" s="679">
        <v>19.554273689999999</v>
      </c>
      <c r="K8" s="679">
        <v>15.752044440000001</v>
      </c>
      <c r="L8" s="679">
        <v>13.15571989</v>
      </c>
      <c r="M8" s="679">
        <v>14.581142509999999</v>
      </c>
      <c r="N8" s="679">
        <v>16.771709680000001</v>
      </c>
      <c r="O8" s="679">
        <v>18.356074150000001</v>
      </c>
      <c r="P8" s="679">
        <v>15.930966959999999</v>
      </c>
      <c r="Q8" s="679">
        <v>15.76099853</v>
      </c>
      <c r="R8" s="679">
        <v>11.89039936</v>
      </c>
      <c r="S8" s="679">
        <v>12.040481529999999</v>
      </c>
      <c r="T8" s="679">
        <v>14.385836319999999</v>
      </c>
      <c r="U8" s="679">
        <v>21.24761749</v>
      </c>
      <c r="V8" s="679">
        <v>18.050308430000001</v>
      </c>
      <c r="W8" s="679">
        <v>15.151234909999999</v>
      </c>
      <c r="X8" s="679">
        <v>12.57402518</v>
      </c>
      <c r="Y8" s="679">
        <v>14.384101749999999</v>
      </c>
      <c r="Z8" s="679">
        <v>16.414629430000002</v>
      </c>
      <c r="AA8" s="679">
        <v>16.737911279999999</v>
      </c>
      <c r="AB8" s="679">
        <v>15.668232529999999</v>
      </c>
      <c r="AC8" s="679">
        <v>14.0031675</v>
      </c>
      <c r="AD8" s="679">
        <v>12.889508559999999</v>
      </c>
      <c r="AE8" s="679">
        <v>13.42886107</v>
      </c>
      <c r="AF8" s="679">
        <v>17.517107589999998</v>
      </c>
      <c r="AG8" s="679">
        <v>22.877345760000001</v>
      </c>
      <c r="AH8" s="679">
        <v>19.676960940000001</v>
      </c>
      <c r="AI8" s="679">
        <v>14.06120518</v>
      </c>
      <c r="AJ8" s="679">
        <v>12.78016912</v>
      </c>
      <c r="AK8" s="679">
        <v>13.29829011</v>
      </c>
      <c r="AL8" s="679">
        <v>17.372549200000002</v>
      </c>
      <c r="AM8" s="679">
        <v>18.037086039999998</v>
      </c>
      <c r="AN8" s="679">
        <v>17.545620759999998</v>
      </c>
      <c r="AO8" s="679">
        <v>14.423600159999999</v>
      </c>
      <c r="AP8" s="679">
        <v>12.220632549999999</v>
      </c>
      <c r="AQ8" s="679">
        <v>12.972647820000001</v>
      </c>
      <c r="AR8" s="679">
        <v>17.782269159999998</v>
      </c>
      <c r="AS8" s="679">
        <v>19.67947903</v>
      </c>
      <c r="AT8" s="679">
        <v>21.155962590000001</v>
      </c>
      <c r="AU8" s="679">
        <v>15.268629819999999</v>
      </c>
      <c r="AV8" s="679">
        <v>13.143316970000001</v>
      </c>
      <c r="AW8" s="679">
        <v>13.901086019999999</v>
      </c>
      <c r="AX8" s="679">
        <v>16.058047080000001</v>
      </c>
      <c r="AY8" s="679">
        <v>19.154692730000001</v>
      </c>
      <c r="AZ8" s="679">
        <v>16.712745770000001</v>
      </c>
      <c r="BA8" s="679">
        <v>14.936707009999999</v>
      </c>
      <c r="BB8" s="679">
        <v>12.76293819</v>
      </c>
      <c r="BC8" s="679">
        <v>13.824111650000001</v>
      </c>
      <c r="BD8" s="679">
        <v>17.179295840000002</v>
      </c>
      <c r="BE8" s="679">
        <v>20.543598830000001</v>
      </c>
      <c r="BF8" s="679">
        <v>19.470265659999999</v>
      </c>
      <c r="BG8" s="679">
        <v>14.767035269999999</v>
      </c>
      <c r="BH8" s="679">
        <v>12.835943511</v>
      </c>
      <c r="BI8" s="679">
        <v>13.742565162</v>
      </c>
      <c r="BJ8" s="680">
        <v>17.362279999999998</v>
      </c>
      <c r="BK8" s="680">
        <v>18.810289999999998</v>
      </c>
      <c r="BL8" s="680">
        <v>16.296029999999998</v>
      </c>
      <c r="BM8" s="680">
        <v>15.22128</v>
      </c>
      <c r="BN8" s="680">
        <v>12.498860000000001</v>
      </c>
      <c r="BO8" s="680">
        <v>13.533250000000001</v>
      </c>
      <c r="BP8" s="680">
        <v>16.739560000000001</v>
      </c>
      <c r="BQ8" s="680">
        <v>20.190840000000001</v>
      </c>
      <c r="BR8" s="680">
        <v>19.566050000000001</v>
      </c>
      <c r="BS8" s="680">
        <v>14.882429999999999</v>
      </c>
      <c r="BT8" s="680">
        <v>12.970940000000001</v>
      </c>
      <c r="BU8" s="680">
        <v>14.023820000000001</v>
      </c>
      <c r="BV8" s="680">
        <v>17.653120000000001</v>
      </c>
    </row>
    <row r="9" spans="1:74" ht="11.15" customHeight="1" x14ac:dyDescent="0.25">
      <c r="A9" s="110" t="s">
        <v>1139</v>
      </c>
      <c r="B9" s="198" t="s">
        <v>433</v>
      </c>
      <c r="C9" s="679">
        <v>11.682786699999999</v>
      </c>
      <c r="D9" s="679">
        <v>9.4894463299999998</v>
      </c>
      <c r="E9" s="679">
        <v>8.5618102</v>
      </c>
      <c r="F9" s="679">
        <v>7.5099264799999998</v>
      </c>
      <c r="G9" s="679">
        <v>7.7827904999999999</v>
      </c>
      <c r="H9" s="679">
        <v>9.9305015799999996</v>
      </c>
      <c r="I9" s="679">
        <v>10.898288409999999</v>
      </c>
      <c r="J9" s="679">
        <v>10.36038329</v>
      </c>
      <c r="K9" s="679">
        <v>8.3569863200000007</v>
      </c>
      <c r="L9" s="679">
        <v>7.1866276200000003</v>
      </c>
      <c r="M9" s="679">
        <v>8.2162980500000007</v>
      </c>
      <c r="N9" s="679">
        <v>9.9157645999999993</v>
      </c>
      <c r="O9" s="679">
        <v>10.86702755</v>
      </c>
      <c r="P9" s="679">
        <v>10.04088939</v>
      </c>
      <c r="Q9" s="679">
        <v>9.3598401899999999</v>
      </c>
      <c r="R9" s="679">
        <v>6.7161692999999998</v>
      </c>
      <c r="S9" s="679">
        <v>6.8652936699999998</v>
      </c>
      <c r="T9" s="679">
        <v>8.3015278400000003</v>
      </c>
      <c r="U9" s="679">
        <v>10.723289640000001</v>
      </c>
      <c r="V9" s="679">
        <v>9.9258875999999994</v>
      </c>
      <c r="W9" s="679">
        <v>8.6715675000000001</v>
      </c>
      <c r="X9" s="679">
        <v>7.4262229800000004</v>
      </c>
      <c r="Y9" s="679">
        <v>7.9830678400000004</v>
      </c>
      <c r="Z9" s="679">
        <v>9.7146445200000002</v>
      </c>
      <c r="AA9" s="679">
        <v>10.387684070000001</v>
      </c>
      <c r="AB9" s="679">
        <v>9.1875534600000002</v>
      </c>
      <c r="AC9" s="679">
        <v>8.2129949700000004</v>
      </c>
      <c r="AD9" s="679">
        <v>7.2827261600000002</v>
      </c>
      <c r="AE9" s="679">
        <v>6.9974212600000003</v>
      </c>
      <c r="AF9" s="679">
        <v>9.6987454</v>
      </c>
      <c r="AG9" s="679">
        <v>11.756293960000001</v>
      </c>
      <c r="AH9" s="679">
        <v>10.40604849</v>
      </c>
      <c r="AI9" s="679">
        <v>8.0103664800000001</v>
      </c>
      <c r="AJ9" s="679">
        <v>7.1942678200000003</v>
      </c>
      <c r="AK9" s="679">
        <v>7.5511615399999998</v>
      </c>
      <c r="AL9" s="679">
        <v>9.9922243900000005</v>
      </c>
      <c r="AM9" s="679">
        <v>10.516312080000001</v>
      </c>
      <c r="AN9" s="679">
        <v>10.69020531</v>
      </c>
      <c r="AO9" s="679">
        <v>8.4999005499999996</v>
      </c>
      <c r="AP9" s="679">
        <v>6.9007055800000003</v>
      </c>
      <c r="AQ9" s="679">
        <v>6.8698764900000002</v>
      </c>
      <c r="AR9" s="679">
        <v>9.7106758200000005</v>
      </c>
      <c r="AS9" s="679">
        <v>10.963877889999999</v>
      </c>
      <c r="AT9" s="679">
        <v>11.08201285</v>
      </c>
      <c r="AU9" s="679">
        <v>8.7135616099999993</v>
      </c>
      <c r="AV9" s="679">
        <v>7.0906489500000003</v>
      </c>
      <c r="AW9" s="679">
        <v>7.4868347699999998</v>
      </c>
      <c r="AX9" s="679">
        <v>9.2357511300000006</v>
      </c>
      <c r="AY9" s="679">
        <v>11.533832110000001</v>
      </c>
      <c r="AZ9" s="679">
        <v>10.16699751</v>
      </c>
      <c r="BA9" s="679">
        <v>8.9112877600000004</v>
      </c>
      <c r="BB9" s="679">
        <v>7.4259102800000001</v>
      </c>
      <c r="BC9" s="679">
        <v>7.6866039600000002</v>
      </c>
      <c r="BD9" s="679">
        <v>9.5978158499999999</v>
      </c>
      <c r="BE9" s="679">
        <v>11.651680860000001</v>
      </c>
      <c r="BF9" s="679">
        <v>11.12549258</v>
      </c>
      <c r="BG9" s="679">
        <v>8.5387735800000009</v>
      </c>
      <c r="BH9" s="679">
        <v>6.9498217837</v>
      </c>
      <c r="BI9" s="679">
        <v>7.7009032728999998</v>
      </c>
      <c r="BJ9" s="680">
        <v>9.5281219999999998</v>
      </c>
      <c r="BK9" s="680">
        <v>11.82572</v>
      </c>
      <c r="BL9" s="680">
        <v>9.8299210000000006</v>
      </c>
      <c r="BM9" s="680">
        <v>8.8632960000000001</v>
      </c>
      <c r="BN9" s="680">
        <v>7.0318399999999999</v>
      </c>
      <c r="BO9" s="680">
        <v>7.4298979999999997</v>
      </c>
      <c r="BP9" s="680">
        <v>9.3067869999999999</v>
      </c>
      <c r="BQ9" s="680">
        <v>10.92759</v>
      </c>
      <c r="BR9" s="680">
        <v>10.978759999999999</v>
      </c>
      <c r="BS9" s="680">
        <v>8.5513259999999995</v>
      </c>
      <c r="BT9" s="680">
        <v>6.922447</v>
      </c>
      <c r="BU9" s="680">
        <v>7.5205890000000002</v>
      </c>
      <c r="BV9" s="680">
        <v>9.1416559999999993</v>
      </c>
    </row>
    <row r="10" spans="1:74" ht="11.15" customHeight="1" x14ac:dyDescent="0.25">
      <c r="A10" s="110" t="s">
        <v>1140</v>
      </c>
      <c r="B10" s="198" t="s">
        <v>434</v>
      </c>
      <c r="C10" s="679">
        <v>39.502893360000002</v>
      </c>
      <c r="D10" s="679">
        <v>27.621241189999999</v>
      </c>
      <c r="E10" s="679">
        <v>26.69687493</v>
      </c>
      <c r="F10" s="679">
        <v>24.000994939999998</v>
      </c>
      <c r="G10" s="679">
        <v>26.597595519999999</v>
      </c>
      <c r="H10" s="679">
        <v>33.509462229999997</v>
      </c>
      <c r="I10" s="679">
        <v>37.969052249999997</v>
      </c>
      <c r="J10" s="679">
        <v>37.284708530000003</v>
      </c>
      <c r="K10" s="679">
        <v>34.215143640000001</v>
      </c>
      <c r="L10" s="679">
        <v>28.755258619999999</v>
      </c>
      <c r="M10" s="679">
        <v>26.931502519999999</v>
      </c>
      <c r="N10" s="679">
        <v>31.050250309999999</v>
      </c>
      <c r="O10" s="679">
        <v>33.077730850000002</v>
      </c>
      <c r="P10" s="679">
        <v>28.277057920000001</v>
      </c>
      <c r="Q10" s="679">
        <v>27.336504009999999</v>
      </c>
      <c r="R10" s="679">
        <v>23.35973409</v>
      </c>
      <c r="S10" s="679">
        <v>28.447192350000002</v>
      </c>
      <c r="T10" s="679">
        <v>33.133936949999999</v>
      </c>
      <c r="U10" s="679">
        <v>39.459492480000002</v>
      </c>
      <c r="V10" s="679">
        <v>37.738492880000003</v>
      </c>
      <c r="W10" s="679">
        <v>34.850831939999999</v>
      </c>
      <c r="X10" s="679">
        <v>28.255969360000002</v>
      </c>
      <c r="Y10" s="679">
        <v>26.503740730000001</v>
      </c>
      <c r="Z10" s="679">
        <v>29.989234530000001</v>
      </c>
      <c r="AA10" s="679">
        <v>30.836395509999999</v>
      </c>
      <c r="AB10" s="679">
        <v>27.866012690000002</v>
      </c>
      <c r="AC10" s="679">
        <v>26.013938540000002</v>
      </c>
      <c r="AD10" s="679">
        <v>25.34871644</v>
      </c>
      <c r="AE10" s="679">
        <v>27.48565868</v>
      </c>
      <c r="AF10" s="679">
        <v>33.98047218</v>
      </c>
      <c r="AG10" s="679">
        <v>42.264159460000002</v>
      </c>
      <c r="AH10" s="679">
        <v>40.25387602</v>
      </c>
      <c r="AI10" s="679">
        <v>32.879230730000003</v>
      </c>
      <c r="AJ10" s="679">
        <v>26.674506560000001</v>
      </c>
      <c r="AK10" s="679">
        <v>25.787146979999999</v>
      </c>
      <c r="AL10" s="679">
        <v>33.313067259999997</v>
      </c>
      <c r="AM10" s="679">
        <v>35.05766655</v>
      </c>
      <c r="AN10" s="679">
        <v>31.96097795</v>
      </c>
      <c r="AO10" s="679">
        <v>28.17043838</v>
      </c>
      <c r="AP10" s="679">
        <v>24.38652703</v>
      </c>
      <c r="AQ10" s="679">
        <v>27.294430080000001</v>
      </c>
      <c r="AR10" s="679">
        <v>33.343311509999999</v>
      </c>
      <c r="AS10" s="679">
        <v>38.533264619999997</v>
      </c>
      <c r="AT10" s="679">
        <v>39.429423419999999</v>
      </c>
      <c r="AU10" s="679">
        <v>33.449210479999998</v>
      </c>
      <c r="AV10" s="679">
        <v>27.739347850000001</v>
      </c>
      <c r="AW10" s="679">
        <v>25.92804606</v>
      </c>
      <c r="AX10" s="679">
        <v>29.453352089999999</v>
      </c>
      <c r="AY10" s="679">
        <v>35.585139740000002</v>
      </c>
      <c r="AZ10" s="679">
        <v>32.440384420000001</v>
      </c>
      <c r="BA10" s="679">
        <v>27.933943620000001</v>
      </c>
      <c r="BB10" s="679">
        <v>25.143159359999999</v>
      </c>
      <c r="BC10" s="679">
        <v>29.87550778</v>
      </c>
      <c r="BD10" s="679">
        <v>36.514665989999997</v>
      </c>
      <c r="BE10" s="679">
        <v>42.387331099999997</v>
      </c>
      <c r="BF10" s="679">
        <v>40.730063309999998</v>
      </c>
      <c r="BG10" s="679">
        <v>33.117924119999998</v>
      </c>
      <c r="BH10" s="679">
        <v>26.495148938</v>
      </c>
      <c r="BI10" s="679">
        <v>25.430158098</v>
      </c>
      <c r="BJ10" s="680">
        <v>32.067509999999999</v>
      </c>
      <c r="BK10" s="680">
        <v>36.417529999999999</v>
      </c>
      <c r="BL10" s="680">
        <v>32.665050000000001</v>
      </c>
      <c r="BM10" s="680">
        <v>28.860189999999999</v>
      </c>
      <c r="BN10" s="680">
        <v>25.01782</v>
      </c>
      <c r="BO10" s="680">
        <v>28.944479999999999</v>
      </c>
      <c r="BP10" s="680">
        <v>35.594810000000003</v>
      </c>
      <c r="BQ10" s="680">
        <v>40.864629999999998</v>
      </c>
      <c r="BR10" s="680">
        <v>39.996630000000003</v>
      </c>
      <c r="BS10" s="680">
        <v>33.45749</v>
      </c>
      <c r="BT10" s="680">
        <v>26.9894</v>
      </c>
      <c r="BU10" s="680">
        <v>25.580259999999999</v>
      </c>
      <c r="BV10" s="680">
        <v>33.177549999999997</v>
      </c>
    </row>
    <row r="11" spans="1:74" ht="11.15" customHeight="1" x14ac:dyDescent="0.25">
      <c r="A11" s="110" t="s">
        <v>1141</v>
      </c>
      <c r="B11" s="198" t="s">
        <v>435</v>
      </c>
      <c r="C11" s="679">
        <v>14.229210569999999</v>
      </c>
      <c r="D11" s="679">
        <v>10.281393080000001</v>
      </c>
      <c r="E11" s="679">
        <v>8.3272754800000008</v>
      </c>
      <c r="F11" s="679">
        <v>7.7021746899999997</v>
      </c>
      <c r="G11" s="679">
        <v>8.4985416100000002</v>
      </c>
      <c r="H11" s="679">
        <v>11.112104459999999</v>
      </c>
      <c r="I11" s="679">
        <v>12.68791914</v>
      </c>
      <c r="J11" s="679">
        <v>12.27476476</v>
      </c>
      <c r="K11" s="679">
        <v>11.33544863</v>
      </c>
      <c r="L11" s="679">
        <v>8.9573701499999991</v>
      </c>
      <c r="M11" s="679">
        <v>8.48702866</v>
      </c>
      <c r="N11" s="679">
        <v>10.59235479</v>
      </c>
      <c r="O11" s="679">
        <v>11.2755068</v>
      </c>
      <c r="P11" s="679">
        <v>9.8572122699999998</v>
      </c>
      <c r="Q11" s="679">
        <v>9.1380073300000006</v>
      </c>
      <c r="R11" s="679">
        <v>7.3449317499999998</v>
      </c>
      <c r="S11" s="679">
        <v>8.2012887400000007</v>
      </c>
      <c r="T11" s="679">
        <v>10.311439249999999</v>
      </c>
      <c r="U11" s="679">
        <v>12.426140370000001</v>
      </c>
      <c r="V11" s="679">
        <v>12.39281879</v>
      </c>
      <c r="W11" s="679">
        <v>11.85890976</v>
      </c>
      <c r="X11" s="679">
        <v>9.0864553400000005</v>
      </c>
      <c r="Y11" s="679">
        <v>8.4714711400000002</v>
      </c>
      <c r="Z11" s="679">
        <v>9.9155815300000008</v>
      </c>
      <c r="AA11" s="679">
        <v>10.10147523</v>
      </c>
      <c r="AB11" s="679">
        <v>9.7534541200000007</v>
      </c>
      <c r="AC11" s="679">
        <v>8.5206274900000007</v>
      </c>
      <c r="AD11" s="679">
        <v>7.4300166499999998</v>
      </c>
      <c r="AE11" s="679">
        <v>7.91833103</v>
      </c>
      <c r="AF11" s="679">
        <v>10.203291869999999</v>
      </c>
      <c r="AG11" s="679">
        <v>12.96812347</v>
      </c>
      <c r="AH11" s="679">
        <v>12.753705699999999</v>
      </c>
      <c r="AI11" s="679">
        <v>10.694378459999999</v>
      </c>
      <c r="AJ11" s="679">
        <v>7.7526206499999999</v>
      </c>
      <c r="AK11" s="679">
        <v>7.5493484899999999</v>
      </c>
      <c r="AL11" s="679">
        <v>10.70050786</v>
      </c>
      <c r="AM11" s="679">
        <v>12.15241213</v>
      </c>
      <c r="AN11" s="679">
        <v>11.643273560000001</v>
      </c>
      <c r="AO11" s="679">
        <v>9.3978907100000004</v>
      </c>
      <c r="AP11" s="679">
        <v>7.4145635700000003</v>
      </c>
      <c r="AQ11" s="679">
        <v>7.6604361499999998</v>
      </c>
      <c r="AR11" s="679">
        <v>10.027376220000001</v>
      </c>
      <c r="AS11" s="679">
        <v>12.08258431</v>
      </c>
      <c r="AT11" s="679">
        <v>12.604457249999999</v>
      </c>
      <c r="AU11" s="679">
        <v>10.728886579999999</v>
      </c>
      <c r="AV11" s="679">
        <v>8.2057501500000001</v>
      </c>
      <c r="AW11" s="679">
        <v>8.2221208200000007</v>
      </c>
      <c r="AX11" s="679">
        <v>9.2901505499999999</v>
      </c>
      <c r="AY11" s="679">
        <v>12.02436159</v>
      </c>
      <c r="AZ11" s="679">
        <v>11.562859319999999</v>
      </c>
      <c r="BA11" s="679">
        <v>9.0141735399999998</v>
      </c>
      <c r="BB11" s="679">
        <v>7.7284282199999996</v>
      </c>
      <c r="BC11" s="679">
        <v>8.65659578</v>
      </c>
      <c r="BD11" s="679">
        <v>11.30662386</v>
      </c>
      <c r="BE11" s="679">
        <v>13.71788989</v>
      </c>
      <c r="BF11" s="679">
        <v>12.76795136</v>
      </c>
      <c r="BG11" s="679">
        <v>10.51384844</v>
      </c>
      <c r="BH11" s="679">
        <v>8.1651335721000002</v>
      </c>
      <c r="BI11" s="679">
        <v>8.1778357625000009</v>
      </c>
      <c r="BJ11" s="680">
        <v>10.658149999999999</v>
      </c>
      <c r="BK11" s="680">
        <v>13.033580000000001</v>
      </c>
      <c r="BL11" s="680">
        <v>11.333259999999999</v>
      </c>
      <c r="BM11" s="680">
        <v>9.3154369999999993</v>
      </c>
      <c r="BN11" s="680">
        <v>7.8684180000000001</v>
      </c>
      <c r="BO11" s="680">
        <v>8.4949770000000004</v>
      </c>
      <c r="BP11" s="680">
        <v>10.774789999999999</v>
      </c>
      <c r="BQ11" s="680">
        <v>12.85575</v>
      </c>
      <c r="BR11" s="680">
        <v>12.69365</v>
      </c>
      <c r="BS11" s="680">
        <v>10.95581</v>
      </c>
      <c r="BT11" s="680">
        <v>8.2333829999999999</v>
      </c>
      <c r="BU11" s="680">
        <v>8.063879</v>
      </c>
      <c r="BV11" s="680">
        <v>10.76178</v>
      </c>
    </row>
    <row r="12" spans="1:74" ht="11.15" customHeight="1" x14ac:dyDescent="0.25">
      <c r="A12" s="110" t="s">
        <v>1142</v>
      </c>
      <c r="B12" s="198" t="s">
        <v>436</v>
      </c>
      <c r="C12" s="679">
        <v>23.36415719</v>
      </c>
      <c r="D12" s="679">
        <v>17.72243009</v>
      </c>
      <c r="E12" s="679">
        <v>14.087088290000001</v>
      </c>
      <c r="F12" s="679">
        <v>13.207970270000001</v>
      </c>
      <c r="G12" s="679">
        <v>16.630676210000001</v>
      </c>
      <c r="H12" s="679">
        <v>23.651459580000001</v>
      </c>
      <c r="I12" s="679">
        <v>26.13751392</v>
      </c>
      <c r="J12" s="679">
        <v>25.99498294</v>
      </c>
      <c r="K12" s="679">
        <v>22.352705530000001</v>
      </c>
      <c r="L12" s="679">
        <v>17.777376610000001</v>
      </c>
      <c r="M12" s="679">
        <v>14.502626169999999</v>
      </c>
      <c r="N12" s="679">
        <v>17.280476230000001</v>
      </c>
      <c r="O12" s="679">
        <v>19.24409558</v>
      </c>
      <c r="P12" s="679">
        <v>16.794847529999998</v>
      </c>
      <c r="Q12" s="679">
        <v>16.05708387</v>
      </c>
      <c r="R12" s="679">
        <v>12.997320869999999</v>
      </c>
      <c r="S12" s="679">
        <v>15.646555340000001</v>
      </c>
      <c r="T12" s="679">
        <v>20.788260900000001</v>
      </c>
      <c r="U12" s="679">
        <v>25.030437790000001</v>
      </c>
      <c r="V12" s="679">
        <v>26.597568899999999</v>
      </c>
      <c r="W12" s="679">
        <v>24.831094159999999</v>
      </c>
      <c r="X12" s="679">
        <v>19.645582189999999</v>
      </c>
      <c r="Y12" s="679">
        <v>14.73844267</v>
      </c>
      <c r="Z12" s="679">
        <v>16.634364219999998</v>
      </c>
      <c r="AA12" s="679">
        <v>17.499084369999999</v>
      </c>
      <c r="AB12" s="679">
        <v>16.589204519999999</v>
      </c>
      <c r="AC12" s="679">
        <v>15.13628814</v>
      </c>
      <c r="AD12" s="679">
        <v>14.405236589999999</v>
      </c>
      <c r="AE12" s="679">
        <v>16.70774188</v>
      </c>
      <c r="AF12" s="679">
        <v>22.034402350000001</v>
      </c>
      <c r="AG12" s="679">
        <v>27.171694039999998</v>
      </c>
      <c r="AH12" s="679">
        <v>26.945831370000001</v>
      </c>
      <c r="AI12" s="679">
        <v>22.693767189999999</v>
      </c>
      <c r="AJ12" s="679">
        <v>16.89739904</v>
      </c>
      <c r="AK12" s="679">
        <v>14.229838579999999</v>
      </c>
      <c r="AL12" s="679">
        <v>17.757755970000002</v>
      </c>
      <c r="AM12" s="679">
        <v>20.400601380000001</v>
      </c>
      <c r="AN12" s="679">
        <v>18.416273180000001</v>
      </c>
      <c r="AO12" s="679">
        <v>17.855860270000001</v>
      </c>
      <c r="AP12" s="679">
        <v>13.4763649</v>
      </c>
      <c r="AQ12" s="679">
        <v>15.212718430000001</v>
      </c>
      <c r="AR12" s="679">
        <v>20.87514724</v>
      </c>
      <c r="AS12" s="679">
        <v>25.106138229999999</v>
      </c>
      <c r="AT12" s="679">
        <v>26.289515189999999</v>
      </c>
      <c r="AU12" s="679">
        <v>23.637076149999999</v>
      </c>
      <c r="AV12" s="679">
        <v>17.464539469999998</v>
      </c>
      <c r="AW12" s="679">
        <v>14.06241638</v>
      </c>
      <c r="AX12" s="679">
        <v>15.350591189999999</v>
      </c>
      <c r="AY12" s="679">
        <v>19.991208220000001</v>
      </c>
      <c r="AZ12" s="679">
        <v>19.80194693</v>
      </c>
      <c r="BA12" s="679">
        <v>17.060092780000002</v>
      </c>
      <c r="BB12" s="679">
        <v>14.5603444</v>
      </c>
      <c r="BC12" s="679">
        <v>19.003977070000001</v>
      </c>
      <c r="BD12" s="679">
        <v>25.206867070000001</v>
      </c>
      <c r="BE12" s="679">
        <v>30.03454503</v>
      </c>
      <c r="BF12" s="679">
        <v>28.31394886</v>
      </c>
      <c r="BG12" s="679">
        <v>22.91743992</v>
      </c>
      <c r="BH12" s="679">
        <v>16.844026284000002</v>
      </c>
      <c r="BI12" s="679">
        <v>14.518223223</v>
      </c>
      <c r="BJ12" s="680">
        <v>18.717880000000001</v>
      </c>
      <c r="BK12" s="680">
        <v>21.071020000000001</v>
      </c>
      <c r="BL12" s="680">
        <v>18.13578</v>
      </c>
      <c r="BM12" s="680">
        <v>16.304480000000002</v>
      </c>
      <c r="BN12" s="680">
        <v>14.41972</v>
      </c>
      <c r="BO12" s="680">
        <v>17.897030000000001</v>
      </c>
      <c r="BP12" s="680">
        <v>22.888940000000002</v>
      </c>
      <c r="BQ12" s="680">
        <v>26.747219999999999</v>
      </c>
      <c r="BR12" s="680">
        <v>26.811129999999999</v>
      </c>
      <c r="BS12" s="680">
        <v>22.743739999999999</v>
      </c>
      <c r="BT12" s="680">
        <v>17.15577</v>
      </c>
      <c r="BU12" s="680">
        <v>14.013159999999999</v>
      </c>
      <c r="BV12" s="680">
        <v>18.546790000000001</v>
      </c>
    </row>
    <row r="13" spans="1:74" ht="11.15" customHeight="1" x14ac:dyDescent="0.25">
      <c r="A13" s="110" t="s">
        <v>1143</v>
      </c>
      <c r="B13" s="198" t="s">
        <v>437</v>
      </c>
      <c r="C13" s="679">
        <v>7.8831828000000002</v>
      </c>
      <c r="D13" s="679">
        <v>6.8251513499999996</v>
      </c>
      <c r="E13" s="679">
        <v>6.8396683999999999</v>
      </c>
      <c r="F13" s="679">
        <v>6.6015816899999997</v>
      </c>
      <c r="G13" s="679">
        <v>7.5780062299999997</v>
      </c>
      <c r="H13" s="679">
        <v>9.8366750100000004</v>
      </c>
      <c r="I13" s="679">
        <v>12.155610129999999</v>
      </c>
      <c r="J13" s="679">
        <v>11.64467818</v>
      </c>
      <c r="K13" s="679">
        <v>9.3269585700000004</v>
      </c>
      <c r="L13" s="679">
        <v>6.7239480499999997</v>
      </c>
      <c r="M13" s="679">
        <v>6.7052214499999998</v>
      </c>
      <c r="N13" s="679">
        <v>8.1908792199999993</v>
      </c>
      <c r="O13" s="679">
        <v>8.4362484700000007</v>
      </c>
      <c r="P13" s="679">
        <v>7.5641654999999997</v>
      </c>
      <c r="Q13" s="679">
        <v>7.1613440600000002</v>
      </c>
      <c r="R13" s="679">
        <v>6.4480374300000003</v>
      </c>
      <c r="S13" s="679">
        <v>6.74090291</v>
      </c>
      <c r="T13" s="679">
        <v>8.9826649300000003</v>
      </c>
      <c r="U13" s="679">
        <v>11.76230168</v>
      </c>
      <c r="V13" s="679">
        <v>12.046127350000001</v>
      </c>
      <c r="W13" s="679">
        <v>9.2217606599999993</v>
      </c>
      <c r="X13" s="679">
        <v>7.05674285</v>
      </c>
      <c r="Y13" s="679">
        <v>6.8023598999999999</v>
      </c>
      <c r="Z13" s="679">
        <v>8.2351843099999993</v>
      </c>
      <c r="AA13" s="679">
        <v>8.3094690799999995</v>
      </c>
      <c r="AB13" s="679">
        <v>7.3563062500000003</v>
      </c>
      <c r="AC13" s="679">
        <v>6.8904589500000002</v>
      </c>
      <c r="AD13" s="679">
        <v>6.9392554999999998</v>
      </c>
      <c r="AE13" s="679">
        <v>8.6914824700000004</v>
      </c>
      <c r="AF13" s="679">
        <v>10.16705807</v>
      </c>
      <c r="AG13" s="679">
        <v>12.94493696</v>
      </c>
      <c r="AH13" s="679">
        <v>13.298877640000001</v>
      </c>
      <c r="AI13" s="679">
        <v>9.9067571399999999</v>
      </c>
      <c r="AJ13" s="679">
        <v>8.1011965400000001</v>
      </c>
      <c r="AK13" s="679">
        <v>7.2687996999999998</v>
      </c>
      <c r="AL13" s="679">
        <v>8.69604277</v>
      </c>
      <c r="AM13" s="679">
        <v>8.7524879900000006</v>
      </c>
      <c r="AN13" s="679">
        <v>7.4808114400000001</v>
      </c>
      <c r="AO13" s="679">
        <v>7.4666974399999999</v>
      </c>
      <c r="AP13" s="679">
        <v>7.1230390699999999</v>
      </c>
      <c r="AQ13" s="679">
        <v>8.1011236499999999</v>
      </c>
      <c r="AR13" s="679">
        <v>11.58497902</v>
      </c>
      <c r="AS13" s="679">
        <v>13.032191060000001</v>
      </c>
      <c r="AT13" s="679">
        <v>12.222022490000001</v>
      </c>
      <c r="AU13" s="679">
        <v>9.8770155899999992</v>
      </c>
      <c r="AV13" s="679">
        <v>7.1165729500000001</v>
      </c>
      <c r="AW13" s="679">
        <v>6.8390484799999998</v>
      </c>
      <c r="AX13" s="679">
        <v>8.3292718600000004</v>
      </c>
      <c r="AY13" s="679">
        <v>8.8641175099999998</v>
      </c>
      <c r="AZ13" s="679">
        <v>7.7305600300000004</v>
      </c>
      <c r="BA13" s="679">
        <v>7.5208963400000002</v>
      </c>
      <c r="BB13" s="679">
        <v>7.1238891999999998</v>
      </c>
      <c r="BC13" s="679">
        <v>8.3485423500000007</v>
      </c>
      <c r="BD13" s="679">
        <v>10.75057956</v>
      </c>
      <c r="BE13" s="679">
        <v>13.3197454</v>
      </c>
      <c r="BF13" s="679">
        <v>12.48220463</v>
      </c>
      <c r="BG13" s="679">
        <v>10.29634555</v>
      </c>
      <c r="BH13" s="679">
        <v>7.4057563051999997</v>
      </c>
      <c r="BI13" s="679">
        <v>7.0667078401000003</v>
      </c>
      <c r="BJ13" s="680">
        <v>8.9983740000000001</v>
      </c>
      <c r="BK13" s="680">
        <v>9.1140819999999998</v>
      </c>
      <c r="BL13" s="680">
        <v>7.6354769999999998</v>
      </c>
      <c r="BM13" s="680">
        <v>7.5104059999999997</v>
      </c>
      <c r="BN13" s="680">
        <v>6.9754290000000001</v>
      </c>
      <c r="BO13" s="680">
        <v>8.1523079999999997</v>
      </c>
      <c r="BP13" s="680">
        <v>10.28158</v>
      </c>
      <c r="BQ13" s="680">
        <v>12.40512</v>
      </c>
      <c r="BR13" s="680">
        <v>12.067959999999999</v>
      </c>
      <c r="BS13" s="680">
        <v>9.746321</v>
      </c>
      <c r="BT13" s="680">
        <v>7.4166350000000003</v>
      </c>
      <c r="BU13" s="680">
        <v>6.8921960000000002</v>
      </c>
      <c r="BV13" s="680">
        <v>8.9127299999999998</v>
      </c>
    </row>
    <row r="14" spans="1:74" ht="11.15" customHeight="1" x14ac:dyDescent="0.25">
      <c r="A14" s="110" t="s">
        <v>1144</v>
      </c>
      <c r="B14" s="198" t="s">
        <v>239</v>
      </c>
      <c r="C14" s="679">
        <v>13.49420215</v>
      </c>
      <c r="D14" s="679">
        <v>11.28343948</v>
      </c>
      <c r="E14" s="679">
        <v>12.977829849999999</v>
      </c>
      <c r="F14" s="679">
        <v>9.8970306699999995</v>
      </c>
      <c r="G14" s="679">
        <v>10.280284440000001</v>
      </c>
      <c r="H14" s="679">
        <v>10.402222800000001</v>
      </c>
      <c r="I14" s="679">
        <v>13.74502964</v>
      </c>
      <c r="J14" s="679">
        <v>16.236672519999999</v>
      </c>
      <c r="K14" s="679">
        <v>10.343938189999999</v>
      </c>
      <c r="L14" s="679">
        <v>11.088002790000001</v>
      </c>
      <c r="M14" s="679">
        <v>10.639510639999999</v>
      </c>
      <c r="N14" s="679">
        <v>12.9813828</v>
      </c>
      <c r="O14" s="679">
        <v>14.39873137</v>
      </c>
      <c r="P14" s="679">
        <v>12.186597949999999</v>
      </c>
      <c r="Q14" s="679">
        <v>12.48005165</v>
      </c>
      <c r="R14" s="679">
        <v>9.4034843499999994</v>
      </c>
      <c r="S14" s="679">
        <v>10.252670910000001</v>
      </c>
      <c r="T14" s="679">
        <v>10.038707029999999</v>
      </c>
      <c r="U14" s="679">
        <v>12.80832019</v>
      </c>
      <c r="V14" s="679">
        <v>14.010720579999999</v>
      </c>
      <c r="W14" s="679">
        <v>11.922164069999999</v>
      </c>
      <c r="X14" s="679">
        <v>11.53395942</v>
      </c>
      <c r="Y14" s="679">
        <v>10.44991982</v>
      </c>
      <c r="Z14" s="679">
        <v>13.837265650000001</v>
      </c>
      <c r="AA14" s="679">
        <v>13.908775009999999</v>
      </c>
      <c r="AB14" s="679">
        <v>10.92071646</v>
      </c>
      <c r="AC14" s="679">
        <v>11.79588072</v>
      </c>
      <c r="AD14" s="679">
        <v>10.00354976</v>
      </c>
      <c r="AE14" s="679">
        <v>11.27712738</v>
      </c>
      <c r="AF14" s="679">
        <v>11.88903973</v>
      </c>
      <c r="AG14" s="679">
        <v>14.7635626</v>
      </c>
      <c r="AH14" s="679">
        <v>14.48215048</v>
      </c>
      <c r="AI14" s="679">
        <v>13.69589584</v>
      </c>
      <c r="AJ14" s="679">
        <v>13.19604977</v>
      </c>
      <c r="AK14" s="679">
        <v>10.592235909999999</v>
      </c>
      <c r="AL14" s="679">
        <v>14.896388350000001</v>
      </c>
      <c r="AM14" s="679">
        <v>13.591662680000001</v>
      </c>
      <c r="AN14" s="679">
        <v>12.20155995</v>
      </c>
      <c r="AO14" s="679">
        <v>13.329216600000001</v>
      </c>
      <c r="AP14" s="679">
        <v>9.7731059600000005</v>
      </c>
      <c r="AQ14" s="679">
        <v>10.44314567</v>
      </c>
      <c r="AR14" s="679">
        <v>11.867499370000001</v>
      </c>
      <c r="AS14" s="679">
        <v>15.2855145</v>
      </c>
      <c r="AT14" s="679">
        <v>14.67998983</v>
      </c>
      <c r="AU14" s="679">
        <v>12.76616484</v>
      </c>
      <c r="AV14" s="679">
        <v>10.26426957</v>
      </c>
      <c r="AW14" s="679">
        <v>10.51685749</v>
      </c>
      <c r="AX14" s="679">
        <v>13.87173553</v>
      </c>
      <c r="AY14" s="679">
        <v>15.019039279999999</v>
      </c>
      <c r="AZ14" s="679">
        <v>11.46202205</v>
      </c>
      <c r="BA14" s="679">
        <v>11.912116360000001</v>
      </c>
      <c r="BB14" s="679">
        <v>10.58201246</v>
      </c>
      <c r="BC14" s="679">
        <v>10.323901660000001</v>
      </c>
      <c r="BD14" s="679">
        <v>11.50920616</v>
      </c>
      <c r="BE14" s="679">
        <v>13.50791364</v>
      </c>
      <c r="BF14" s="679">
        <v>15.448773709999999</v>
      </c>
      <c r="BG14" s="679">
        <v>14.130168859999999</v>
      </c>
      <c r="BH14" s="679">
        <v>10.702022855999999</v>
      </c>
      <c r="BI14" s="679">
        <v>10.796309207</v>
      </c>
      <c r="BJ14" s="680">
        <v>14.027279999999999</v>
      </c>
      <c r="BK14" s="680">
        <v>15.11866</v>
      </c>
      <c r="BL14" s="680">
        <v>11.67388</v>
      </c>
      <c r="BM14" s="680">
        <v>12.171430000000001</v>
      </c>
      <c r="BN14" s="680">
        <v>10.577680000000001</v>
      </c>
      <c r="BO14" s="680">
        <v>10.16605</v>
      </c>
      <c r="BP14" s="680">
        <v>10.965350000000001</v>
      </c>
      <c r="BQ14" s="680">
        <v>12.62627</v>
      </c>
      <c r="BR14" s="680">
        <v>13.96321</v>
      </c>
      <c r="BS14" s="680">
        <v>12.2806</v>
      </c>
      <c r="BT14" s="680">
        <v>10.01693</v>
      </c>
      <c r="BU14" s="680">
        <v>10.48822</v>
      </c>
      <c r="BV14" s="680">
        <v>13.67207</v>
      </c>
    </row>
    <row r="15" spans="1:74" ht="11.15" customHeight="1" x14ac:dyDescent="0.25">
      <c r="A15" s="110" t="s">
        <v>1145</v>
      </c>
      <c r="B15" s="198" t="s">
        <v>240</v>
      </c>
      <c r="C15" s="679">
        <v>0.43748281999999999</v>
      </c>
      <c r="D15" s="679">
        <v>0.38829643000000003</v>
      </c>
      <c r="E15" s="679">
        <v>0.40558284999999999</v>
      </c>
      <c r="F15" s="679">
        <v>0.37452195999999999</v>
      </c>
      <c r="G15" s="679">
        <v>0.35831512999999998</v>
      </c>
      <c r="H15" s="679">
        <v>0.35379435999999997</v>
      </c>
      <c r="I15" s="679">
        <v>0.37979830999999997</v>
      </c>
      <c r="J15" s="679">
        <v>0.39269463999999998</v>
      </c>
      <c r="K15" s="679">
        <v>0.38372412</v>
      </c>
      <c r="L15" s="679">
        <v>0.39561489</v>
      </c>
      <c r="M15" s="679">
        <v>0.39999825</v>
      </c>
      <c r="N15" s="679">
        <v>0.41578027000000001</v>
      </c>
      <c r="O15" s="679">
        <v>0.44357437999999999</v>
      </c>
      <c r="P15" s="679">
        <v>0.35982470999999999</v>
      </c>
      <c r="Q15" s="679">
        <v>0.37226680000000001</v>
      </c>
      <c r="R15" s="679">
        <v>0.34315230000000002</v>
      </c>
      <c r="S15" s="679">
        <v>0.35851045999999998</v>
      </c>
      <c r="T15" s="679">
        <v>0.36491989000000002</v>
      </c>
      <c r="U15" s="679">
        <v>0.40199847999999999</v>
      </c>
      <c r="V15" s="679">
        <v>0.40383085000000002</v>
      </c>
      <c r="W15" s="679">
        <v>0.39195666000000001</v>
      </c>
      <c r="X15" s="679">
        <v>0.40810094000000002</v>
      </c>
      <c r="Y15" s="679">
        <v>0.40293485000000001</v>
      </c>
      <c r="Z15" s="679">
        <v>0.43691171000000001</v>
      </c>
      <c r="AA15" s="679">
        <v>0.47074290000000002</v>
      </c>
      <c r="AB15" s="679">
        <v>0.38801957999999998</v>
      </c>
      <c r="AC15" s="679">
        <v>0.40154337000000001</v>
      </c>
      <c r="AD15" s="679">
        <v>0.37432175000000001</v>
      </c>
      <c r="AE15" s="679">
        <v>0.37887750999999997</v>
      </c>
      <c r="AF15" s="679">
        <v>0.38765516</v>
      </c>
      <c r="AG15" s="679">
        <v>0.38956628999999998</v>
      </c>
      <c r="AH15" s="679">
        <v>0.4008043</v>
      </c>
      <c r="AI15" s="679">
        <v>0.39551195</v>
      </c>
      <c r="AJ15" s="679">
        <v>0.43208215</v>
      </c>
      <c r="AK15" s="679">
        <v>0.45114546999999999</v>
      </c>
      <c r="AL15" s="679">
        <v>0.46788960000000002</v>
      </c>
      <c r="AM15" s="679">
        <v>0.45136525999999999</v>
      </c>
      <c r="AN15" s="679">
        <v>0.39958183000000003</v>
      </c>
      <c r="AO15" s="679">
        <v>0.42049138000000003</v>
      </c>
      <c r="AP15" s="679">
        <v>0.37692170000000003</v>
      </c>
      <c r="AQ15" s="679">
        <v>0.37766967000000001</v>
      </c>
      <c r="AR15" s="679">
        <v>0.37915300000000002</v>
      </c>
      <c r="AS15" s="679">
        <v>0.39806683999999998</v>
      </c>
      <c r="AT15" s="679">
        <v>0.40468172000000002</v>
      </c>
      <c r="AU15" s="679">
        <v>0.38660976000000002</v>
      </c>
      <c r="AV15" s="679">
        <v>0.40637965999999998</v>
      </c>
      <c r="AW15" s="679">
        <v>0.43400705000000001</v>
      </c>
      <c r="AX15" s="679">
        <v>0.47406514</v>
      </c>
      <c r="AY15" s="679">
        <v>0.46892056999999998</v>
      </c>
      <c r="AZ15" s="679">
        <v>0.3810634</v>
      </c>
      <c r="BA15" s="679">
        <v>0.40243638999999998</v>
      </c>
      <c r="BB15" s="679">
        <v>0.37159762000000002</v>
      </c>
      <c r="BC15" s="679">
        <v>0.37360251999999999</v>
      </c>
      <c r="BD15" s="679">
        <v>0.36260165999999999</v>
      </c>
      <c r="BE15" s="679">
        <v>0.38242016000000001</v>
      </c>
      <c r="BF15" s="679">
        <v>0.38950444000000001</v>
      </c>
      <c r="BG15" s="679">
        <v>0.38217372999999999</v>
      </c>
      <c r="BH15" s="679">
        <v>0.39873254000000002</v>
      </c>
      <c r="BI15" s="679">
        <v>0.42514170000000001</v>
      </c>
      <c r="BJ15" s="680">
        <v>0.46425480000000002</v>
      </c>
      <c r="BK15" s="680">
        <v>0.45842060000000001</v>
      </c>
      <c r="BL15" s="680">
        <v>0.37306319999999998</v>
      </c>
      <c r="BM15" s="680">
        <v>0.39517160000000001</v>
      </c>
      <c r="BN15" s="680">
        <v>0.36624440000000003</v>
      </c>
      <c r="BO15" s="680">
        <v>0.3696545</v>
      </c>
      <c r="BP15" s="680">
        <v>0.35995480000000002</v>
      </c>
      <c r="BQ15" s="680">
        <v>0.38199529999999998</v>
      </c>
      <c r="BR15" s="680">
        <v>0.3900226</v>
      </c>
      <c r="BS15" s="680">
        <v>0.38307530000000001</v>
      </c>
      <c r="BT15" s="680">
        <v>0.39943070000000003</v>
      </c>
      <c r="BU15" s="680">
        <v>0.42537910000000001</v>
      </c>
      <c r="BV15" s="680">
        <v>0.46377760000000001</v>
      </c>
    </row>
    <row r="16" spans="1:74" ht="11.15" customHeight="1" x14ac:dyDescent="0.25">
      <c r="A16" s="110" t="s">
        <v>1146</v>
      </c>
      <c r="B16" s="198" t="s">
        <v>439</v>
      </c>
      <c r="C16" s="679">
        <v>148.91738377999999</v>
      </c>
      <c r="D16" s="679">
        <v>113.75128017999999</v>
      </c>
      <c r="E16" s="679">
        <v>107.218431</v>
      </c>
      <c r="F16" s="679">
        <v>95.453615799999994</v>
      </c>
      <c r="G16" s="679">
        <v>103.84799901</v>
      </c>
      <c r="H16" s="679">
        <v>129.91289918999999</v>
      </c>
      <c r="I16" s="679">
        <v>153.56605024000001</v>
      </c>
      <c r="J16" s="679">
        <v>153.49649427</v>
      </c>
      <c r="K16" s="679">
        <v>128.90979259</v>
      </c>
      <c r="L16" s="679">
        <v>107.0487529</v>
      </c>
      <c r="M16" s="679">
        <v>103.78995653</v>
      </c>
      <c r="N16" s="679">
        <v>123.18040376</v>
      </c>
      <c r="O16" s="679">
        <v>133.31755021000001</v>
      </c>
      <c r="P16" s="679">
        <v>116.60800242000001</v>
      </c>
      <c r="Q16" s="679">
        <v>112.60541507000001</v>
      </c>
      <c r="R16" s="679">
        <v>90.383821839999996</v>
      </c>
      <c r="S16" s="679">
        <v>100.33107133</v>
      </c>
      <c r="T16" s="679">
        <v>120.11616995999999</v>
      </c>
      <c r="U16" s="679">
        <v>153.74888910000001</v>
      </c>
      <c r="V16" s="679">
        <v>150.08305576000001</v>
      </c>
      <c r="W16" s="679">
        <v>131.5667267</v>
      </c>
      <c r="X16" s="679">
        <v>107.99720824000001</v>
      </c>
      <c r="Y16" s="679">
        <v>102.45292212</v>
      </c>
      <c r="Z16" s="679">
        <v>121.07807665</v>
      </c>
      <c r="AA16" s="679">
        <v>124.44221134999999</v>
      </c>
      <c r="AB16" s="679">
        <v>112.12288192</v>
      </c>
      <c r="AC16" s="679">
        <v>104.25494275</v>
      </c>
      <c r="AD16" s="679">
        <v>97.759203060000004</v>
      </c>
      <c r="AE16" s="679">
        <v>105.68094311</v>
      </c>
      <c r="AF16" s="679">
        <v>131.53805062999999</v>
      </c>
      <c r="AG16" s="679">
        <v>167.10814163000001</v>
      </c>
      <c r="AH16" s="679">
        <v>158.93914744</v>
      </c>
      <c r="AI16" s="679">
        <v>127.82389320999999</v>
      </c>
      <c r="AJ16" s="679">
        <v>105.51393613</v>
      </c>
      <c r="AK16" s="679">
        <v>99.660936559999996</v>
      </c>
      <c r="AL16" s="679">
        <v>129.76075834</v>
      </c>
      <c r="AM16" s="679">
        <v>136.68235147999999</v>
      </c>
      <c r="AN16" s="679">
        <v>126.54955737</v>
      </c>
      <c r="AO16" s="679">
        <v>114.37398005999999</v>
      </c>
      <c r="AP16" s="679">
        <v>93.890879979999994</v>
      </c>
      <c r="AQ16" s="679">
        <v>101.16029411</v>
      </c>
      <c r="AR16" s="679">
        <v>132.15348564999999</v>
      </c>
      <c r="AS16" s="679">
        <v>154.49457172999999</v>
      </c>
      <c r="AT16" s="679">
        <v>157.79177207000001</v>
      </c>
      <c r="AU16" s="679">
        <v>131.11130373</v>
      </c>
      <c r="AV16" s="679">
        <v>103.99221439999999</v>
      </c>
      <c r="AW16" s="679">
        <v>100.59096639000001</v>
      </c>
      <c r="AX16" s="679">
        <v>117.69550509</v>
      </c>
      <c r="AY16" s="679">
        <v>141.06513884</v>
      </c>
      <c r="AZ16" s="679">
        <v>126.31381806</v>
      </c>
      <c r="BA16" s="679">
        <v>112.38560065</v>
      </c>
      <c r="BB16" s="679">
        <v>98.338475860000003</v>
      </c>
      <c r="BC16" s="679">
        <v>110.88951025999999</v>
      </c>
      <c r="BD16" s="679">
        <v>137.47659933</v>
      </c>
      <c r="BE16" s="679">
        <v>165.69442591000001</v>
      </c>
      <c r="BF16" s="679">
        <v>161.46760003</v>
      </c>
      <c r="BG16" s="679">
        <v>130.1698863</v>
      </c>
      <c r="BH16" s="679">
        <v>102.09244464</v>
      </c>
      <c r="BI16" s="679">
        <v>100.57934210000001</v>
      </c>
      <c r="BJ16" s="680">
        <v>127.8233</v>
      </c>
      <c r="BK16" s="680">
        <v>144.04390000000001</v>
      </c>
      <c r="BL16" s="680">
        <v>123.6493</v>
      </c>
      <c r="BM16" s="680">
        <v>113.54349999999999</v>
      </c>
      <c r="BN16" s="680">
        <v>97.368380000000002</v>
      </c>
      <c r="BO16" s="680">
        <v>107.7056</v>
      </c>
      <c r="BP16" s="680">
        <v>132.12430000000001</v>
      </c>
      <c r="BQ16" s="680">
        <v>156.05269999999999</v>
      </c>
      <c r="BR16" s="680">
        <v>154.614</v>
      </c>
      <c r="BS16" s="680">
        <v>127.485</v>
      </c>
      <c r="BT16" s="680">
        <v>102.3095</v>
      </c>
      <c r="BU16" s="680">
        <v>99.934460000000001</v>
      </c>
      <c r="BV16" s="680">
        <v>128.52850000000001</v>
      </c>
    </row>
    <row r="17" spans="1:74" ht="11.15" customHeight="1" x14ac:dyDescent="0.25">
      <c r="A17" s="110"/>
      <c r="B17" s="112" t="s">
        <v>8</v>
      </c>
      <c r="C17" s="681"/>
      <c r="D17" s="681"/>
      <c r="E17" s="681"/>
      <c r="F17" s="681"/>
      <c r="G17" s="681"/>
      <c r="H17" s="681"/>
      <c r="I17" s="681"/>
      <c r="J17" s="681"/>
      <c r="K17" s="681"/>
      <c r="L17" s="681"/>
      <c r="M17" s="681"/>
      <c r="N17" s="681"/>
      <c r="O17" s="681"/>
      <c r="P17" s="681"/>
      <c r="Q17" s="681"/>
      <c r="R17" s="681"/>
      <c r="S17" s="681"/>
      <c r="T17" s="681"/>
      <c r="U17" s="681"/>
      <c r="V17" s="681"/>
      <c r="W17" s="681"/>
      <c r="X17" s="681"/>
      <c r="Y17" s="681"/>
      <c r="Z17" s="681"/>
      <c r="AA17" s="681"/>
      <c r="AB17" s="681"/>
      <c r="AC17" s="681"/>
      <c r="AD17" s="681"/>
      <c r="AE17" s="681"/>
      <c r="AF17" s="681"/>
      <c r="AG17" s="681"/>
      <c r="AH17" s="681"/>
      <c r="AI17" s="681"/>
      <c r="AJ17" s="681"/>
      <c r="AK17" s="681"/>
      <c r="AL17" s="681"/>
      <c r="AM17" s="681"/>
      <c r="AN17" s="681"/>
      <c r="AO17" s="681"/>
      <c r="AP17" s="681"/>
      <c r="AQ17" s="681"/>
      <c r="AR17" s="681"/>
      <c r="AS17" s="681"/>
      <c r="AT17" s="681"/>
      <c r="AU17" s="681"/>
      <c r="AV17" s="681"/>
      <c r="AW17" s="681"/>
      <c r="AX17" s="681"/>
      <c r="AY17" s="681"/>
      <c r="AZ17" s="681"/>
      <c r="BA17" s="681"/>
      <c r="BB17" s="681"/>
      <c r="BC17" s="681"/>
      <c r="BD17" s="681"/>
      <c r="BE17" s="681"/>
      <c r="BF17" s="681"/>
      <c r="BG17" s="681"/>
      <c r="BH17" s="681"/>
      <c r="BI17" s="681"/>
      <c r="BJ17" s="682"/>
      <c r="BK17" s="682"/>
      <c r="BL17" s="682"/>
      <c r="BM17" s="682"/>
      <c r="BN17" s="682"/>
      <c r="BO17" s="682"/>
      <c r="BP17" s="682"/>
      <c r="BQ17" s="682"/>
      <c r="BR17" s="682"/>
      <c r="BS17" s="682"/>
      <c r="BT17" s="682"/>
      <c r="BU17" s="682"/>
      <c r="BV17" s="682"/>
    </row>
    <row r="18" spans="1:74" ht="11.15" customHeight="1" x14ac:dyDescent="0.25">
      <c r="A18" s="110" t="s">
        <v>1147</v>
      </c>
      <c r="B18" s="198" t="s">
        <v>431</v>
      </c>
      <c r="C18" s="679">
        <v>4.6818258500000001</v>
      </c>
      <c r="D18" s="679">
        <v>4.1415562899999996</v>
      </c>
      <c r="E18" s="679">
        <v>4.0459120100000003</v>
      </c>
      <c r="F18" s="679">
        <v>3.9851409900000001</v>
      </c>
      <c r="G18" s="679">
        <v>4.1240967199999998</v>
      </c>
      <c r="H18" s="679">
        <v>4.4333009099999998</v>
      </c>
      <c r="I18" s="679">
        <v>5.0223529899999999</v>
      </c>
      <c r="J18" s="679">
        <v>5.2777183000000001</v>
      </c>
      <c r="K18" s="679">
        <v>4.5359160999999997</v>
      </c>
      <c r="L18" s="679">
        <v>4.3297677400000003</v>
      </c>
      <c r="M18" s="679">
        <v>4.0992406499999996</v>
      </c>
      <c r="N18" s="679">
        <v>4.2476225400000001</v>
      </c>
      <c r="O18" s="679">
        <v>4.5828955300000001</v>
      </c>
      <c r="P18" s="679">
        <v>4.0634858200000004</v>
      </c>
      <c r="Q18" s="679">
        <v>4.1752027199999997</v>
      </c>
      <c r="R18" s="679">
        <v>3.94692292</v>
      </c>
      <c r="S18" s="679">
        <v>3.9643462399999998</v>
      </c>
      <c r="T18" s="679">
        <v>4.2202467099999996</v>
      </c>
      <c r="U18" s="679">
        <v>5.0146561299999997</v>
      </c>
      <c r="V18" s="679">
        <v>4.7850908299999997</v>
      </c>
      <c r="W18" s="679">
        <v>4.1945436899999997</v>
      </c>
      <c r="X18" s="679">
        <v>4.1553638599999996</v>
      </c>
      <c r="Y18" s="679">
        <v>4.1253357599999996</v>
      </c>
      <c r="Z18" s="679">
        <v>4.2746368500000003</v>
      </c>
      <c r="AA18" s="679">
        <v>4.2879406299999996</v>
      </c>
      <c r="AB18" s="679">
        <v>4.0538865199999998</v>
      </c>
      <c r="AC18" s="679">
        <v>3.9435764</v>
      </c>
      <c r="AD18" s="679">
        <v>3.299912</v>
      </c>
      <c r="AE18" s="679">
        <v>3.4220077899999999</v>
      </c>
      <c r="AF18" s="679">
        <v>3.8514255999999998</v>
      </c>
      <c r="AG18" s="679">
        <v>4.5893920499999998</v>
      </c>
      <c r="AH18" s="679">
        <v>4.4931371499999999</v>
      </c>
      <c r="AI18" s="679">
        <v>4.1297577900000002</v>
      </c>
      <c r="AJ18" s="679">
        <v>3.8048276699999999</v>
      </c>
      <c r="AK18" s="679">
        <v>3.6033466399999998</v>
      </c>
      <c r="AL18" s="679">
        <v>3.9895478500000001</v>
      </c>
      <c r="AM18" s="679">
        <v>4.08769121</v>
      </c>
      <c r="AN18" s="679">
        <v>3.8837538199999999</v>
      </c>
      <c r="AO18" s="679">
        <v>3.8713896600000002</v>
      </c>
      <c r="AP18" s="679">
        <v>3.7017799500000002</v>
      </c>
      <c r="AQ18" s="679">
        <v>3.70719939</v>
      </c>
      <c r="AR18" s="679">
        <v>4.4645184000000002</v>
      </c>
      <c r="AS18" s="679">
        <v>4.4174577700000004</v>
      </c>
      <c r="AT18" s="679">
        <v>4.94114349</v>
      </c>
      <c r="AU18" s="679">
        <v>4.30976318</v>
      </c>
      <c r="AV18" s="679">
        <v>3.9197973400000001</v>
      </c>
      <c r="AW18" s="679">
        <v>3.8689545000000001</v>
      </c>
      <c r="AX18" s="679">
        <v>3.8874012599999999</v>
      </c>
      <c r="AY18" s="679">
        <v>4.2092490400000004</v>
      </c>
      <c r="AZ18" s="679">
        <v>3.8991741800000002</v>
      </c>
      <c r="BA18" s="679">
        <v>3.9653972099999999</v>
      </c>
      <c r="BB18" s="679">
        <v>3.8215434899999998</v>
      </c>
      <c r="BC18" s="679">
        <v>3.9291088200000002</v>
      </c>
      <c r="BD18" s="679">
        <v>4.06739856</v>
      </c>
      <c r="BE18" s="679">
        <v>4.805237</v>
      </c>
      <c r="BF18" s="679">
        <v>4.7947171800000001</v>
      </c>
      <c r="BG18" s="679">
        <v>4.2521928300000003</v>
      </c>
      <c r="BH18" s="679">
        <v>3.9885997296000002</v>
      </c>
      <c r="BI18" s="679">
        <v>3.8987858389999999</v>
      </c>
      <c r="BJ18" s="680">
        <v>3.9411550000000002</v>
      </c>
      <c r="BK18" s="680">
        <v>4.1861670000000002</v>
      </c>
      <c r="BL18" s="680">
        <v>3.883769</v>
      </c>
      <c r="BM18" s="680">
        <v>3.9669349999999999</v>
      </c>
      <c r="BN18" s="680">
        <v>3.7935639999999999</v>
      </c>
      <c r="BO18" s="680">
        <v>3.8799389999999998</v>
      </c>
      <c r="BP18" s="680">
        <v>4.0559339999999997</v>
      </c>
      <c r="BQ18" s="680">
        <v>4.5625260000000001</v>
      </c>
      <c r="BR18" s="680">
        <v>4.3879330000000003</v>
      </c>
      <c r="BS18" s="680">
        <v>4.129308</v>
      </c>
      <c r="BT18" s="680">
        <v>3.9231569999999998</v>
      </c>
      <c r="BU18" s="680">
        <v>3.8411729999999999</v>
      </c>
      <c r="BV18" s="680">
        <v>3.8699050000000002</v>
      </c>
    </row>
    <row r="19" spans="1:74" ht="11.15" customHeight="1" x14ac:dyDescent="0.25">
      <c r="A19" s="110" t="s">
        <v>1148</v>
      </c>
      <c r="B19" s="183" t="s">
        <v>463</v>
      </c>
      <c r="C19" s="679">
        <v>13.726166449999999</v>
      </c>
      <c r="D19" s="679">
        <v>12.61435279</v>
      </c>
      <c r="E19" s="679">
        <v>12.63923424</v>
      </c>
      <c r="F19" s="679">
        <v>12.0054322</v>
      </c>
      <c r="G19" s="679">
        <v>12.31498348</v>
      </c>
      <c r="H19" s="679">
        <v>13.30575035</v>
      </c>
      <c r="I19" s="679">
        <v>14.85642957</v>
      </c>
      <c r="J19" s="679">
        <v>15.251711630000001</v>
      </c>
      <c r="K19" s="679">
        <v>14.183321340000001</v>
      </c>
      <c r="L19" s="679">
        <v>13.00349634</v>
      </c>
      <c r="M19" s="679">
        <v>12.04164581</v>
      </c>
      <c r="N19" s="679">
        <v>12.831523839999999</v>
      </c>
      <c r="O19" s="679">
        <v>13.393620690000001</v>
      </c>
      <c r="P19" s="679">
        <v>12.665330839999999</v>
      </c>
      <c r="Q19" s="679">
        <v>12.68439289</v>
      </c>
      <c r="R19" s="679">
        <v>11.57102824</v>
      </c>
      <c r="S19" s="679">
        <v>12.181142619999999</v>
      </c>
      <c r="T19" s="679">
        <v>12.663085730000001</v>
      </c>
      <c r="U19" s="679">
        <v>14.39851859</v>
      </c>
      <c r="V19" s="679">
        <v>14.428890790000001</v>
      </c>
      <c r="W19" s="679">
        <v>13.21957471</v>
      </c>
      <c r="X19" s="679">
        <v>12.11908919</v>
      </c>
      <c r="Y19" s="679">
        <v>11.50830221</v>
      </c>
      <c r="Z19" s="679">
        <v>12.413237499999999</v>
      </c>
      <c r="AA19" s="679">
        <v>12.5714557</v>
      </c>
      <c r="AB19" s="679">
        <v>11.990809909999999</v>
      </c>
      <c r="AC19" s="679">
        <v>11.472205840000001</v>
      </c>
      <c r="AD19" s="679">
        <v>10.018060699999999</v>
      </c>
      <c r="AE19" s="679">
        <v>9.6777599900000002</v>
      </c>
      <c r="AF19" s="679">
        <v>11.500175219999999</v>
      </c>
      <c r="AG19" s="679">
        <v>13.68811775</v>
      </c>
      <c r="AH19" s="679">
        <v>13.296836770000001</v>
      </c>
      <c r="AI19" s="679">
        <v>12.10458232</v>
      </c>
      <c r="AJ19" s="679">
        <v>10.937414220000001</v>
      </c>
      <c r="AK19" s="679">
        <v>10.61357319</v>
      </c>
      <c r="AL19" s="679">
        <v>11.814448390000001</v>
      </c>
      <c r="AM19" s="679">
        <v>11.64902667</v>
      </c>
      <c r="AN19" s="679">
        <v>11.873935850000001</v>
      </c>
      <c r="AO19" s="679">
        <v>11.393286509999999</v>
      </c>
      <c r="AP19" s="679">
        <v>10.552676310000001</v>
      </c>
      <c r="AQ19" s="679">
        <v>10.726708520000001</v>
      </c>
      <c r="AR19" s="679">
        <v>12.24735912</v>
      </c>
      <c r="AS19" s="679">
        <v>13.713732</v>
      </c>
      <c r="AT19" s="679">
        <v>13.903011380000001</v>
      </c>
      <c r="AU19" s="679">
        <v>12.432549829999999</v>
      </c>
      <c r="AV19" s="679">
        <v>11.68175606</v>
      </c>
      <c r="AW19" s="679">
        <v>11.15797446</v>
      </c>
      <c r="AX19" s="679">
        <v>11.71382449</v>
      </c>
      <c r="AY19" s="679">
        <v>12.44591089</v>
      </c>
      <c r="AZ19" s="679">
        <v>11.613428730000001</v>
      </c>
      <c r="BA19" s="679">
        <v>11.930344740000001</v>
      </c>
      <c r="BB19" s="679">
        <v>10.971044559999999</v>
      </c>
      <c r="BC19" s="679">
        <v>11.18182945</v>
      </c>
      <c r="BD19" s="679">
        <v>12.1376797</v>
      </c>
      <c r="BE19" s="679">
        <v>13.55771595</v>
      </c>
      <c r="BF19" s="679">
        <v>14.34223984</v>
      </c>
      <c r="BG19" s="679">
        <v>12.55348779</v>
      </c>
      <c r="BH19" s="679">
        <v>11.514645967</v>
      </c>
      <c r="BI19" s="679">
        <v>11.109844507</v>
      </c>
      <c r="BJ19" s="680">
        <v>12.00304</v>
      </c>
      <c r="BK19" s="680">
        <v>12.54827</v>
      </c>
      <c r="BL19" s="680">
        <v>11.678940000000001</v>
      </c>
      <c r="BM19" s="680">
        <v>12.014150000000001</v>
      </c>
      <c r="BN19" s="680">
        <v>10.947710000000001</v>
      </c>
      <c r="BO19" s="680">
        <v>11.08417</v>
      </c>
      <c r="BP19" s="680">
        <v>12.091799999999999</v>
      </c>
      <c r="BQ19" s="680">
        <v>13.10586</v>
      </c>
      <c r="BR19" s="680">
        <v>13.47977</v>
      </c>
      <c r="BS19" s="680">
        <v>12.08455</v>
      </c>
      <c r="BT19" s="680">
        <v>11.27899</v>
      </c>
      <c r="BU19" s="680">
        <v>10.920489999999999</v>
      </c>
      <c r="BV19" s="680">
        <v>11.754149999999999</v>
      </c>
    </row>
    <row r="20" spans="1:74" ht="11.15" customHeight="1" x14ac:dyDescent="0.25">
      <c r="A20" s="110" t="s">
        <v>1149</v>
      </c>
      <c r="B20" s="198" t="s">
        <v>432</v>
      </c>
      <c r="C20" s="679">
        <v>15.91155245</v>
      </c>
      <c r="D20" s="679">
        <v>13.984686229999999</v>
      </c>
      <c r="E20" s="679">
        <v>14.73023057</v>
      </c>
      <c r="F20" s="679">
        <v>13.800632950000001</v>
      </c>
      <c r="G20" s="679">
        <v>15.50411053</v>
      </c>
      <c r="H20" s="679">
        <v>16.142858440000001</v>
      </c>
      <c r="I20" s="679">
        <v>17.373788040000001</v>
      </c>
      <c r="J20" s="679">
        <v>17.758069939999999</v>
      </c>
      <c r="K20" s="679">
        <v>15.784413300000001</v>
      </c>
      <c r="L20" s="679">
        <v>15.2888951</v>
      </c>
      <c r="M20" s="679">
        <v>14.116384650000001</v>
      </c>
      <c r="N20" s="679">
        <v>14.88263486</v>
      </c>
      <c r="O20" s="679">
        <v>15.41520963</v>
      </c>
      <c r="P20" s="679">
        <v>13.912065650000001</v>
      </c>
      <c r="Q20" s="679">
        <v>14.900558240000001</v>
      </c>
      <c r="R20" s="679">
        <v>13.462809780000001</v>
      </c>
      <c r="S20" s="679">
        <v>14.349124359999999</v>
      </c>
      <c r="T20" s="679">
        <v>14.952035889999999</v>
      </c>
      <c r="U20" s="679">
        <v>17.65141229</v>
      </c>
      <c r="V20" s="679">
        <v>16.840131899999999</v>
      </c>
      <c r="W20" s="679">
        <v>15.55132768</v>
      </c>
      <c r="X20" s="679">
        <v>14.623661350000001</v>
      </c>
      <c r="Y20" s="679">
        <v>14.033848450000001</v>
      </c>
      <c r="Z20" s="679">
        <v>14.52007583</v>
      </c>
      <c r="AA20" s="679">
        <v>14.915739950000001</v>
      </c>
      <c r="AB20" s="679">
        <v>14.30168918</v>
      </c>
      <c r="AC20" s="679">
        <v>13.6481297</v>
      </c>
      <c r="AD20" s="679">
        <v>11.457210699999999</v>
      </c>
      <c r="AE20" s="679">
        <v>12.33817191</v>
      </c>
      <c r="AF20" s="679">
        <v>14.28868958</v>
      </c>
      <c r="AG20" s="679">
        <v>16.77511342</v>
      </c>
      <c r="AH20" s="679">
        <v>16.117094959999999</v>
      </c>
      <c r="AI20" s="679">
        <v>14.07101465</v>
      </c>
      <c r="AJ20" s="679">
        <v>13.7258364</v>
      </c>
      <c r="AK20" s="679">
        <v>12.899426719999999</v>
      </c>
      <c r="AL20" s="679">
        <v>14.07617494</v>
      </c>
      <c r="AM20" s="679">
        <v>14.19464696</v>
      </c>
      <c r="AN20" s="679">
        <v>13.76898418</v>
      </c>
      <c r="AO20" s="679">
        <v>13.77317736</v>
      </c>
      <c r="AP20" s="679">
        <v>12.87720167</v>
      </c>
      <c r="AQ20" s="679">
        <v>13.74968938</v>
      </c>
      <c r="AR20" s="679">
        <v>15.53338297</v>
      </c>
      <c r="AS20" s="679">
        <v>16.606067849999999</v>
      </c>
      <c r="AT20" s="679">
        <v>17.276275900000002</v>
      </c>
      <c r="AU20" s="679">
        <v>15.092893910000001</v>
      </c>
      <c r="AV20" s="679">
        <v>14.411376799999999</v>
      </c>
      <c r="AW20" s="679">
        <v>13.540112369999999</v>
      </c>
      <c r="AX20" s="679">
        <v>14.12766264</v>
      </c>
      <c r="AY20" s="679">
        <v>15.23631571</v>
      </c>
      <c r="AZ20" s="679">
        <v>13.68351717</v>
      </c>
      <c r="BA20" s="679">
        <v>14.37572166</v>
      </c>
      <c r="BB20" s="679">
        <v>13.026787860000001</v>
      </c>
      <c r="BC20" s="679">
        <v>14.22293316</v>
      </c>
      <c r="BD20" s="679">
        <v>15.605849299999999</v>
      </c>
      <c r="BE20" s="679">
        <v>16.737664299999999</v>
      </c>
      <c r="BF20" s="679">
        <v>16.90807045</v>
      </c>
      <c r="BG20" s="679">
        <v>15.129486289999999</v>
      </c>
      <c r="BH20" s="679">
        <v>14.289038793</v>
      </c>
      <c r="BI20" s="679">
        <v>13.657992505999999</v>
      </c>
      <c r="BJ20" s="680">
        <v>14.64913</v>
      </c>
      <c r="BK20" s="680">
        <v>15.082700000000001</v>
      </c>
      <c r="BL20" s="680">
        <v>13.636150000000001</v>
      </c>
      <c r="BM20" s="680">
        <v>14.44647</v>
      </c>
      <c r="BN20" s="680">
        <v>12.8591</v>
      </c>
      <c r="BO20" s="680">
        <v>14.01849</v>
      </c>
      <c r="BP20" s="680">
        <v>15.250500000000001</v>
      </c>
      <c r="BQ20" s="680">
        <v>16.378520000000002</v>
      </c>
      <c r="BR20" s="680">
        <v>16.64649</v>
      </c>
      <c r="BS20" s="680">
        <v>14.83813</v>
      </c>
      <c r="BT20" s="680">
        <v>14.00056</v>
      </c>
      <c r="BU20" s="680">
        <v>13.40521</v>
      </c>
      <c r="BV20" s="680">
        <v>14.319190000000001</v>
      </c>
    </row>
    <row r="21" spans="1:74" ht="11.15" customHeight="1" x14ac:dyDescent="0.25">
      <c r="A21" s="110" t="s">
        <v>1150</v>
      </c>
      <c r="B21" s="198" t="s">
        <v>433</v>
      </c>
      <c r="C21" s="679">
        <v>8.9191336200000002</v>
      </c>
      <c r="D21" s="679">
        <v>8.1606641300000007</v>
      </c>
      <c r="E21" s="679">
        <v>8.3252302500000006</v>
      </c>
      <c r="F21" s="679">
        <v>7.8875861199999999</v>
      </c>
      <c r="G21" s="679">
        <v>8.6484800400000008</v>
      </c>
      <c r="H21" s="679">
        <v>9.1950090299999996</v>
      </c>
      <c r="I21" s="679">
        <v>9.7635858899999999</v>
      </c>
      <c r="J21" s="679">
        <v>9.8565591799999996</v>
      </c>
      <c r="K21" s="679">
        <v>8.7104046099999994</v>
      </c>
      <c r="L21" s="679">
        <v>8.3048657699999993</v>
      </c>
      <c r="M21" s="679">
        <v>8.1882140400000001</v>
      </c>
      <c r="N21" s="679">
        <v>8.4970803200000002</v>
      </c>
      <c r="O21" s="679">
        <v>8.8413528100000001</v>
      </c>
      <c r="P21" s="679">
        <v>8.2870478599999995</v>
      </c>
      <c r="Q21" s="679">
        <v>8.5159140999999998</v>
      </c>
      <c r="R21" s="679">
        <v>7.60984616</v>
      </c>
      <c r="S21" s="679">
        <v>8.0813086300000005</v>
      </c>
      <c r="T21" s="679">
        <v>8.5294021900000008</v>
      </c>
      <c r="U21" s="679">
        <v>9.5955332500000008</v>
      </c>
      <c r="V21" s="679">
        <v>9.4415284199999991</v>
      </c>
      <c r="W21" s="679">
        <v>8.9000169099999997</v>
      </c>
      <c r="X21" s="679">
        <v>8.3251296700000008</v>
      </c>
      <c r="Y21" s="679">
        <v>8.0295515000000002</v>
      </c>
      <c r="Z21" s="679">
        <v>8.4865065699999995</v>
      </c>
      <c r="AA21" s="679">
        <v>8.6604161400000006</v>
      </c>
      <c r="AB21" s="679">
        <v>8.2072324900000009</v>
      </c>
      <c r="AC21" s="679">
        <v>7.9253367800000003</v>
      </c>
      <c r="AD21" s="679">
        <v>6.7122381000000004</v>
      </c>
      <c r="AE21" s="679">
        <v>6.76510386</v>
      </c>
      <c r="AF21" s="679">
        <v>8.2176273799999997</v>
      </c>
      <c r="AG21" s="679">
        <v>9.2882745999999994</v>
      </c>
      <c r="AH21" s="679">
        <v>9.1206965899999997</v>
      </c>
      <c r="AI21" s="679">
        <v>7.99688058</v>
      </c>
      <c r="AJ21" s="679">
        <v>7.8674244199999999</v>
      </c>
      <c r="AK21" s="679">
        <v>7.46868599</v>
      </c>
      <c r="AL21" s="679">
        <v>8.1052781599999992</v>
      </c>
      <c r="AM21" s="679">
        <v>8.0955605899999998</v>
      </c>
      <c r="AN21" s="679">
        <v>8.1999971499999997</v>
      </c>
      <c r="AO21" s="679">
        <v>7.7826394499999996</v>
      </c>
      <c r="AP21" s="679">
        <v>7.2418826000000003</v>
      </c>
      <c r="AQ21" s="679">
        <v>7.6348492300000004</v>
      </c>
      <c r="AR21" s="679">
        <v>8.8419346799999996</v>
      </c>
      <c r="AS21" s="679">
        <v>9.4009085300000006</v>
      </c>
      <c r="AT21" s="679">
        <v>9.62437991</v>
      </c>
      <c r="AU21" s="679">
        <v>8.5814467400000005</v>
      </c>
      <c r="AV21" s="679">
        <v>8.1175325899999997</v>
      </c>
      <c r="AW21" s="679">
        <v>7.7465175100000003</v>
      </c>
      <c r="AX21" s="679">
        <v>8.1649260899999998</v>
      </c>
      <c r="AY21" s="679">
        <v>8.8033637200000001</v>
      </c>
      <c r="AZ21" s="679">
        <v>8.0581291900000007</v>
      </c>
      <c r="BA21" s="679">
        <v>8.2195023999999997</v>
      </c>
      <c r="BB21" s="679">
        <v>7.6070302200000004</v>
      </c>
      <c r="BC21" s="679">
        <v>8.1145879399999998</v>
      </c>
      <c r="BD21" s="679">
        <v>8.8453475299999997</v>
      </c>
      <c r="BE21" s="679">
        <v>9.6539879499999994</v>
      </c>
      <c r="BF21" s="679">
        <v>9.66825197</v>
      </c>
      <c r="BG21" s="679">
        <v>8.7428192599999992</v>
      </c>
      <c r="BH21" s="679">
        <v>8.2481737433000006</v>
      </c>
      <c r="BI21" s="679">
        <v>8.0966464986000002</v>
      </c>
      <c r="BJ21" s="680">
        <v>8.3535140000000006</v>
      </c>
      <c r="BK21" s="680">
        <v>8.8600340000000006</v>
      </c>
      <c r="BL21" s="680">
        <v>8.0426099999999998</v>
      </c>
      <c r="BM21" s="680">
        <v>8.2631680000000003</v>
      </c>
      <c r="BN21" s="680">
        <v>7.4993889999999999</v>
      </c>
      <c r="BO21" s="680">
        <v>8.0563330000000004</v>
      </c>
      <c r="BP21" s="680">
        <v>8.6921590000000002</v>
      </c>
      <c r="BQ21" s="680">
        <v>9.3453850000000003</v>
      </c>
      <c r="BR21" s="680">
        <v>9.5704469999999997</v>
      </c>
      <c r="BS21" s="680">
        <v>8.5985340000000008</v>
      </c>
      <c r="BT21" s="680">
        <v>8.0987120000000008</v>
      </c>
      <c r="BU21" s="680">
        <v>7.9000680000000001</v>
      </c>
      <c r="BV21" s="680">
        <v>8.1371420000000008</v>
      </c>
    </row>
    <row r="22" spans="1:74" ht="11.15" customHeight="1" x14ac:dyDescent="0.25">
      <c r="A22" s="110" t="s">
        <v>1151</v>
      </c>
      <c r="B22" s="198" t="s">
        <v>434</v>
      </c>
      <c r="C22" s="679">
        <v>25.817664969999999</v>
      </c>
      <c r="D22" s="679">
        <v>22.585598130000001</v>
      </c>
      <c r="E22" s="679">
        <v>24.736387570000002</v>
      </c>
      <c r="F22" s="679">
        <v>23.326852590000001</v>
      </c>
      <c r="G22" s="679">
        <v>26.737275610000001</v>
      </c>
      <c r="H22" s="679">
        <v>28.577165740000002</v>
      </c>
      <c r="I22" s="679">
        <v>30.02570914</v>
      </c>
      <c r="J22" s="679">
        <v>30.470196869999999</v>
      </c>
      <c r="K22" s="679">
        <v>29.457500270000001</v>
      </c>
      <c r="L22" s="679">
        <v>26.533281890000001</v>
      </c>
      <c r="M22" s="679">
        <v>24.724470409999999</v>
      </c>
      <c r="N22" s="679">
        <v>24.284805850000001</v>
      </c>
      <c r="O22" s="679">
        <v>25.420212729999999</v>
      </c>
      <c r="P22" s="679">
        <v>22.478436030000001</v>
      </c>
      <c r="Q22" s="679">
        <v>24.440342279999999</v>
      </c>
      <c r="R22" s="679">
        <v>24.006105359999999</v>
      </c>
      <c r="S22" s="679">
        <v>27.546496090000002</v>
      </c>
      <c r="T22" s="679">
        <v>28.10320093</v>
      </c>
      <c r="U22" s="679">
        <v>30.75403592</v>
      </c>
      <c r="V22" s="679">
        <v>30.622260870000002</v>
      </c>
      <c r="W22" s="679">
        <v>29.010103749999999</v>
      </c>
      <c r="X22" s="679">
        <v>26.988256759999999</v>
      </c>
      <c r="Y22" s="679">
        <v>24.258494429999999</v>
      </c>
      <c r="Z22" s="679">
        <v>24.507186919999999</v>
      </c>
      <c r="AA22" s="679">
        <v>24.945068330000002</v>
      </c>
      <c r="AB22" s="679">
        <v>23.490674030000001</v>
      </c>
      <c r="AC22" s="679">
        <v>23.94998511</v>
      </c>
      <c r="AD22" s="679">
        <v>21.551877409999999</v>
      </c>
      <c r="AE22" s="679">
        <v>22.72610431</v>
      </c>
      <c r="AF22" s="679">
        <v>25.960022210000002</v>
      </c>
      <c r="AG22" s="679">
        <v>30.07686781</v>
      </c>
      <c r="AH22" s="679">
        <v>29.19860985</v>
      </c>
      <c r="AI22" s="679">
        <v>26.79907369</v>
      </c>
      <c r="AJ22" s="679">
        <v>25.512225369999999</v>
      </c>
      <c r="AK22" s="679">
        <v>23.524370999999999</v>
      </c>
      <c r="AL22" s="679">
        <v>23.631419910000002</v>
      </c>
      <c r="AM22" s="679">
        <v>24.567983869999999</v>
      </c>
      <c r="AN22" s="679">
        <v>22.789525430000001</v>
      </c>
      <c r="AO22" s="679">
        <v>23.452647129999999</v>
      </c>
      <c r="AP22" s="679">
        <v>23.801851930000002</v>
      </c>
      <c r="AQ22" s="679">
        <v>25.601285069999999</v>
      </c>
      <c r="AR22" s="679">
        <v>27.932446559999999</v>
      </c>
      <c r="AS22" s="679">
        <v>30.46332031</v>
      </c>
      <c r="AT22" s="679">
        <v>31.120992909999998</v>
      </c>
      <c r="AU22" s="679">
        <v>28.04278313</v>
      </c>
      <c r="AV22" s="679">
        <v>26.68985103</v>
      </c>
      <c r="AW22" s="679">
        <v>24.11700497</v>
      </c>
      <c r="AX22" s="679">
        <v>24.548862669999998</v>
      </c>
      <c r="AY22" s="679">
        <v>26.417222129999999</v>
      </c>
      <c r="AZ22" s="679">
        <v>23.915869699999998</v>
      </c>
      <c r="BA22" s="679">
        <v>24.76468783</v>
      </c>
      <c r="BB22" s="679">
        <v>24.995614939999999</v>
      </c>
      <c r="BC22" s="679">
        <v>28.168252639999999</v>
      </c>
      <c r="BD22" s="679">
        <v>29.372616359999999</v>
      </c>
      <c r="BE22" s="679">
        <v>32.566468960000002</v>
      </c>
      <c r="BF22" s="679">
        <v>31.926867300000001</v>
      </c>
      <c r="BG22" s="679">
        <v>28.962218880000002</v>
      </c>
      <c r="BH22" s="679">
        <v>26.170689132</v>
      </c>
      <c r="BI22" s="679">
        <v>24.558335477</v>
      </c>
      <c r="BJ22" s="680">
        <v>26.371960000000001</v>
      </c>
      <c r="BK22" s="680">
        <v>26.872620000000001</v>
      </c>
      <c r="BL22" s="680">
        <v>24.98434</v>
      </c>
      <c r="BM22" s="680">
        <v>25.48499</v>
      </c>
      <c r="BN22" s="680">
        <v>25.400790000000001</v>
      </c>
      <c r="BO22" s="680">
        <v>28.442550000000001</v>
      </c>
      <c r="BP22" s="680">
        <v>29.654489999999999</v>
      </c>
      <c r="BQ22" s="680">
        <v>32.592970000000001</v>
      </c>
      <c r="BR22" s="680">
        <v>32.21163</v>
      </c>
      <c r="BS22" s="680">
        <v>29.449149999999999</v>
      </c>
      <c r="BT22" s="680">
        <v>26.77009</v>
      </c>
      <c r="BU22" s="680">
        <v>24.850819999999999</v>
      </c>
      <c r="BV22" s="680">
        <v>26.852319999999999</v>
      </c>
    </row>
    <row r="23" spans="1:74" ht="11.15" customHeight="1" x14ac:dyDescent="0.25">
      <c r="A23" s="110" t="s">
        <v>1152</v>
      </c>
      <c r="B23" s="198" t="s">
        <v>435</v>
      </c>
      <c r="C23" s="679">
        <v>7.9500529999999996</v>
      </c>
      <c r="D23" s="679">
        <v>7.0452148899999996</v>
      </c>
      <c r="E23" s="679">
        <v>6.9629796400000004</v>
      </c>
      <c r="F23" s="679">
        <v>6.8228877900000002</v>
      </c>
      <c r="G23" s="679">
        <v>7.7704869099999998</v>
      </c>
      <c r="H23" s="679">
        <v>8.6877659600000001</v>
      </c>
      <c r="I23" s="679">
        <v>9.2399506200000001</v>
      </c>
      <c r="J23" s="679">
        <v>9.25262706</v>
      </c>
      <c r="K23" s="679">
        <v>8.8947011899999993</v>
      </c>
      <c r="L23" s="679">
        <v>8.0784599400000001</v>
      </c>
      <c r="M23" s="679">
        <v>7.0494156700000001</v>
      </c>
      <c r="N23" s="679">
        <v>7.16969134</v>
      </c>
      <c r="O23" s="679">
        <v>7.3765723899999998</v>
      </c>
      <c r="P23" s="679">
        <v>6.83297709</v>
      </c>
      <c r="Q23" s="679">
        <v>6.9952465799999999</v>
      </c>
      <c r="R23" s="679">
        <v>6.8197707599999999</v>
      </c>
      <c r="S23" s="679">
        <v>7.64959144</v>
      </c>
      <c r="T23" s="679">
        <v>8.2737785899999992</v>
      </c>
      <c r="U23" s="679">
        <v>9.1034450000000007</v>
      </c>
      <c r="V23" s="679">
        <v>9.0842830600000006</v>
      </c>
      <c r="W23" s="679">
        <v>8.9984841600000003</v>
      </c>
      <c r="X23" s="679">
        <v>8.0164778699999992</v>
      </c>
      <c r="Y23" s="679">
        <v>6.9598053999999996</v>
      </c>
      <c r="Z23" s="679">
        <v>6.9679237000000001</v>
      </c>
      <c r="AA23" s="679">
        <v>7.0994663100000004</v>
      </c>
      <c r="AB23" s="679">
        <v>6.8953428800000003</v>
      </c>
      <c r="AC23" s="679">
        <v>6.66870034</v>
      </c>
      <c r="AD23" s="679">
        <v>5.9274410299999998</v>
      </c>
      <c r="AE23" s="679">
        <v>6.1719630099999998</v>
      </c>
      <c r="AF23" s="679">
        <v>7.42871682</v>
      </c>
      <c r="AG23" s="679">
        <v>8.6864079299999997</v>
      </c>
      <c r="AH23" s="679">
        <v>8.6774365299999996</v>
      </c>
      <c r="AI23" s="679">
        <v>8.0032880399999993</v>
      </c>
      <c r="AJ23" s="679">
        <v>7.1078119199999996</v>
      </c>
      <c r="AK23" s="679">
        <v>6.4875540599999999</v>
      </c>
      <c r="AL23" s="679">
        <v>6.8803351499999996</v>
      </c>
      <c r="AM23" s="679">
        <v>7.1244195399999999</v>
      </c>
      <c r="AN23" s="679">
        <v>6.8319317000000002</v>
      </c>
      <c r="AO23" s="679">
        <v>6.7089845600000002</v>
      </c>
      <c r="AP23" s="679">
        <v>6.6412048300000004</v>
      </c>
      <c r="AQ23" s="679">
        <v>6.9145448099999998</v>
      </c>
      <c r="AR23" s="679">
        <v>7.9375961999999998</v>
      </c>
      <c r="AS23" s="679">
        <v>8.6685969000000007</v>
      </c>
      <c r="AT23" s="679">
        <v>9.0147376599999998</v>
      </c>
      <c r="AU23" s="679">
        <v>8.2906486299999997</v>
      </c>
      <c r="AV23" s="679">
        <v>7.4290153500000002</v>
      </c>
      <c r="AW23" s="679">
        <v>6.7616781399999999</v>
      </c>
      <c r="AX23" s="679">
        <v>6.7464207099999998</v>
      </c>
      <c r="AY23" s="679">
        <v>7.3725660900000003</v>
      </c>
      <c r="AZ23" s="679">
        <v>6.8516345300000001</v>
      </c>
      <c r="BA23" s="679">
        <v>6.8023317700000003</v>
      </c>
      <c r="BB23" s="679">
        <v>6.6186337399999999</v>
      </c>
      <c r="BC23" s="679">
        <v>7.3991912199999996</v>
      </c>
      <c r="BD23" s="679">
        <v>8.4140229099999999</v>
      </c>
      <c r="BE23" s="679">
        <v>9.3318071699999994</v>
      </c>
      <c r="BF23" s="679">
        <v>9.1381274099999992</v>
      </c>
      <c r="BG23" s="679">
        <v>8.3405403099999997</v>
      </c>
      <c r="BH23" s="679">
        <v>7.1844161281999996</v>
      </c>
      <c r="BI23" s="679">
        <v>6.6557206736000003</v>
      </c>
      <c r="BJ23" s="680">
        <v>6.9351310000000002</v>
      </c>
      <c r="BK23" s="680">
        <v>7.4048040000000004</v>
      </c>
      <c r="BL23" s="680">
        <v>6.7974119999999996</v>
      </c>
      <c r="BM23" s="680">
        <v>6.8021520000000004</v>
      </c>
      <c r="BN23" s="680">
        <v>6.5878180000000004</v>
      </c>
      <c r="BO23" s="680">
        <v>7.1866680000000001</v>
      </c>
      <c r="BP23" s="680">
        <v>8.0278449999999992</v>
      </c>
      <c r="BQ23" s="680">
        <v>8.8370510000000007</v>
      </c>
      <c r="BR23" s="680">
        <v>8.9558870000000006</v>
      </c>
      <c r="BS23" s="680">
        <v>8.3105910000000005</v>
      </c>
      <c r="BT23" s="680">
        <v>7.1024620000000001</v>
      </c>
      <c r="BU23" s="680">
        <v>6.5151760000000003</v>
      </c>
      <c r="BV23" s="680">
        <v>6.8145680000000004</v>
      </c>
    </row>
    <row r="24" spans="1:74" ht="11.15" customHeight="1" x14ac:dyDescent="0.25">
      <c r="A24" s="110" t="s">
        <v>1153</v>
      </c>
      <c r="B24" s="198" t="s">
        <v>436</v>
      </c>
      <c r="C24" s="679">
        <v>16.633730700000001</v>
      </c>
      <c r="D24" s="679">
        <v>14.18942775</v>
      </c>
      <c r="E24" s="679">
        <v>14.653810099999999</v>
      </c>
      <c r="F24" s="679">
        <v>14.59978059</v>
      </c>
      <c r="G24" s="679">
        <v>16.64157969</v>
      </c>
      <c r="H24" s="679">
        <v>18.86105976</v>
      </c>
      <c r="I24" s="679">
        <v>19.896487830000002</v>
      </c>
      <c r="J24" s="679">
        <v>20.186072159999998</v>
      </c>
      <c r="K24" s="679">
        <v>18.538759509999998</v>
      </c>
      <c r="L24" s="679">
        <v>17.782602839999999</v>
      </c>
      <c r="M24" s="679">
        <v>14.838218830000001</v>
      </c>
      <c r="N24" s="679">
        <v>14.90142728</v>
      </c>
      <c r="O24" s="679">
        <v>15.39262199</v>
      </c>
      <c r="P24" s="679">
        <v>14.16484063</v>
      </c>
      <c r="Q24" s="679">
        <v>14.472431220000001</v>
      </c>
      <c r="R24" s="679">
        <v>14.333807240000001</v>
      </c>
      <c r="S24" s="679">
        <v>16.056903160000001</v>
      </c>
      <c r="T24" s="679">
        <v>17.443768980000002</v>
      </c>
      <c r="U24" s="679">
        <v>19.439412709999999</v>
      </c>
      <c r="V24" s="679">
        <v>20.06635296</v>
      </c>
      <c r="W24" s="679">
        <v>19.385656579999999</v>
      </c>
      <c r="X24" s="679">
        <v>18.273426300000001</v>
      </c>
      <c r="Y24" s="679">
        <v>14.580691590000001</v>
      </c>
      <c r="Z24" s="679">
        <v>14.71058865</v>
      </c>
      <c r="AA24" s="679">
        <v>15.96417106</v>
      </c>
      <c r="AB24" s="679">
        <v>14.76486551</v>
      </c>
      <c r="AC24" s="679">
        <v>15.67209107</v>
      </c>
      <c r="AD24" s="679">
        <v>14.261084629999999</v>
      </c>
      <c r="AE24" s="679">
        <v>14.504887800000001</v>
      </c>
      <c r="AF24" s="679">
        <v>17.494225419999999</v>
      </c>
      <c r="AG24" s="679">
        <v>19.741633360000002</v>
      </c>
      <c r="AH24" s="679">
        <v>19.349304870000001</v>
      </c>
      <c r="AI24" s="679">
        <v>18.080683390000001</v>
      </c>
      <c r="AJ24" s="679">
        <v>17.414857120000001</v>
      </c>
      <c r="AK24" s="679">
        <v>14.551227020000001</v>
      </c>
      <c r="AL24" s="679">
        <v>15.576657730000001</v>
      </c>
      <c r="AM24" s="679">
        <v>15.261048349999999</v>
      </c>
      <c r="AN24" s="679">
        <v>13.375883050000001</v>
      </c>
      <c r="AO24" s="679">
        <v>14.202703319999999</v>
      </c>
      <c r="AP24" s="679">
        <v>15.886706970000001</v>
      </c>
      <c r="AQ24" s="679">
        <v>16.433186769999999</v>
      </c>
      <c r="AR24" s="679">
        <v>18.558992969999998</v>
      </c>
      <c r="AS24" s="679">
        <v>19.629881860000001</v>
      </c>
      <c r="AT24" s="679">
        <v>20.00118973</v>
      </c>
      <c r="AU24" s="679">
        <v>19.16775973</v>
      </c>
      <c r="AV24" s="679">
        <v>17.808233470000001</v>
      </c>
      <c r="AW24" s="679">
        <v>15.68553503</v>
      </c>
      <c r="AX24" s="679">
        <v>15.807977749999999</v>
      </c>
      <c r="AY24" s="679">
        <v>16.387970790000001</v>
      </c>
      <c r="AZ24" s="679">
        <v>14.54355339</v>
      </c>
      <c r="BA24" s="679">
        <v>16.109996850000002</v>
      </c>
      <c r="BB24" s="679">
        <v>16.0141186</v>
      </c>
      <c r="BC24" s="679">
        <v>17.170738450000002</v>
      </c>
      <c r="BD24" s="679">
        <v>18.90832855</v>
      </c>
      <c r="BE24" s="679">
        <v>20.383802280000001</v>
      </c>
      <c r="BF24" s="679">
        <v>20.9117462</v>
      </c>
      <c r="BG24" s="679">
        <v>19.923697430000001</v>
      </c>
      <c r="BH24" s="679">
        <v>18.824406306</v>
      </c>
      <c r="BI24" s="679">
        <v>16.703789544999999</v>
      </c>
      <c r="BJ24" s="680">
        <v>17.12716</v>
      </c>
      <c r="BK24" s="680">
        <v>16.692440000000001</v>
      </c>
      <c r="BL24" s="680">
        <v>14.523149999999999</v>
      </c>
      <c r="BM24" s="680">
        <v>16.427009999999999</v>
      </c>
      <c r="BN24" s="680">
        <v>16.200369999999999</v>
      </c>
      <c r="BO24" s="680">
        <v>16.949919999999999</v>
      </c>
      <c r="BP24" s="680">
        <v>18.4252</v>
      </c>
      <c r="BQ24" s="680">
        <v>19.603590000000001</v>
      </c>
      <c r="BR24" s="680">
        <v>20.505890000000001</v>
      </c>
      <c r="BS24" s="680">
        <v>19.53923</v>
      </c>
      <c r="BT24" s="680">
        <v>18.623840000000001</v>
      </c>
      <c r="BU24" s="680">
        <v>16.180489999999999</v>
      </c>
      <c r="BV24" s="680">
        <v>16.91095</v>
      </c>
    </row>
    <row r="25" spans="1:74" ht="11.15" customHeight="1" x14ac:dyDescent="0.25">
      <c r="A25" s="110" t="s">
        <v>1154</v>
      </c>
      <c r="B25" s="198" t="s">
        <v>437</v>
      </c>
      <c r="C25" s="679">
        <v>7.6512700499999999</v>
      </c>
      <c r="D25" s="679">
        <v>7.1642359600000001</v>
      </c>
      <c r="E25" s="679">
        <v>7.6676332699999996</v>
      </c>
      <c r="F25" s="679">
        <v>7.5771324599999996</v>
      </c>
      <c r="G25" s="679">
        <v>8.22690126</v>
      </c>
      <c r="H25" s="679">
        <v>8.8810298499999991</v>
      </c>
      <c r="I25" s="679">
        <v>9.8426672600000007</v>
      </c>
      <c r="J25" s="679">
        <v>9.8933584099999994</v>
      </c>
      <c r="K25" s="679">
        <v>8.8695493400000007</v>
      </c>
      <c r="L25" s="679">
        <v>8.0387098699999999</v>
      </c>
      <c r="M25" s="679">
        <v>7.4649058400000001</v>
      </c>
      <c r="N25" s="679">
        <v>7.7877924299999997</v>
      </c>
      <c r="O25" s="679">
        <v>7.8106215299999997</v>
      </c>
      <c r="P25" s="679">
        <v>7.2863838699999999</v>
      </c>
      <c r="Q25" s="679">
        <v>7.6331081200000002</v>
      </c>
      <c r="R25" s="679">
        <v>7.5644103700000001</v>
      </c>
      <c r="S25" s="679">
        <v>7.8245181500000003</v>
      </c>
      <c r="T25" s="679">
        <v>8.4328065100000007</v>
      </c>
      <c r="U25" s="679">
        <v>9.5903288500000006</v>
      </c>
      <c r="V25" s="679">
        <v>9.90147479</v>
      </c>
      <c r="W25" s="679">
        <v>8.7247956599999998</v>
      </c>
      <c r="X25" s="679">
        <v>8.0724453100000009</v>
      </c>
      <c r="Y25" s="679">
        <v>7.4716883300000001</v>
      </c>
      <c r="Z25" s="679">
        <v>7.7569456099999998</v>
      </c>
      <c r="AA25" s="679">
        <v>7.7447028600000003</v>
      </c>
      <c r="AB25" s="679">
        <v>7.3222927899999997</v>
      </c>
      <c r="AC25" s="679">
        <v>7.4520796000000002</v>
      </c>
      <c r="AD25" s="679">
        <v>6.62420893</v>
      </c>
      <c r="AE25" s="679">
        <v>7.5310995900000002</v>
      </c>
      <c r="AF25" s="679">
        <v>8.1192547899999994</v>
      </c>
      <c r="AG25" s="679">
        <v>9.3491964799999998</v>
      </c>
      <c r="AH25" s="679">
        <v>9.6208175899999997</v>
      </c>
      <c r="AI25" s="679">
        <v>8.6048863400000002</v>
      </c>
      <c r="AJ25" s="679">
        <v>8.0140579600000006</v>
      </c>
      <c r="AK25" s="679">
        <v>7.3252012799999999</v>
      </c>
      <c r="AL25" s="679">
        <v>7.58055784</v>
      </c>
      <c r="AM25" s="679">
        <v>7.5742229400000003</v>
      </c>
      <c r="AN25" s="679">
        <v>6.9297706300000002</v>
      </c>
      <c r="AO25" s="679">
        <v>7.4460436000000003</v>
      </c>
      <c r="AP25" s="679">
        <v>7.5094590500000002</v>
      </c>
      <c r="AQ25" s="679">
        <v>8.1059131600000001</v>
      </c>
      <c r="AR25" s="679">
        <v>9.1994155000000006</v>
      </c>
      <c r="AS25" s="679">
        <v>9.9136691700000004</v>
      </c>
      <c r="AT25" s="679">
        <v>9.7875881200000006</v>
      </c>
      <c r="AU25" s="679">
        <v>8.9759218700000005</v>
      </c>
      <c r="AV25" s="679">
        <v>7.9543006500000004</v>
      </c>
      <c r="AW25" s="679">
        <v>7.5010236900000002</v>
      </c>
      <c r="AX25" s="679">
        <v>7.7830816</v>
      </c>
      <c r="AY25" s="679">
        <v>7.9346506999999997</v>
      </c>
      <c r="AZ25" s="679">
        <v>7.3419817299999997</v>
      </c>
      <c r="BA25" s="679">
        <v>7.9095805600000002</v>
      </c>
      <c r="BB25" s="679">
        <v>7.7944359199999997</v>
      </c>
      <c r="BC25" s="679">
        <v>8.4277715799999999</v>
      </c>
      <c r="BD25" s="679">
        <v>9.2066083899999995</v>
      </c>
      <c r="BE25" s="679">
        <v>10.19208334</v>
      </c>
      <c r="BF25" s="679">
        <v>10.185567320000001</v>
      </c>
      <c r="BG25" s="679">
        <v>9.2659459399999999</v>
      </c>
      <c r="BH25" s="679">
        <v>8.2290019882000003</v>
      </c>
      <c r="BI25" s="679">
        <v>7.4606484462999996</v>
      </c>
      <c r="BJ25" s="680">
        <v>7.8272440000000003</v>
      </c>
      <c r="BK25" s="680">
        <v>7.9646559999999997</v>
      </c>
      <c r="BL25" s="680">
        <v>7.32341</v>
      </c>
      <c r="BM25" s="680">
        <v>7.9359299999999999</v>
      </c>
      <c r="BN25" s="680">
        <v>7.7095089999999997</v>
      </c>
      <c r="BO25" s="680">
        <v>8.3343500000000006</v>
      </c>
      <c r="BP25" s="680">
        <v>8.9918180000000003</v>
      </c>
      <c r="BQ25" s="680">
        <v>9.8178359999999998</v>
      </c>
      <c r="BR25" s="680">
        <v>9.9555659999999992</v>
      </c>
      <c r="BS25" s="680">
        <v>8.9202189999999995</v>
      </c>
      <c r="BT25" s="680">
        <v>8.1007650000000009</v>
      </c>
      <c r="BU25" s="680">
        <v>7.2788170000000001</v>
      </c>
      <c r="BV25" s="680">
        <v>7.7244260000000002</v>
      </c>
    </row>
    <row r="26" spans="1:74" ht="11.15" customHeight="1" x14ac:dyDescent="0.25">
      <c r="A26" s="110" t="s">
        <v>1155</v>
      </c>
      <c r="B26" s="198" t="s">
        <v>239</v>
      </c>
      <c r="C26" s="679">
        <v>13.147461979999999</v>
      </c>
      <c r="D26" s="679">
        <v>12.33787609</v>
      </c>
      <c r="E26" s="679">
        <v>13.87806048</v>
      </c>
      <c r="F26" s="679">
        <v>12.8591391</v>
      </c>
      <c r="G26" s="679">
        <v>12.744241580000001</v>
      </c>
      <c r="H26" s="679">
        <v>13.46661385</v>
      </c>
      <c r="I26" s="679">
        <v>15.01439768</v>
      </c>
      <c r="J26" s="679">
        <v>16.4098142</v>
      </c>
      <c r="K26" s="679">
        <v>12.590876039999999</v>
      </c>
      <c r="L26" s="679">
        <v>14.28737827</v>
      </c>
      <c r="M26" s="679">
        <v>11.99054057</v>
      </c>
      <c r="N26" s="679">
        <v>12.92652318</v>
      </c>
      <c r="O26" s="679">
        <v>13.29292553</v>
      </c>
      <c r="P26" s="679">
        <v>11.943961209999999</v>
      </c>
      <c r="Q26" s="679">
        <v>13.196361530000001</v>
      </c>
      <c r="R26" s="679">
        <v>12.677048360000001</v>
      </c>
      <c r="S26" s="679">
        <v>13.08280021</v>
      </c>
      <c r="T26" s="679">
        <v>12.65922488</v>
      </c>
      <c r="U26" s="679">
        <v>14.913349719999999</v>
      </c>
      <c r="V26" s="679">
        <v>15.10190639</v>
      </c>
      <c r="W26" s="679">
        <v>13.58906133</v>
      </c>
      <c r="X26" s="679">
        <v>14.237821520000001</v>
      </c>
      <c r="Y26" s="679">
        <v>11.39661731</v>
      </c>
      <c r="Z26" s="679">
        <v>13.880908</v>
      </c>
      <c r="AA26" s="679">
        <v>13.13990897</v>
      </c>
      <c r="AB26" s="679">
        <v>11.53004016</v>
      </c>
      <c r="AC26" s="679">
        <v>12.9180777</v>
      </c>
      <c r="AD26" s="679">
        <v>11.17134358</v>
      </c>
      <c r="AE26" s="679">
        <v>10.777400480000001</v>
      </c>
      <c r="AF26" s="679">
        <v>12.327765729999999</v>
      </c>
      <c r="AG26" s="679">
        <v>14.481208970000001</v>
      </c>
      <c r="AH26" s="679">
        <v>12.74740896</v>
      </c>
      <c r="AI26" s="679">
        <v>13.00803865</v>
      </c>
      <c r="AJ26" s="679">
        <v>13.63790081</v>
      </c>
      <c r="AK26" s="679">
        <v>10.975699029999999</v>
      </c>
      <c r="AL26" s="679">
        <v>13.347879949999999</v>
      </c>
      <c r="AM26" s="679">
        <v>11.50034812</v>
      </c>
      <c r="AN26" s="679">
        <v>10.289322739999999</v>
      </c>
      <c r="AO26" s="679">
        <v>13.796299749999999</v>
      </c>
      <c r="AP26" s="679">
        <v>10.08823142</v>
      </c>
      <c r="AQ26" s="679">
        <v>11.39747996</v>
      </c>
      <c r="AR26" s="679">
        <v>13.89967719</v>
      </c>
      <c r="AS26" s="679">
        <v>14.59104273</v>
      </c>
      <c r="AT26" s="679">
        <v>14.98495599</v>
      </c>
      <c r="AU26" s="679">
        <v>13.64937151</v>
      </c>
      <c r="AV26" s="679">
        <v>13.78172468</v>
      </c>
      <c r="AW26" s="679">
        <v>12.66525129</v>
      </c>
      <c r="AX26" s="679">
        <v>13.26402463</v>
      </c>
      <c r="AY26" s="679">
        <v>13.040667669999999</v>
      </c>
      <c r="AZ26" s="679">
        <v>11.33673786</v>
      </c>
      <c r="BA26" s="679">
        <v>13.33322985</v>
      </c>
      <c r="BB26" s="679">
        <v>12.545739940000001</v>
      </c>
      <c r="BC26" s="679">
        <v>12.31476803</v>
      </c>
      <c r="BD26" s="679">
        <v>13.0285659</v>
      </c>
      <c r="BE26" s="679">
        <v>14.63861376</v>
      </c>
      <c r="BF26" s="679">
        <v>15.83745358</v>
      </c>
      <c r="BG26" s="679">
        <v>14.90702048</v>
      </c>
      <c r="BH26" s="679">
        <v>14.21620708</v>
      </c>
      <c r="BI26" s="679">
        <v>13.266274417</v>
      </c>
      <c r="BJ26" s="680">
        <v>13.255559999999999</v>
      </c>
      <c r="BK26" s="680">
        <v>13.280889999999999</v>
      </c>
      <c r="BL26" s="680">
        <v>11.418100000000001</v>
      </c>
      <c r="BM26" s="680">
        <v>13.4331</v>
      </c>
      <c r="BN26" s="680">
        <v>12.462870000000001</v>
      </c>
      <c r="BO26" s="680">
        <v>12.199020000000001</v>
      </c>
      <c r="BP26" s="680">
        <v>12.90405</v>
      </c>
      <c r="BQ26" s="680">
        <v>14.187569999999999</v>
      </c>
      <c r="BR26" s="680">
        <v>15.32784</v>
      </c>
      <c r="BS26" s="680">
        <v>14.14486</v>
      </c>
      <c r="BT26" s="680">
        <v>13.59666</v>
      </c>
      <c r="BU26" s="680">
        <v>12.692539999999999</v>
      </c>
      <c r="BV26" s="680">
        <v>12.93275</v>
      </c>
    </row>
    <row r="27" spans="1:74" ht="11.15" customHeight="1" x14ac:dyDescent="0.25">
      <c r="A27" s="110" t="s">
        <v>1156</v>
      </c>
      <c r="B27" s="198" t="s">
        <v>240</v>
      </c>
      <c r="C27" s="679">
        <v>0.48640008000000001</v>
      </c>
      <c r="D27" s="679">
        <v>0.46183650999999998</v>
      </c>
      <c r="E27" s="679">
        <v>0.46886464999999999</v>
      </c>
      <c r="F27" s="679">
        <v>0.46689483999999998</v>
      </c>
      <c r="G27" s="679">
        <v>0.46332676</v>
      </c>
      <c r="H27" s="679">
        <v>0.46062157999999997</v>
      </c>
      <c r="I27" s="679">
        <v>0.48620303999999998</v>
      </c>
      <c r="J27" s="679">
        <v>0.49194241</v>
      </c>
      <c r="K27" s="679">
        <v>0.46803676999999999</v>
      </c>
      <c r="L27" s="679">
        <v>0.48588360000000003</v>
      </c>
      <c r="M27" s="679">
        <v>0.47007567</v>
      </c>
      <c r="N27" s="679">
        <v>0.46898107999999999</v>
      </c>
      <c r="O27" s="679">
        <v>0.48635547000000001</v>
      </c>
      <c r="P27" s="679">
        <v>0.43634964999999998</v>
      </c>
      <c r="Q27" s="679">
        <v>0.4546422</v>
      </c>
      <c r="R27" s="679">
        <v>0.45419042999999998</v>
      </c>
      <c r="S27" s="679">
        <v>0.46472182000000001</v>
      </c>
      <c r="T27" s="679">
        <v>0.46747663</v>
      </c>
      <c r="U27" s="679">
        <v>0.49076015000000001</v>
      </c>
      <c r="V27" s="679">
        <v>0.50425381999999996</v>
      </c>
      <c r="W27" s="679">
        <v>0.48558625</v>
      </c>
      <c r="X27" s="679">
        <v>0.49323091000000002</v>
      </c>
      <c r="Y27" s="679">
        <v>0.47567861</v>
      </c>
      <c r="Z27" s="679">
        <v>0.48346610000000001</v>
      </c>
      <c r="AA27" s="679">
        <v>0.48332563000000001</v>
      </c>
      <c r="AB27" s="679">
        <v>0.45793530999999998</v>
      </c>
      <c r="AC27" s="679">
        <v>0.45966076</v>
      </c>
      <c r="AD27" s="679">
        <v>0.38239532999999998</v>
      </c>
      <c r="AE27" s="679">
        <v>0.38466419000000002</v>
      </c>
      <c r="AF27" s="679">
        <v>0.40481718</v>
      </c>
      <c r="AG27" s="679">
        <v>0.43126882</v>
      </c>
      <c r="AH27" s="679">
        <v>0.43554092999999999</v>
      </c>
      <c r="AI27" s="679">
        <v>0.42153709</v>
      </c>
      <c r="AJ27" s="679">
        <v>0.44583267999999998</v>
      </c>
      <c r="AK27" s="679">
        <v>0.44753511000000001</v>
      </c>
      <c r="AL27" s="679">
        <v>0.45390397999999998</v>
      </c>
      <c r="AM27" s="679">
        <v>0.44269892999999999</v>
      </c>
      <c r="AN27" s="679">
        <v>0.41257279000000002</v>
      </c>
      <c r="AO27" s="679">
        <v>0.45006309999999999</v>
      </c>
      <c r="AP27" s="679">
        <v>0.42038438</v>
      </c>
      <c r="AQ27" s="679">
        <v>0.44035260999999998</v>
      </c>
      <c r="AR27" s="679">
        <v>0.43736755999999999</v>
      </c>
      <c r="AS27" s="679">
        <v>0.45105691999999997</v>
      </c>
      <c r="AT27" s="679">
        <v>0.45684623000000002</v>
      </c>
      <c r="AU27" s="679">
        <v>0.44554505</v>
      </c>
      <c r="AV27" s="679">
        <v>0.45288745000000002</v>
      </c>
      <c r="AW27" s="679">
        <v>0.46202637000000002</v>
      </c>
      <c r="AX27" s="679">
        <v>0.47138561000000001</v>
      </c>
      <c r="AY27" s="679">
        <v>0.45298136</v>
      </c>
      <c r="AZ27" s="679">
        <v>0.42178323000000001</v>
      </c>
      <c r="BA27" s="679">
        <v>0.44802678000000001</v>
      </c>
      <c r="BB27" s="679">
        <v>0.42940397000000002</v>
      </c>
      <c r="BC27" s="679">
        <v>0.43878789000000001</v>
      </c>
      <c r="BD27" s="679">
        <v>0.43323645999999999</v>
      </c>
      <c r="BE27" s="679">
        <v>0.44832475999999999</v>
      </c>
      <c r="BF27" s="679">
        <v>0.46187924000000002</v>
      </c>
      <c r="BG27" s="679">
        <v>0.45176423999999998</v>
      </c>
      <c r="BH27" s="679">
        <v>0.46405914999999998</v>
      </c>
      <c r="BI27" s="679">
        <v>0.45916020000000002</v>
      </c>
      <c r="BJ27" s="680">
        <v>0.46375719999999998</v>
      </c>
      <c r="BK27" s="680">
        <v>0.45369159999999997</v>
      </c>
      <c r="BL27" s="680">
        <v>0.43391210000000002</v>
      </c>
      <c r="BM27" s="680">
        <v>0.45169179999999998</v>
      </c>
      <c r="BN27" s="680">
        <v>0.43564079999999999</v>
      </c>
      <c r="BO27" s="680">
        <v>0.44126070000000001</v>
      </c>
      <c r="BP27" s="680">
        <v>0.43839139999999999</v>
      </c>
      <c r="BQ27" s="680">
        <v>0.45710269999999997</v>
      </c>
      <c r="BR27" s="680">
        <v>0.46832669999999998</v>
      </c>
      <c r="BS27" s="680">
        <v>0.45340550000000002</v>
      </c>
      <c r="BT27" s="680">
        <v>0.46452100000000002</v>
      </c>
      <c r="BU27" s="680">
        <v>0.45895799999999998</v>
      </c>
      <c r="BV27" s="680">
        <v>0.46354610000000002</v>
      </c>
    </row>
    <row r="28" spans="1:74" ht="11.15" customHeight="1" x14ac:dyDescent="0.25">
      <c r="A28" s="110" t="s">
        <v>1157</v>
      </c>
      <c r="B28" s="198" t="s">
        <v>439</v>
      </c>
      <c r="C28" s="679">
        <v>114.92525915</v>
      </c>
      <c r="D28" s="679">
        <v>102.68544876999999</v>
      </c>
      <c r="E28" s="679">
        <v>108.10834278</v>
      </c>
      <c r="F28" s="679">
        <v>103.33147963</v>
      </c>
      <c r="G28" s="679">
        <v>113.17548257999999</v>
      </c>
      <c r="H28" s="679">
        <v>122.01117547</v>
      </c>
      <c r="I28" s="679">
        <v>131.52157206000001</v>
      </c>
      <c r="J28" s="679">
        <v>134.84807015999999</v>
      </c>
      <c r="K28" s="679">
        <v>122.03347847000001</v>
      </c>
      <c r="L28" s="679">
        <v>116.13334136</v>
      </c>
      <c r="M28" s="679">
        <v>104.98311214</v>
      </c>
      <c r="N28" s="679">
        <v>107.99808272</v>
      </c>
      <c r="O28" s="679">
        <v>112.0123883</v>
      </c>
      <c r="P28" s="679">
        <v>102.07087865</v>
      </c>
      <c r="Q28" s="679">
        <v>107.46819988</v>
      </c>
      <c r="R28" s="679">
        <v>102.44593962</v>
      </c>
      <c r="S28" s="679">
        <v>111.20095272</v>
      </c>
      <c r="T28" s="679">
        <v>115.74502704</v>
      </c>
      <c r="U28" s="679">
        <v>130.95145260999999</v>
      </c>
      <c r="V28" s="679">
        <v>130.77617383</v>
      </c>
      <c r="W28" s="679">
        <v>122.05915072000001</v>
      </c>
      <c r="X28" s="679">
        <v>115.30490274</v>
      </c>
      <c r="Y28" s="679">
        <v>102.84001359</v>
      </c>
      <c r="Z28" s="679">
        <v>108.00147573</v>
      </c>
      <c r="AA28" s="679">
        <v>109.81219557999999</v>
      </c>
      <c r="AB28" s="679">
        <v>103.01476878</v>
      </c>
      <c r="AC28" s="679">
        <v>104.10984329999999</v>
      </c>
      <c r="AD28" s="679">
        <v>91.405772409999997</v>
      </c>
      <c r="AE28" s="679">
        <v>94.299162929999994</v>
      </c>
      <c r="AF28" s="679">
        <v>109.59271993</v>
      </c>
      <c r="AG28" s="679">
        <v>127.10748119</v>
      </c>
      <c r="AH28" s="679">
        <v>123.0568842</v>
      </c>
      <c r="AI28" s="679">
        <v>113.21974254</v>
      </c>
      <c r="AJ28" s="679">
        <v>108.46818857</v>
      </c>
      <c r="AK28" s="679">
        <v>97.896620040000002</v>
      </c>
      <c r="AL28" s="679">
        <v>105.45620390000001</v>
      </c>
      <c r="AM28" s="679">
        <v>104.49764716999999</v>
      </c>
      <c r="AN28" s="679">
        <v>98.355677330000006</v>
      </c>
      <c r="AO28" s="679">
        <v>102.87723441999999</v>
      </c>
      <c r="AP28" s="679">
        <v>98.721379110000001</v>
      </c>
      <c r="AQ28" s="679">
        <v>104.7112089</v>
      </c>
      <c r="AR28" s="679">
        <v>119.05269113999999</v>
      </c>
      <c r="AS28" s="679">
        <v>127.85573402</v>
      </c>
      <c r="AT28" s="679">
        <v>131.11112130999999</v>
      </c>
      <c r="AU28" s="679">
        <v>118.98868357000001</v>
      </c>
      <c r="AV28" s="679">
        <v>112.24647542</v>
      </c>
      <c r="AW28" s="679">
        <v>103.50607832999999</v>
      </c>
      <c r="AX28" s="679">
        <v>106.51556744</v>
      </c>
      <c r="AY28" s="679">
        <v>112.30089809</v>
      </c>
      <c r="AZ28" s="679">
        <v>101.66580971</v>
      </c>
      <c r="BA28" s="679">
        <v>107.85881963999999</v>
      </c>
      <c r="BB28" s="679">
        <v>103.82435322000001</v>
      </c>
      <c r="BC28" s="679">
        <v>111.36796916999999</v>
      </c>
      <c r="BD28" s="679">
        <v>120.01965362999999</v>
      </c>
      <c r="BE28" s="679">
        <v>132.31570547000001</v>
      </c>
      <c r="BF28" s="679">
        <v>134.17492050000001</v>
      </c>
      <c r="BG28" s="679">
        <v>122.52917343999999</v>
      </c>
      <c r="BH28" s="679">
        <v>113.12923802</v>
      </c>
      <c r="BI28" s="679">
        <v>105.86719811</v>
      </c>
      <c r="BJ28" s="680">
        <v>110.9277</v>
      </c>
      <c r="BK28" s="680">
        <v>113.3463</v>
      </c>
      <c r="BL28" s="680">
        <v>102.7218</v>
      </c>
      <c r="BM28" s="680">
        <v>109.2256</v>
      </c>
      <c r="BN28" s="680">
        <v>103.8968</v>
      </c>
      <c r="BO28" s="680">
        <v>110.59269999999999</v>
      </c>
      <c r="BP28" s="680">
        <v>118.5322</v>
      </c>
      <c r="BQ28" s="680">
        <v>128.88839999999999</v>
      </c>
      <c r="BR28" s="680">
        <v>131.50980000000001</v>
      </c>
      <c r="BS28" s="680">
        <v>120.468</v>
      </c>
      <c r="BT28" s="680">
        <v>111.9598</v>
      </c>
      <c r="BU28" s="680">
        <v>104.0437</v>
      </c>
      <c r="BV28" s="680">
        <v>109.779</v>
      </c>
    </row>
    <row r="29" spans="1:74" ht="11.15" customHeight="1" x14ac:dyDescent="0.25">
      <c r="A29" s="110"/>
      <c r="B29" s="112" t="s">
        <v>29</v>
      </c>
      <c r="C29" s="681"/>
      <c r="D29" s="681"/>
      <c r="E29" s="681"/>
      <c r="F29" s="681"/>
      <c r="G29" s="681"/>
      <c r="H29" s="681"/>
      <c r="I29" s="681"/>
      <c r="J29" s="681"/>
      <c r="K29" s="681"/>
      <c r="L29" s="681"/>
      <c r="M29" s="681"/>
      <c r="N29" s="681"/>
      <c r="O29" s="681"/>
      <c r="P29" s="681"/>
      <c r="Q29" s="681"/>
      <c r="R29" s="681"/>
      <c r="S29" s="681"/>
      <c r="T29" s="681"/>
      <c r="U29" s="681"/>
      <c r="V29" s="681"/>
      <c r="W29" s="681"/>
      <c r="X29" s="681"/>
      <c r="Y29" s="681"/>
      <c r="Z29" s="681"/>
      <c r="AA29" s="681"/>
      <c r="AB29" s="681"/>
      <c r="AC29" s="681"/>
      <c r="AD29" s="681"/>
      <c r="AE29" s="681"/>
      <c r="AF29" s="681"/>
      <c r="AG29" s="681"/>
      <c r="AH29" s="681"/>
      <c r="AI29" s="681"/>
      <c r="AJ29" s="681"/>
      <c r="AK29" s="681"/>
      <c r="AL29" s="681"/>
      <c r="AM29" s="681"/>
      <c r="AN29" s="681"/>
      <c r="AO29" s="681"/>
      <c r="AP29" s="681"/>
      <c r="AQ29" s="681"/>
      <c r="AR29" s="681"/>
      <c r="AS29" s="681"/>
      <c r="AT29" s="681"/>
      <c r="AU29" s="681"/>
      <c r="AV29" s="681"/>
      <c r="AW29" s="681"/>
      <c r="AX29" s="681"/>
      <c r="AY29" s="681"/>
      <c r="AZ29" s="681"/>
      <c r="BA29" s="681"/>
      <c r="BB29" s="681"/>
      <c r="BC29" s="681"/>
      <c r="BD29" s="681"/>
      <c r="BE29" s="681"/>
      <c r="BF29" s="681"/>
      <c r="BG29" s="681"/>
      <c r="BH29" s="681"/>
      <c r="BI29" s="681"/>
      <c r="BJ29" s="682"/>
      <c r="BK29" s="682"/>
      <c r="BL29" s="682"/>
      <c r="BM29" s="682"/>
      <c r="BN29" s="682"/>
      <c r="BO29" s="682"/>
      <c r="BP29" s="682"/>
      <c r="BQ29" s="682"/>
      <c r="BR29" s="682"/>
      <c r="BS29" s="682"/>
      <c r="BT29" s="682"/>
      <c r="BU29" s="682"/>
      <c r="BV29" s="682"/>
    </row>
    <row r="30" spans="1:74" ht="11.15" customHeight="1" x14ac:dyDescent="0.25">
      <c r="A30" s="110" t="s">
        <v>1158</v>
      </c>
      <c r="B30" s="198" t="s">
        <v>431</v>
      </c>
      <c r="C30" s="679">
        <v>1.43380653</v>
      </c>
      <c r="D30" s="679">
        <v>1.26232473</v>
      </c>
      <c r="E30" s="679">
        <v>1.39446588</v>
      </c>
      <c r="F30" s="679">
        <v>1.3446336000000001</v>
      </c>
      <c r="G30" s="679">
        <v>1.4792108799999999</v>
      </c>
      <c r="H30" s="679">
        <v>1.4055655600000001</v>
      </c>
      <c r="I30" s="679">
        <v>1.4656609700000001</v>
      </c>
      <c r="J30" s="679">
        <v>1.62379531</v>
      </c>
      <c r="K30" s="679">
        <v>1.43252449</v>
      </c>
      <c r="L30" s="679">
        <v>1.4844427499999999</v>
      </c>
      <c r="M30" s="679">
        <v>1.4133998400000001</v>
      </c>
      <c r="N30" s="679">
        <v>1.31375346</v>
      </c>
      <c r="O30" s="679">
        <v>1.4350039299999999</v>
      </c>
      <c r="P30" s="679">
        <v>1.1792938900000001</v>
      </c>
      <c r="Q30" s="679">
        <v>1.37252489</v>
      </c>
      <c r="R30" s="679">
        <v>1.29629039</v>
      </c>
      <c r="S30" s="679">
        <v>1.39651744</v>
      </c>
      <c r="T30" s="679">
        <v>1.2900867199999999</v>
      </c>
      <c r="U30" s="679">
        <v>1.5399985199999999</v>
      </c>
      <c r="V30" s="679">
        <v>1.4370146399999999</v>
      </c>
      <c r="W30" s="679">
        <v>1.28823636</v>
      </c>
      <c r="X30" s="679">
        <v>1.39710819</v>
      </c>
      <c r="Y30" s="679">
        <v>1.3053591499999999</v>
      </c>
      <c r="Z30" s="679">
        <v>1.29702691</v>
      </c>
      <c r="AA30" s="679">
        <v>1.31252122</v>
      </c>
      <c r="AB30" s="679">
        <v>1.27990721</v>
      </c>
      <c r="AC30" s="679">
        <v>1.2753183299999999</v>
      </c>
      <c r="AD30" s="679">
        <v>1.16475302</v>
      </c>
      <c r="AE30" s="679">
        <v>1.19960632</v>
      </c>
      <c r="AF30" s="679">
        <v>1.30043288</v>
      </c>
      <c r="AG30" s="679">
        <v>1.40562034</v>
      </c>
      <c r="AH30" s="679">
        <v>1.36958069</v>
      </c>
      <c r="AI30" s="679">
        <v>1.3501852999999999</v>
      </c>
      <c r="AJ30" s="679">
        <v>1.31621207</v>
      </c>
      <c r="AK30" s="679">
        <v>1.28516407</v>
      </c>
      <c r="AL30" s="679">
        <v>1.3240466099999999</v>
      </c>
      <c r="AM30" s="679">
        <v>1.2707177999999999</v>
      </c>
      <c r="AN30" s="679">
        <v>1.19462069</v>
      </c>
      <c r="AO30" s="679">
        <v>1.27055798</v>
      </c>
      <c r="AP30" s="679">
        <v>1.2385659499999999</v>
      </c>
      <c r="AQ30" s="679">
        <v>1.3488848600000001</v>
      </c>
      <c r="AR30" s="679">
        <v>1.3707417</v>
      </c>
      <c r="AS30" s="679">
        <v>1.36298549</v>
      </c>
      <c r="AT30" s="679">
        <v>1.43965206</v>
      </c>
      <c r="AU30" s="679">
        <v>1.3275830399999999</v>
      </c>
      <c r="AV30" s="679">
        <v>1.3010387699999999</v>
      </c>
      <c r="AW30" s="679">
        <v>1.2763163799999999</v>
      </c>
      <c r="AX30" s="679">
        <v>1.2604153</v>
      </c>
      <c r="AY30" s="679">
        <v>1.29395813</v>
      </c>
      <c r="AZ30" s="679">
        <v>1.24378634</v>
      </c>
      <c r="BA30" s="679">
        <v>1.3295821400000001</v>
      </c>
      <c r="BB30" s="679">
        <v>1.27121536</v>
      </c>
      <c r="BC30" s="679">
        <v>1.3130390199999999</v>
      </c>
      <c r="BD30" s="679">
        <v>1.30418229</v>
      </c>
      <c r="BE30" s="679">
        <v>1.39894502</v>
      </c>
      <c r="BF30" s="679">
        <v>1.4086190300000001</v>
      </c>
      <c r="BG30" s="679">
        <v>1.28209657</v>
      </c>
      <c r="BH30" s="679">
        <v>1.2926626221999999</v>
      </c>
      <c r="BI30" s="679">
        <v>1.2642841426</v>
      </c>
      <c r="BJ30" s="680">
        <v>1.241892</v>
      </c>
      <c r="BK30" s="680">
        <v>1.2829999999999999</v>
      </c>
      <c r="BL30" s="680">
        <v>1.222345</v>
      </c>
      <c r="BM30" s="680">
        <v>1.304527</v>
      </c>
      <c r="BN30" s="680">
        <v>1.2458050000000001</v>
      </c>
      <c r="BO30" s="680">
        <v>1.2870980000000001</v>
      </c>
      <c r="BP30" s="680">
        <v>1.281461</v>
      </c>
      <c r="BQ30" s="680">
        <v>1.368625</v>
      </c>
      <c r="BR30" s="680">
        <v>1.378889</v>
      </c>
      <c r="BS30" s="680">
        <v>1.2534479999999999</v>
      </c>
      <c r="BT30" s="680">
        <v>1.270853</v>
      </c>
      <c r="BU30" s="680">
        <v>1.2443649999999999</v>
      </c>
      <c r="BV30" s="680">
        <v>1.2232019999999999</v>
      </c>
    </row>
    <row r="31" spans="1:74" ht="11.15" customHeight="1" x14ac:dyDescent="0.25">
      <c r="A31" s="110" t="s">
        <v>1159</v>
      </c>
      <c r="B31" s="183" t="s">
        <v>463</v>
      </c>
      <c r="C31" s="679">
        <v>6.0599675099999999</v>
      </c>
      <c r="D31" s="679">
        <v>6.0269585599999997</v>
      </c>
      <c r="E31" s="679">
        <v>5.9662214499999999</v>
      </c>
      <c r="F31" s="679">
        <v>5.9677148799999999</v>
      </c>
      <c r="G31" s="679">
        <v>6.1550004899999999</v>
      </c>
      <c r="H31" s="679">
        <v>5.9653147799999999</v>
      </c>
      <c r="I31" s="679">
        <v>6.5849572199999997</v>
      </c>
      <c r="J31" s="679">
        <v>6.8358359499999999</v>
      </c>
      <c r="K31" s="679">
        <v>6.6388560500000002</v>
      </c>
      <c r="L31" s="679">
        <v>6.0551787099999999</v>
      </c>
      <c r="M31" s="679">
        <v>5.8768999600000003</v>
      </c>
      <c r="N31" s="679">
        <v>6.4684914500000001</v>
      </c>
      <c r="O31" s="679">
        <v>6.1816296199999998</v>
      </c>
      <c r="P31" s="679">
        <v>5.8741568300000004</v>
      </c>
      <c r="Q31" s="679">
        <v>6.0381942200000003</v>
      </c>
      <c r="R31" s="679">
        <v>5.8410576799999996</v>
      </c>
      <c r="S31" s="679">
        <v>5.9111843899999998</v>
      </c>
      <c r="T31" s="679">
        <v>6.1959807299999996</v>
      </c>
      <c r="U31" s="679">
        <v>6.8888989599999997</v>
      </c>
      <c r="V31" s="679">
        <v>6.85973335</v>
      </c>
      <c r="W31" s="679">
        <v>6.5343707899999997</v>
      </c>
      <c r="X31" s="679">
        <v>6.4271571400000003</v>
      </c>
      <c r="Y31" s="679">
        <v>6.1577700200000001</v>
      </c>
      <c r="Z31" s="679">
        <v>6.0511102699999997</v>
      </c>
      <c r="AA31" s="679">
        <v>6.2791551400000003</v>
      </c>
      <c r="AB31" s="679">
        <v>6.0596968100000002</v>
      </c>
      <c r="AC31" s="679">
        <v>6.0188983399999998</v>
      </c>
      <c r="AD31" s="679">
        <v>5.4500899799999996</v>
      </c>
      <c r="AE31" s="679">
        <v>5.3142219300000004</v>
      </c>
      <c r="AF31" s="679">
        <v>5.85192669</v>
      </c>
      <c r="AG31" s="679">
        <v>6.4287500199999998</v>
      </c>
      <c r="AH31" s="679">
        <v>6.4961399699999998</v>
      </c>
      <c r="AI31" s="679">
        <v>6.0624128400000004</v>
      </c>
      <c r="AJ31" s="679">
        <v>6.1300062500000001</v>
      </c>
      <c r="AK31" s="679">
        <v>5.7798769800000001</v>
      </c>
      <c r="AL31" s="679">
        <v>6.0819620700000003</v>
      </c>
      <c r="AM31" s="679">
        <v>5.9388430300000001</v>
      </c>
      <c r="AN31" s="679">
        <v>5.80891248</v>
      </c>
      <c r="AO31" s="679">
        <v>5.9691867099999998</v>
      </c>
      <c r="AP31" s="679">
        <v>5.8731419599999999</v>
      </c>
      <c r="AQ31" s="679">
        <v>6.0822298200000002</v>
      </c>
      <c r="AR31" s="679">
        <v>6.0708487699999996</v>
      </c>
      <c r="AS31" s="679">
        <v>6.4879721999999997</v>
      </c>
      <c r="AT31" s="679">
        <v>6.6471901999999998</v>
      </c>
      <c r="AU31" s="679">
        <v>6.3842033799999998</v>
      </c>
      <c r="AV31" s="679">
        <v>6.1767455699999996</v>
      </c>
      <c r="AW31" s="679">
        <v>5.8952581400000001</v>
      </c>
      <c r="AX31" s="679">
        <v>6.1498087400000001</v>
      </c>
      <c r="AY31" s="679">
        <v>6.2380061299999996</v>
      </c>
      <c r="AZ31" s="679">
        <v>5.7176291700000004</v>
      </c>
      <c r="BA31" s="679">
        <v>5.5260085999999999</v>
      </c>
      <c r="BB31" s="679">
        <v>6.0038207200000002</v>
      </c>
      <c r="BC31" s="679">
        <v>5.8217066500000003</v>
      </c>
      <c r="BD31" s="679">
        <v>6.4099708399999997</v>
      </c>
      <c r="BE31" s="679">
        <v>6.4829811099999999</v>
      </c>
      <c r="BF31" s="679">
        <v>6.5798379699999998</v>
      </c>
      <c r="BG31" s="679">
        <v>6.3617152900000002</v>
      </c>
      <c r="BH31" s="679">
        <v>5.9973217564999999</v>
      </c>
      <c r="BI31" s="679">
        <v>5.7988482755000001</v>
      </c>
      <c r="BJ31" s="680">
        <v>6.1731559999999996</v>
      </c>
      <c r="BK31" s="680">
        <v>6.3022819999999999</v>
      </c>
      <c r="BL31" s="680">
        <v>5.762937</v>
      </c>
      <c r="BM31" s="680">
        <v>5.5795870000000001</v>
      </c>
      <c r="BN31" s="680">
        <v>6.0567520000000004</v>
      </c>
      <c r="BO31" s="680">
        <v>5.8321449999999997</v>
      </c>
      <c r="BP31" s="680">
        <v>6.396579</v>
      </c>
      <c r="BQ31" s="680">
        <v>6.4564539999999999</v>
      </c>
      <c r="BR31" s="680">
        <v>6.5391269999999997</v>
      </c>
      <c r="BS31" s="680">
        <v>6.3144720000000003</v>
      </c>
      <c r="BT31" s="680">
        <v>5.979438</v>
      </c>
      <c r="BU31" s="680">
        <v>5.8041390000000002</v>
      </c>
      <c r="BV31" s="680">
        <v>6.1838410000000001</v>
      </c>
    </row>
    <row r="32" spans="1:74" ht="11.15" customHeight="1" x14ac:dyDescent="0.25">
      <c r="A32" s="110" t="s">
        <v>1160</v>
      </c>
      <c r="B32" s="198" t="s">
        <v>432</v>
      </c>
      <c r="C32" s="679">
        <v>15.824887909999999</v>
      </c>
      <c r="D32" s="679">
        <v>15.18508405</v>
      </c>
      <c r="E32" s="679">
        <v>16.402493450000001</v>
      </c>
      <c r="F32" s="679">
        <v>15.508455250000001</v>
      </c>
      <c r="G32" s="679">
        <v>16.989744210000001</v>
      </c>
      <c r="H32" s="679">
        <v>16.831372649999999</v>
      </c>
      <c r="I32" s="679">
        <v>17.05849615</v>
      </c>
      <c r="J32" s="679">
        <v>17.76292325</v>
      </c>
      <c r="K32" s="679">
        <v>16.32025514</v>
      </c>
      <c r="L32" s="679">
        <v>16.470592249999999</v>
      </c>
      <c r="M32" s="679">
        <v>15.80578021</v>
      </c>
      <c r="N32" s="679">
        <v>15.71455154</v>
      </c>
      <c r="O32" s="679">
        <v>16.236842840000001</v>
      </c>
      <c r="P32" s="679">
        <v>15.04270513</v>
      </c>
      <c r="Q32" s="679">
        <v>16.17853126</v>
      </c>
      <c r="R32" s="679">
        <v>15.57486186</v>
      </c>
      <c r="S32" s="679">
        <v>16.302559850000002</v>
      </c>
      <c r="T32" s="679">
        <v>16.042539359999999</v>
      </c>
      <c r="U32" s="679">
        <v>17.13657925</v>
      </c>
      <c r="V32" s="679">
        <v>17.177147179999999</v>
      </c>
      <c r="W32" s="679">
        <v>16.290342200000001</v>
      </c>
      <c r="X32" s="679">
        <v>15.91427373</v>
      </c>
      <c r="Y32" s="679">
        <v>15.25388368</v>
      </c>
      <c r="Z32" s="679">
        <v>15.167302680000001</v>
      </c>
      <c r="AA32" s="679">
        <v>15.42233929</v>
      </c>
      <c r="AB32" s="679">
        <v>15.259150679999999</v>
      </c>
      <c r="AC32" s="679">
        <v>15.433034080000001</v>
      </c>
      <c r="AD32" s="679">
        <v>12.487599550000001</v>
      </c>
      <c r="AE32" s="679">
        <v>12.87105743</v>
      </c>
      <c r="AF32" s="679">
        <v>14.336797880000001</v>
      </c>
      <c r="AG32" s="679">
        <v>15.74164133</v>
      </c>
      <c r="AH32" s="679">
        <v>15.9922942</v>
      </c>
      <c r="AI32" s="679">
        <v>15.02084556</v>
      </c>
      <c r="AJ32" s="679">
        <v>15.42915002</v>
      </c>
      <c r="AK32" s="679">
        <v>14.54872101</v>
      </c>
      <c r="AL32" s="679">
        <v>14.72431802</v>
      </c>
      <c r="AM32" s="679">
        <v>14.87637207</v>
      </c>
      <c r="AN32" s="679">
        <v>14.3065345</v>
      </c>
      <c r="AO32" s="679">
        <v>15.145498419999999</v>
      </c>
      <c r="AP32" s="679">
        <v>14.695924160000001</v>
      </c>
      <c r="AQ32" s="679">
        <v>15.631168260000001</v>
      </c>
      <c r="AR32" s="679">
        <v>15.85313678</v>
      </c>
      <c r="AS32" s="679">
        <v>16.250034150000001</v>
      </c>
      <c r="AT32" s="679">
        <v>16.724516739999999</v>
      </c>
      <c r="AU32" s="679">
        <v>15.47155871</v>
      </c>
      <c r="AV32" s="679">
        <v>15.56855199</v>
      </c>
      <c r="AW32" s="679">
        <v>15.184928940000001</v>
      </c>
      <c r="AX32" s="679">
        <v>15.025294260000001</v>
      </c>
      <c r="AY32" s="679">
        <v>15.628095269999999</v>
      </c>
      <c r="AZ32" s="679">
        <v>14.46144262</v>
      </c>
      <c r="BA32" s="679">
        <v>15.853687020000001</v>
      </c>
      <c r="BB32" s="679">
        <v>15.02430964</v>
      </c>
      <c r="BC32" s="679">
        <v>15.697530840000001</v>
      </c>
      <c r="BD32" s="679">
        <v>16.302040080000001</v>
      </c>
      <c r="BE32" s="679">
        <v>16.248533720000001</v>
      </c>
      <c r="BF32" s="679">
        <v>16.893132699999999</v>
      </c>
      <c r="BG32" s="679">
        <v>15.62249826</v>
      </c>
      <c r="BH32" s="679">
        <v>15.247213015</v>
      </c>
      <c r="BI32" s="679">
        <v>15.251258961</v>
      </c>
      <c r="BJ32" s="680">
        <v>15.01403</v>
      </c>
      <c r="BK32" s="680">
        <v>15.7896</v>
      </c>
      <c r="BL32" s="680">
        <v>14.390219999999999</v>
      </c>
      <c r="BM32" s="680">
        <v>15.737769999999999</v>
      </c>
      <c r="BN32" s="680">
        <v>14.862489999999999</v>
      </c>
      <c r="BO32" s="680">
        <v>15.486459999999999</v>
      </c>
      <c r="BP32" s="680">
        <v>16.148879999999998</v>
      </c>
      <c r="BQ32" s="680">
        <v>15.979850000000001</v>
      </c>
      <c r="BR32" s="680">
        <v>16.585070000000002</v>
      </c>
      <c r="BS32" s="680">
        <v>15.30209</v>
      </c>
      <c r="BT32" s="680">
        <v>15.09041</v>
      </c>
      <c r="BU32" s="680">
        <v>15.151899999999999</v>
      </c>
      <c r="BV32" s="680">
        <v>14.952859999999999</v>
      </c>
    </row>
    <row r="33" spans="1:74" ht="11.15" customHeight="1" x14ac:dyDescent="0.25">
      <c r="A33" s="110" t="s">
        <v>1161</v>
      </c>
      <c r="B33" s="198" t="s">
        <v>433</v>
      </c>
      <c r="C33" s="679">
        <v>7.5041570499999999</v>
      </c>
      <c r="D33" s="679">
        <v>7.1676084099999997</v>
      </c>
      <c r="E33" s="679">
        <v>7.5883598299999999</v>
      </c>
      <c r="F33" s="679">
        <v>7.4565604499999996</v>
      </c>
      <c r="G33" s="679">
        <v>7.9841300200000003</v>
      </c>
      <c r="H33" s="679">
        <v>7.9342495199999998</v>
      </c>
      <c r="I33" s="679">
        <v>8.4211882800000009</v>
      </c>
      <c r="J33" s="679">
        <v>8.6538726599999993</v>
      </c>
      <c r="K33" s="679">
        <v>7.9780419299999998</v>
      </c>
      <c r="L33" s="679">
        <v>7.9255393300000003</v>
      </c>
      <c r="M33" s="679">
        <v>7.8104694300000004</v>
      </c>
      <c r="N33" s="679">
        <v>7.6557801200000002</v>
      </c>
      <c r="O33" s="679">
        <v>7.7387971899999997</v>
      </c>
      <c r="P33" s="679">
        <v>7.1054007700000001</v>
      </c>
      <c r="Q33" s="679">
        <v>7.5540236299999997</v>
      </c>
      <c r="R33" s="679">
        <v>7.6711587400000001</v>
      </c>
      <c r="S33" s="679">
        <v>7.8536459599999997</v>
      </c>
      <c r="T33" s="679">
        <v>7.75140999</v>
      </c>
      <c r="U33" s="679">
        <v>8.3582185800000008</v>
      </c>
      <c r="V33" s="679">
        <v>8.4225715900000004</v>
      </c>
      <c r="W33" s="679">
        <v>8.0516144000000001</v>
      </c>
      <c r="X33" s="679">
        <v>7.6982755599999999</v>
      </c>
      <c r="Y33" s="679">
        <v>7.7097825100000001</v>
      </c>
      <c r="Z33" s="679">
        <v>7.6354301199999997</v>
      </c>
      <c r="AA33" s="679">
        <v>7.7566431700000003</v>
      </c>
      <c r="AB33" s="679">
        <v>7.5834322399999996</v>
      </c>
      <c r="AC33" s="679">
        <v>7.7273046299999999</v>
      </c>
      <c r="AD33" s="679">
        <v>7.0664612900000003</v>
      </c>
      <c r="AE33" s="679">
        <v>7.0130022399999996</v>
      </c>
      <c r="AF33" s="679">
        <v>7.4646337000000003</v>
      </c>
      <c r="AG33" s="679">
        <v>8.1047179699999994</v>
      </c>
      <c r="AH33" s="679">
        <v>8.5860737999999994</v>
      </c>
      <c r="AI33" s="679">
        <v>7.8565943100000002</v>
      </c>
      <c r="AJ33" s="679">
        <v>7.8777628000000002</v>
      </c>
      <c r="AK33" s="679">
        <v>7.7165609000000002</v>
      </c>
      <c r="AL33" s="679">
        <v>7.7842160500000004</v>
      </c>
      <c r="AM33" s="679">
        <v>7.7816465399999997</v>
      </c>
      <c r="AN33" s="679">
        <v>7.5281582399999998</v>
      </c>
      <c r="AO33" s="679">
        <v>7.8833601499999997</v>
      </c>
      <c r="AP33" s="679">
        <v>7.7851245999999996</v>
      </c>
      <c r="AQ33" s="679">
        <v>8.1742762899999999</v>
      </c>
      <c r="AR33" s="679">
        <v>8.4791300500000002</v>
      </c>
      <c r="AS33" s="679">
        <v>8.8621135899999999</v>
      </c>
      <c r="AT33" s="679">
        <v>9.0545719099999999</v>
      </c>
      <c r="AU33" s="679">
        <v>8.3337585700000005</v>
      </c>
      <c r="AV33" s="679">
        <v>8.3502142700000004</v>
      </c>
      <c r="AW33" s="679">
        <v>8.2838686900000003</v>
      </c>
      <c r="AX33" s="679">
        <v>8.2304111199999994</v>
      </c>
      <c r="AY33" s="679">
        <v>8.0384213899999999</v>
      </c>
      <c r="AZ33" s="679">
        <v>7.6000977499999998</v>
      </c>
      <c r="BA33" s="679">
        <v>8.3365714400000002</v>
      </c>
      <c r="BB33" s="679">
        <v>7.7895099700000001</v>
      </c>
      <c r="BC33" s="679">
        <v>8.4566458400000002</v>
      </c>
      <c r="BD33" s="679">
        <v>8.5653590400000006</v>
      </c>
      <c r="BE33" s="679">
        <v>9.0687501400000006</v>
      </c>
      <c r="BF33" s="679">
        <v>9.1338013799999995</v>
      </c>
      <c r="BG33" s="679">
        <v>8.6546662899999998</v>
      </c>
      <c r="BH33" s="679">
        <v>8.3587057114000007</v>
      </c>
      <c r="BI33" s="679">
        <v>8.4388223562999993</v>
      </c>
      <c r="BJ33" s="680">
        <v>8.1367740000000008</v>
      </c>
      <c r="BK33" s="680">
        <v>8.2390290000000004</v>
      </c>
      <c r="BL33" s="680">
        <v>7.6909239999999999</v>
      </c>
      <c r="BM33" s="680">
        <v>8.2677800000000001</v>
      </c>
      <c r="BN33" s="680">
        <v>7.6716410000000002</v>
      </c>
      <c r="BO33" s="680">
        <v>8.2755670000000006</v>
      </c>
      <c r="BP33" s="680">
        <v>8.3477150000000009</v>
      </c>
      <c r="BQ33" s="680">
        <v>8.8546209999999999</v>
      </c>
      <c r="BR33" s="680">
        <v>8.8827200000000008</v>
      </c>
      <c r="BS33" s="680">
        <v>8.3616119999999992</v>
      </c>
      <c r="BT33" s="680">
        <v>8.2171579999999995</v>
      </c>
      <c r="BU33" s="680">
        <v>8.3767440000000004</v>
      </c>
      <c r="BV33" s="680">
        <v>8.0702049999999996</v>
      </c>
    </row>
    <row r="34" spans="1:74" ht="11.15" customHeight="1" x14ac:dyDescent="0.25">
      <c r="A34" s="110" t="s">
        <v>1162</v>
      </c>
      <c r="B34" s="198" t="s">
        <v>434</v>
      </c>
      <c r="C34" s="679">
        <v>11.32414556</v>
      </c>
      <c r="D34" s="679">
        <v>10.53220123</v>
      </c>
      <c r="E34" s="679">
        <v>11.87695021</v>
      </c>
      <c r="F34" s="679">
        <v>11.304557279999999</v>
      </c>
      <c r="G34" s="679">
        <v>12.577802930000001</v>
      </c>
      <c r="H34" s="679">
        <v>12.240039360000001</v>
      </c>
      <c r="I34" s="679">
        <v>12.81598082</v>
      </c>
      <c r="J34" s="679">
        <v>13.00708167</v>
      </c>
      <c r="K34" s="679">
        <v>12.176297780000001</v>
      </c>
      <c r="L34" s="679">
        <v>12.241660899999999</v>
      </c>
      <c r="M34" s="679">
        <v>11.526082799999999</v>
      </c>
      <c r="N34" s="679">
        <v>11.02486553</v>
      </c>
      <c r="O34" s="679">
        <v>11.73870763</v>
      </c>
      <c r="P34" s="679">
        <v>10.55066529</v>
      </c>
      <c r="Q34" s="679">
        <v>11.63030433</v>
      </c>
      <c r="R34" s="679">
        <v>11.52247815</v>
      </c>
      <c r="S34" s="679">
        <v>12.31873571</v>
      </c>
      <c r="T34" s="679">
        <v>11.907871950000001</v>
      </c>
      <c r="U34" s="679">
        <v>12.58716761</v>
      </c>
      <c r="V34" s="679">
        <v>12.546279180000001</v>
      </c>
      <c r="W34" s="679">
        <v>12.0890676</v>
      </c>
      <c r="X34" s="679">
        <v>11.986747210000001</v>
      </c>
      <c r="Y34" s="679">
        <v>11.26937253</v>
      </c>
      <c r="Z34" s="679">
        <v>11.09559393</v>
      </c>
      <c r="AA34" s="679">
        <v>11.33934874</v>
      </c>
      <c r="AB34" s="679">
        <v>11.04042132</v>
      </c>
      <c r="AC34" s="679">
        <v>11.495142299999999</v>
      </c>
      <c r="AD34" s="679">
        <v>10.191146209999999</v>
      </c>
      <c r="AE34" s="679">
        <v>11.00799778</v>
      </c>
      <c r="AF34" s="679">
        <v>10.75782523</v>
      </c>
      <c r="AG34" s="679">
        <v>12.026842370000001</v>
      </c>
      <c r="AH34" s="679">
        <v>12.109597620000001</v>
      </c>
      <c r="AI34" s="679">
        <v>11.08228937</v>
      </c>
      <c r="AJ34" s="679">
        <v>11.79784785</v>
      </c>
      <c r="AK34" s="679">
        <v>12.160597360000001</v>
      </c>
      <c r="AL34" s="679">
        <v>10.617776900000001</v>
      </c>
      <c r="AM34" s="679">
        <v>11.39719414</v>
      </c>
      <c r="AN34" s="679">
        <v>11.012192560000001</v>
      </c>
      <c r="AO34" s="679">
        <v>11.16073879</v>
      </c>
      <c r="AP34" s="679">
        <v>11.468491</v>
      </c>
      <c r="AQ34" s="679">
        <v>12.086656850000001</v>
      </c>
      <c r="AR34" s="679">
        <v>12.50998892</v>
      </c>
      <c r="AS34" s="679">
        <v>13.213906010000001</v>
      </c>
      <c r="AT34" s="679">
        <v>13.18083118</v>
      </c>
      <c r="AU34" s="679">
        <v>12.001140489999999</v>
      </c>
      <c r="AV34" s="679">
        <v>12.4544382</v>
      </c>
      <c r="AW34" s="679">
        <v>12.14847307</v>
      </c>
      <c r="AX34" s="679">
        <v>11.69496584</v>
      </c>
      <c r="AY34" s="679">
        <v>12.840726159999999</v>
      </c>
      <c r="AZ34" s="679">
        <v>11.15291704</v>
      </c>
      <c r="BA34" s="679">
        <v>12.353214940000001</v>
      </c>
      <c r="BB34" s="679">
        <v>11.94331994</v>
      </c>
      <c r="BC34" s="679">
        <v>12.72823666</v>
      </c>
      <c r="BD34" s="679">
        <v>12.778536969999999</v>
      </c>
      <c r="BE34" s="679">
        <v>13.31397215</v>
      </c>
      <c r="BF34" s="679">
        <v>13.17892541</v>
      </c>
      <c r="BG34" s="679">
        <v>12.190589790000001</v>
      </c>
      <c r="BH34" s="679">
        <v>12.164372616</v>
      </c>
      <c r="BI34" s="679">
        <v>12.088589242999999</v>
      </c>
      <c r="BJ34" s="680">
        <v>11.83323</v>
      </c>
      <c r="BK34" s="680">
        <v>13.128769999999999</v>
      </c>
      <c r="BL34" s="680">
        <v>11.267239999999999</v>
      </c>
      <c r="BM34" s="680">
        <v>12.471959999999999</v>
      </c>
      <c r="BN34" s="680">
        <v>12.00943</v>
      </c>
      <c r="BO34" s="680">
        <v>12.668620000000001</v>
      </c>
      <c r="BP34" s="680">
        <v>12.639139999999999</v>
      </c>
      <c r="BQ34" s="680">
        <v>13.17071</v>
      </c>
      <c r="BR34" s="680">
        <v>12.920070000000001</v>
      </c>
      <c r="BS34" s="680">
        <v>11.94286</v>
      </c>
      <c r="BT34" s="680">
        <v>12.068239999999999</v>
      </c>
      <c r="BU34" s="680">
        <v>12.117900000000001</v>
      </c>
      <c r="BV34" s="680">
        <v>11.91329</v>
      </c>
    </row>
    <row r="35" spans="1:74" ht="11.15" customHeight="1" x14ac:dyDescent="0.25">
      <c r="A35" s="110" t="s">
        <v>1163</v>
      </c>
      <c r="B35" s="198" t="s">
        <v>435</v>
      </c>
      <c r="C35" s="679">
        <v>8.2000219399999992</v>
      </c>
      <c r="D35" s="679">
        <v>7.6792575999999997</v>
      </c>
      <c r="E35" s="679">
        <v>8.4216642299999993</v>
      </c>
      <c r="F35" s="679">
        <v>8.0931851199999993</v>
      </c>
      <c r="G35" s="679">
        <v>8.4460104200000004</v>
      </c>
      <c r="H35" s="679">
        <v>8.3805143700000002</v>
      </c>
      <c r="I35" s="679">
        <v>8.6978614299999997</v>
      </c>
      <c r="J35" s="679">
        <v>9.04611521</v>
      </c>
      <c r="K35" s="679">
        <v>8.57012003</v>
      </c>
      <c r="L35" s="679">
        <v>8.7250919400000004</v>
      </c>
      <c r="M35" s="679">
        <v>8.2891610199999999</v>
      </c>
      <c r="N35" s="679">
        <v>8.2335196899999996</v>
      </c>
      <c r="O35" s="679">
        <v>8.3868772099999997</v>
      </c>
      <c r="P35" s="679">
        <v>7.8326507400000001</v>
      </c>
      <c r="Q35" s="679">
        <v>8.2675856999999997</v>
      </c>
      <c r="R35" s="679">
        <v>8.1411982999999992</v>
      </c>
      <c r="S35" s="679">
        <v>8.5211938200000006</v>
      </c>
      <c r="T35" s="679">
        <v>8.2730798700000001</v>
      </c>
      <c r="U35" s="679">
        <v>8.54938471</v>
      </c>
      <c r="V35" s="679">
        <v>8.7243933299999998</v>
      </c>
      <c r="W35" s="679">
        <v>8.2592744299999996</v>
      </c>
      <c r="X35" s="679">
        <v>8.1477935200000005</v>
      </c>
      <c r="Y35" s="679">
        <v>7.8054932399999997</v>
      </c>
      <c r="Z35" s="679">
        <v>7.95357615</v>
      </c>
      <c r="AA35" s="679">
        <v>8.1612320199999999</v>
      </c>
      <c r="AB35" s="679">
        <v>7.91611099</v>
      </c>
      <c r="AC35" s="679">
        <v>8.0590866000000005</v>
      </c>
      <c r="AD35" s="679">
        <v>7.2045209000000003</v>
      </c>
      <c r="AE35" s="679">
        <v>7.3094230500000004</v>
      </c>
      <c r="AF35" s="679">
        <v>7.5976531200000004</v>
      </c>
      <c r="AG35" s="679">
        <v>7.9697528699999998</v>
      </c>
      <c r="AH35" s="679">
        <v>8.3047054899999999</v>
      </c>
      <c r="AI35" s="679">
        <v>8.0140090199999996</v>
      </c>
      <c r="AJ35" s="679">
        <v>7.9957447899999998</v>
      </c>
      <c r="AK35" s="679">
        <v>7.7559956000000003</v>
      </c>
      <c r="AL35" s="679">
        <v>8.0133525700000003</v>
      </c>
      <c r="AM35" s="679">
        <v>8.0620034</v>
      </c>
      <c r="AN35" s="679">
        <v>7.4577923699999999</v>
      </c>
      <c r="AO35" s="679">
        <v>8.0859169099999999</v>
      </c>
      <c r="AP35" s="679">
        <v>7.9946001400000002</v>
      </c>
      <c r="AQ35" s="679">
        <v>8.3566014000000006</v>
      </c>
      <c r="AR35" s="679">
        <v>8.4768103799999999</v>
      </c>
      <c r="AS35" s="679">
        <v>8.6770994399999992</v>
      </c>
      <c r="AT35" s="679">
        <v>8.8706883300000001</v>
      </c>
      <c r="AU35" s="679">
        <v>8.3887648400000003</v>
      </c>
      <c r="AV35" s="679">
        <v>8.4766255099999999</v>
      </c>
      <c r="AW35" s="679">
        <v>8.1623163400000003</v>
      </c>
      <c r="AX35" s="679">
        <v>8.2297529399999991</v>
      </c>
      <c r="AY35" s="679">
        <v>8.4077728799999996</v>
      </c>
      <c r="AZ35" s="679">
        <v>7.8842576700000002</v>
      </c>
      <c r="BA35" s="679">
        <v>8.4329310399999997</v>
      </c>
      <c r="BB35" s="679">
        <v>8.2559158299999993</v>
      </c>
      <c r="BC35" s="679">
        <v>8.7734903699999993</v>
      </c>
      <c r="BD35" s="679">
        <v>8.7997639599999999</v>
      </c>
      <c r="BE35" s="679">
        <v>8.7417944399999996</v>
      </c>
      <c r="BF35" s="679">
        <v>8.7176109099999994</v>
      </c>
      <c r="BG35" s="679">
        <v>8.1363166000000007</v>
      </c>
      <c r="BH35" s="679">
        <v>7.9004533057000002</v>
      </c>
      <c r="BI35" s="679">
        <v>7.7264435639000002</v>
      </c>
      <c r="BJ35" s="680">
        <v>7.8911610000000003</v>
      </c>
      <c r="BK35" s="680">
        <v>8.2013590000000001</v>
      </c>
      <c r="BL35" s="680">
        <v>7.6477079999999997</v>
      </c>
      <c r="BM35" s="680">
        <v>8.2135750000000005</v>
      </c>
      <c r="BN35" s="680">
        <v>8.0407019999999996</v>
      </c>
      <c r="BO35" s="680">
        <v>8.540896</v>
      </c>
      <c r="BP35" s="680">
        <v>8.5933530000000005</v>
      </c>
      <c r="BQ35" s="680">
        <v>8.5143730000000009</v>
      </c>
      <c r="BR35" s="680">
        <v>8.4897779999999994</v>
      </c>
      <c r="BS35" s="680">
        <v>7.9275070000000003</v>
      </c>
      <c r="BT35" s="680">
        <v>7.7654649999999998</v>
      </c>
      <c r="BU35" s="680">
        <v>7.627097</v>
      </c>
      <c r="BV35" s="680">
        <v>7.8077899999999998</v>
      </c>
    </row>
    <row r="36" spans="1:74" ht="11.15" customHeight="1" x14ac:dyDescent="0.25">
      <c r="A36" s="110" t="s">
        <v>1164</v>
      </c>
      <c r="B36" s="198" t="s">
        <v>436</v>
      </c>
      <c r="C36" s="679">
        <v>15.692711210000001</v>
      </c>
      <c r="D36" s="679">
        <v>14.91741987</v>
      </c>
      <c r="E36" s="679">
        <v>15.667024659999999</v>
      </c>
      <c r="F36" s="679">
        <v>15.860186110000001</v>
      </c>
      <c r="G36" s="679">
        <v>17.04970398</v>
      </c>
      <c r="H36" s="679">
        <v>17.109173819999999</v>
      </c>
      <c r="I36" s="679">
        <v>17.408842870000001</v>
      </c>
      <c r="J36" s="679">
        <v>17.937814629999998</v>
      </c>
      <c r="K36" s="679">
        <v>17.214407489999999</v>
      </c>
      <c r="L36" s="679">
        <v>17.21468432</v>
      </c>
      <c r="M36" s="679">
        <v>16.091932419999999</v>
      </c>
      <c r="N36" s="679">
        <v>15.98579462</v>
      </c>
      <c r="O36" s="679">
        <v>16.786695089999998</v>
      </c>
      <c r="P36" s="679">
        <v>15.97432527</v>
      </c>
      <c r="Q36" s="679">
        <v>16.309249250000001</v>
      </c>
      <c r="R36" s="679">
        <v>16.7056182</v>
      </c>
      <c r="S36" s="679">
        <v>17.470133390000001</v>
      </c>
      <c r="T36" s="679">
        <v>18.19355358</v>
      </c>
      <c r="U36" s="679">
        <v>18.745249449999999</v>
      </c>
      <c r="V36" s="679">
        <v>18.822821879999999</v>
      </c>
      <c r="W36" s="679">
        <v>17.93404013</v>
      </c>
      <c r="X36" s="679">
        <v>17.819344220000001</v>
      </c>
      <c r="Y36" s="679">
        <v>16.376733170000001</v>
      </c>
      <c r="Z36" s="679">
        <v>16.698069409999999</v>
      </c>
      <c r="AA36" s="679">
        <v>16.196996389999999</v>
      </c>
      <c r="AB36" s="679">
        <v>16.20311937</v>
      </c>
      <c r="AC36" s="679">
        <v>16.723683619999999</v>
      </c>
      <c r="AD36" s="679">
        <v>15.88469961</v>
      </c>
      <c r="AE36" s="679">
        <v>15.43422043</v>
      </c>
      <c r="AF36" s="679">
        <v>16.13721262</v>
      </c>
      <c r="AG36" s="679">
        <v>16.804421000000001</v>
      </c>
      <c r="AH36" s="679">
        <v>17.178227499999998</v>
      </c>
      <c r="AI36" s="679">
        <v>16.684017579999999</v>
      </c>
      <c r="AJ36" s="679">
        <v>17.148453249999999</v>
      </c>
      <c r="AK36" s="679">
        <v>16.693375660000001</v>
      </c>
      <c r="AL36" s="679">
        <v>17.423224959999999</v>
      </c>
      <c r="AM36" s="679">
        <v>17.200046740000001</v>
      </c>
      <c r="AN36" s="679">
        <v>14.447298</v>
      </c>
      <c r="AO36" s="679">
        <v>14.49597691</v>
      </c>
      <c r="AP36" s="679">
        <v>17.16984738</v>
      </c>
      <c r="AQ36" s="679">
        <v>17.09862231</v>
      </c>
      <c r="AR36" s="679">
        <v>17.749022109999999</v>
      </c>
      <c r="AS36" s="679">
        <v>19.551904109999999</v>
      </c>
      <c r="AT36" s="679">
        <v>19.16693574</v>
      </c>
      <c r="AU36" s="679">
        <v>18.570342610000001</v>
      </c>
      <c r="AV36" s="679">
        <v>18.238996700000001</v>
      </c>
      <c r="AW36" s="679">
        <v>17.586876050000001</v>
      </c>
      <c r="AX36" s="679">
        <v>18.20365434</v>
      </c>
      <c r="AY36" s="679">
        <v>17.40584647</v>
      </c>
      <c r="AZ36" s="679">
        <v>15.30713433</v>
      </c>
      <c r="BA36" s="679">
        <v>17.08845998</v>
      </c>
      <c r="BB36" s="679">
        <v>17.00961165</v>
      </c>
      <c r="BC36" s="679">
        <v>17.837704080000002</v>
      </c>
      <c r="BD36" s="679">
        <v>18.470912290000001</v>
      </c>
      <c r="BE36" s="679">
        <v>17.460633090000002</v>
      </c>
      <c r="BF36" s="679">
        <v>18.861777450000002</v>
      </c>
      <c r="BG36" s="679">
        <v>17.513762450000002</v>
      </c>
      <c r="BH36" s="679">
        <v>18.005624552</v>
      </c>
      <c r="BI36" s="679">
        <v>17.600570520000002</v>
      </c>
      <c r="BJ36" s="680">
        <v>18.470770000000002</v>
      </c>
      <c r="BK36" s="680">
        <v>17.94764</v>
      </c>
      <c r="BL36" s="680">
        <v>15.691090000000001</v>
      </c>
      <c r="BM36" s="680">
        <v>17.674869999999999</v>
      </c>
      <c r="BN36" s="680">
        <v>17.511220000000002</v>
      </c>
      <c r="BO36" s="680">
        <v>18.27936</v>
      </c>
      <c r="BP36" s="680">
        <v>18.86581</v>
      </c>
      <c r="BQ36" s="680">
        <v>18.009209999999999</v>
      </c>
      <c r="BR36" s="680">
        <v>19.280740000000002</v>
      </c>
      <c r="BS36" s="680">
        <v>17.83906</v>
      </c>
      <c r="BT36" s="680">
        <v>18.50234</v>
      </c>
      <c r="BU36" s="680">
        <v>18.225090000000002</v>
      </c>
      <c r="BV36" s="680">
        <v>19.124179999999999</v>
      </c>
    </row>
    <row r="37" spans="1:74" s="115" customFormat="1" ht="11.15" customHeight="1" x14ac:dyDescent="0.25">
      <c r="A37" s="110" t="s">
        <v>1165</v>
      </c>
      <c r="B37" s="198" t="s">
        <v>437</v>
      </c>
      <c r="C37" s="679">
        <v>6.5548621300000001</v>
      </c>
      <c r="D37" s="679">
        <v>5.9862575099999997</v>
      </c>
      <c r="E37" s="679">
        <v>6.4334887500000004</v>
      </c>
      <c r="F37" s="679">
        <v>6.5269424699999998</v>
      </c>
      <c r="G37" s="679">
        <v>7.0792841400000004</v>
      </c>
      <c r="H37" s="679">
        <v>7.4344015800000003</v>
      </c>
      <c r="I37" s="679">
        <v>8.0787343000000007</v>
      </c>
      <c r="J37" s="679">
        <v>7.9742498800000003</v>
      </c>
      <c r="K37" s="679">
        <v>7.3145258499999999</v>
      </c>
      <c r="L37" s="679">
        <v>6.8550134199999997</v>
      </c>
      <c r="M37" s="679">
        <v>6.7710160100000003</v>
      </c>
      <c r="N37" s="679">
        <v>6.7788780300000004</v>
      </c>
      <c r="O37" s="679">
        <v>6.6632180400000003</v>
      </c>
      <c r="P37" s="679">
        <v>6.1198266400000003</v>
      </c>
      <c r="Q37" s="679">
        <v>6.6426120700000002</v>
      </c>
      <c r="R37" s="679">
        <v>6.5850616899999999</v>
      </c>
      <c r="S37" s="679">
        <v>7.0099065899999999</v>
      </c>
      <c r="T37" s="679">
        <v>7.6699699099999998</v>
      </c>
      <c r="U37" s="679">
        <v>8.1468886999999999</v>
      </c>
      <c r="V37" s="679">
        <v>8.1271519899999998</v>
      </c>
      <c r="W37" s="679">
        <v>7.4692457699999997</v>
      </c>
      <c r="X37" s="679">
        <v>6.9130910400000003</v>
      </c>
      <c r="Y37" s="679">
        <v>6.6360880699999996</v>
      </c>
      <c r="Z37" s="679">
        <v>6.8299725599999999</v>
      </c>
      <c r="AA37" s="679">
        <v>6.84332501</v>
      </c>
      <c r="AB37" s="679">
        <v>6.4667022000000003</v>
      </c>
      <c r="AC37" s="679">
        <v>6.7588682200000001</v>
      </c>
      <c r="AD37" s="679">
        <v>6.3971466799999996</v>
      </c>
      <c r="AE37" s="679">
        <v>6.8040994499999998</v>
      </c>
      <c r="AF37" s="679">
        <v>7.1416307100000003</v>
      </c>
      <c r="AG37" s="679">
        <v>7.8151936199999996</v>
      </c>
      <c r="AH37" s="679">
        <v>7.8396211500000001</v>
      </c>
      <c r="AI37" s="679">
        <v>7.0758634999999996</v>
      </c>
      <c r="AJ37" s="679">
        <v>6.9526120699999998</v>
      </c>
      <c r="AK37" s="679">
        <v>6.3555327100000003</v>
      </c>
      <c r="AL37" s="679">
        <v>6.5929127200000002</v>
      </c>
      <c r="AM37" s="679">
        <v>6.5250544499999998</v>
      </c>
      <c r="AN37" s="679">
        <v>6.1350486899999996</v>
      </c>
      <c r="AO37" s="679">
        <v>6.4061681799999999</v>
      </c>
      <c r="AP37" s="679">
        <v>6.5464095599999998</v>
      </c>
      <c r="AQ37" s="679">
        <v>7.1888684999999999</v>
      </c>
      <c r="AR37" s="679">
        <v>7.72597033</v>
      </c>
      <c r="AS37" s="679">
        <v>8.1179818600000004</v>
      </c>
      <c r="AT37" s="679">
        <v>7.8244768899999997</v>
      </c>
      <c r="AU37" s="679">
        <v>7.1899684300000004</v>
      </c>
      <c r="AV37" s="679">
        <v>6.9640051100000004</v>
      </c>
      <c r="AW37" s="679">
        <v>6.5875830400000002</v>
      </c>
      <c r="AX37" s="679">
        <v>6.73591096</v>
      </c>
      <c r="AY37" s="679">
        <v>6.8532419000000004</v>
      </c>
      <c r="AZ37" s="679">
        <v>6.2635464299999999</v>
      </c>
      <c r="BA37" s="679">
        <v>6.7757939599999997</v>
      </c>
      <c r="BB37" s="679">
        <v>6.8662628400000001</v>
      </c>
      <c r="BC37" s="679">
        <v>7.1722897999999997</v>
      </c>
      <c r="BD37" s="679">
        <v>7.6882824999999997</v>
      </c>
      <c r="BE37" s="679">
        <v>8.3974074499999993</v>
      </c>
      <c r="BF37" s="679">
        <v>8.0871370999999996</v>
      </c>
      <c r="BG37" s="679">
        <v>7.4697459500000001</v>
      </c>
      <c r="BH37" s="679">
        <v>7.1371439204999998</v>
      </c>
      <c r="BI37" s="679">
        <v>6.4303024584999999</v>
      </c>
      <c r="BJ37" s="680">
        <v>6.6799400000000002</v>
      </c>
      <c r="BK37" s="680">
        <v>6.861275</v>
      </c>
      <c r="BL37" s="680">
        <v>6.2517820000000004</v>
      </c>
      <c r="BM37" s="680">
        <v>6.7691350000000003</v>
      </c>
      <c r="BN37" s="680">
        <v>6.8663129999999999</v>
      </c>
      <c r="BO37" s="680">
        <v>7.1979329999999999</v>
      </c>
      <c r="BP37" s="680">
        <v>7.7370159999999997</v>
      </c>
      <c r="BQ37" s="680">
        <v>8.4520689999999998</v>
      </c>
      <c r="BR37" s="680">
        <v>8.1360360000000007</v>
      </c>
      <c r="BS37" s="680">
        <v>7.5134350000000003</v>
      </c>
      <c r="BT37" s="680">
        <v>7.2121620000000002</v>
      </c>
      <c r="BU37" s="680">
        <v>6.4941399999999998</v>
      </c>
      <c r="BV37" s="680">
        <v>6.7480630000000001</v>
      </c>
    </row>
    <row r="38" spans="1:74" s="115" customFormat="1" ht="11.15" customHeight="1" x14ac:dyDescent="0.25">
      <c r="A38" s="110" t="s">
        <v>1166</v>
      </c>
      <c r="B38" s="198" t="s">
        <v>239</v>
      </c>
      <c r="C38" s="679">
        <v>6.8989209100000002</v>
      </c>
      <c r="D38" s="679">
        <v>6.5242270700000002</v>
      </c>
      <c r="E38" s="679">
        <v>6.9060409900000002</v>
      </c>
      <c r="F38" s="679">
        <v>6.6280672599999999</v>
      </c>
      <c r="G38" s="679">
        <v>7.4715677899999999</v>
      </c>
      <c r="H38" s="679">
        <v>7.82101866</v>
      </c>
      <c r="I38" s="679">
        <v>8.3326759199999998</v>
      </c>
      <c r="J38" s="679">
        <v>8.8224696999999992</v>
      </c>
      <c r="K38" s="679">
        <v>7.6101696099999998</v>
      </c>
      <c r="L38" s="679">
        <v>7.8888755799999997</v>
      </c>
      <c r="M38" s="679">
        <v>7.1212666200000001</v>
      </c>
      <c r="N38" s="679">
        <v>6.7251828800000002</v>
      </c>
      <c r="O38" s="679">
        <v>7.0558996599999997</v>
      </c>
      <c r="P38" s="679">
        <v>6.4271844299999996</v>
      </c>
      <c r="Q38" s="679">
        <v>6.72250426</v>
      </c>
      <c r="R38" s="679">
        <v>6.7449505099999998</v>
      </c>
      <c r="S38" s="679">
        <v>7.4701312599999996</v>
      </c>
      <c r="T38" s="679">
        <v>7.2566620100000003</v>
      </c>
      <c r="U38" s="679">
        <v>8.3672000499999992</v>
      </c>
      <c r="V38" s="679">
        <v>8.4862989599999992</v>
      </c>
      <c r="W38" s="679">
        <v>7.8111003700000001</v>
      </c>
      <c r="X38" s="679">
        <v>7.6558807800000004</v>
      </c>
      <c r="Y38" s="679">
        <v>6.69411793</v>
      </c>
      <c r="Z38" s="679">
        <v>6.9559598400000002</v>
      </c>
      <c r="AA38" s="679">
        <v>6.8868368999999996</v>
      </c>
      <c r="AB38" s="679">
        <v>6.7246503300000002</v>
      </c>
      <c r="AC38" s="679">
        <v>7.0398426900000004</v>
      </c>
      <c r="AD38" s="679">
        <v>6.60723255</v>
      </c>
      <c r="AE38" s="679">
        <v>6.96658533</v>
      </c>
      <c r="AF38" s="679">
        <v>7.4894082600000003</v>
      </c>
      <c r="AG38" s="679">
        <v>8.0740087700000007</v>
      </c>
      <c r="AH38" s="679">
        <v>8.0905505400000006</v>
      </c>
      <c r="AI38" s="679">
        <v>7.4554254599999998</v>
      </c>
      <c r="AJ38" s="679">
        <v>7.3241482299999996</v>
      </c>
      <c r="AK38" s="679">
        <v>6.4882197899999996</v>
      </c>
      <c r="AL38" s="679">
        <v>6.5429412100000004</v>
      </c>
      <c r="AM38" s="679">
        <v>6.3248984100000003</v>
      </c>
      <c r="AN38" s="679">
        <v>6.0213185400000002</v>
      </c>
      <c r="AO38" s="679">
        <v>6.7559679800000003</v>
      </c>
      <c r="AP38" s="679">
        <v>6.5095526000000001</v>
      </c>
      <c r="AQ38" s="679">
        <v>7.3388188699999999</v>
      </c>
      <c r="AR38" s="679">
        <v>8.0871193800000007</v>
      </c>
      <c r="AS38" s="679">
        <v>8.1205345300000005</v>
      </c>
      <c r="AT38" s="679">
        <v>8.2519475399999997</v>
      </c>
      <c r="AU38" s="679">
        <v>7.76240402</v>
      </c>
      <c r="AV38" s="679">
        <v>7.4158506199999996</v>
      </c>
      <c r="AW38" s="679">
        <v>7.0207656500000004</v>
      </c>
      <c r="AX38" s="679">
        <v>6.7291388899999998</v>
      </c>
      <c r="AY38" s="679">
        <v>6.2158988500000003</v>
      </c>
      <c r="AZ38" s="679">
        <v>5.9521527799999996</v>
      </c>
      <c r="BA38" s="679">
        <v>6.8409030099999999</v>
      </c>
      <c r="BB38" s="679">
        <v>6.6486118100000002</v>
      </c>
      <c r="BC38" s="679">
        <v>6.8789160699999998</v>
      </c>
      <c r="BD38" s="679">
        <v>7.5105760799999999</v>
      </c>
      <c r="BE38" s="679">
        <v>7.6297183400000002</v>
      </c>
      <c r="BF38" s="679">
        <v>8.2928161599999992</v>
      </c>
      <c r="BG38" s="679">
        <v>7.4799786800000003</v>
      </c>
      <c r="BH38" s="679">
        <v>7.3765001934000001</v>
      </c>
      <c r="BI38" s="679">
        <v>6.9251947137999998</v>
      </c>
      <c r="BJ38" s="680">
        <v>6.6273280000000003</v>
      </c>
      <c r="BK38" s="680">
        <v>6.1548819999999997</v>
      </c>
      <c r="BL38" s="680">
        <v>5.8545509999999998</v>
      </c>
      <c r="BM38" s="680">
        <v>6.7455610000000004</v>
      </c>
      <c r="BN38" s="680">
        <v>6.5351270000000001</v>
      </c>
      <c r="BO38" s="680">
        <v>6.7245850000000003</v>
      </c>
      <c r="BP38" s="680">
        <v>7.3186559999999998</v>
      </c>
      <c r="BQ38" s="680">
        <v>7.42638</v>
      </c>
      <c r="BR38" s="680">
        <v>8.0462389999999999</v>
      </c>
      <c r="BS38" s="680">
        <v>7.2517630000000004</v>
      </c>
      <c r="BT38" s="680">
        <v>7.1636340000000001</v>
      </c>
      <c r="BU38" s="680">
        <v>6.7389799999999997</v>
      </c>
      <c r="BV38" s="680">
        <v>6.4734540000000003</v>
      </c>
    </row>
    <row r="39" spans="1:74" s="115" customFormat="1" ht="11.15" customHeight="1" x14ac:dyDescent="0.25">
      <c r="A39" s="110" t="s">
        <v>1167</v>
      </c>
      <c r="B39" s="198" t="s">
        <v>240</v>
      </c>
      <c r="C39" s="679">
        <v>0.39631044999999998</v>
      </c>
      <c r="D39" s="679">
        <v>0.37984983</v>
      </c>
      <c r="E39" s="679">
        <v>0.39621730999999999</v>
      </c>
      <c r="F39" s="679">
        <v>0.39311647</v>
      </c>
      <c r="G39" s="679">
        <v>0.40519223999999998</v>
      </c>
      <c r="H39" s="679">
        <v>0.41459072000000002</v>
      </c>
      <c r="I39" s="679">
        <v>0.43695870999999997</v>
      </c>
      <c r="J39" s="679">
        <v>0.44159314</v>
      </c>
      <c r="K39" s="679">
        <v>0.42379575000000003</v>
      </c>
      <c r="L39" s="679">
        <v>0.43966428000000002</v>
      </c>
      <c r="M39" s="679">
        <v>0.41234912000000001</v>
      </c>
      <c r="N39" s="679">
        <v>0.40531898</v>
      </c>
      <c r="O39" s="679">
        <v>0.38608576</v>
      </c>
      <c r="P39" s="679">
        <v>0.34105380000000002</v>
      </c>
      <c r="Q39" s="679">
        <v>0.37730140000000001</v>
      </c>
      <c r="R39" s="679">
        <v>0.37708291999999999</v>
      </c>
      <c r="S39" s="679">
        <v>0.40728463999999998</v>
      </c>
      <c r="T39" s="679">
        <v>0.41084051999999999</v>
      </c>
      <c r="U39" s="679">
        <v>0.43260085999999998</v>
      </c>
      <c r="V39" s="679">
        <v>0.45843008000000002</v>
      </c>
      <c r="W39" s="679">
        <v>0.43308492999999998</v>
      </c>
      <c r="X39" s="679">
        <v>0.43646602000000001</v>
      </c>
      <c r="Y39" s="679">
        <v>0.41606380999999998</v>
      </c>
      <c r="Z39" s="679">
        <v>0.41070327000000001</v>
      </c>
      <c r="AA39" s="679">
        <v>0.41011465000000003</v>
      </c>
      <c r="AB39" s="679">
        <v>0.36954056000000002</v>
      </c>
      <c r="AC39" s="679">
        <v>0.39943714000000002</v>
      </c>
      <c r="AD39" s="679">
        <v>0.33745231999999997</v>
      </c>
      <c r="AE39" s="679">
        <v>0.35279641</v>
      </c>
      <c r="AF39" s="679">
        <v>0.36715771000000003</v>
      </c>
      <c r="AG39" s="679">
        <v>0.38743130999999997</v>
      </c>
      <c r="AH39" s="679">
        <v>0.39933919000000001</v>
      </c>
      <c r="AI39" s="679">
        <v>0.37524665000000001</v>
      </c>
      <c r="AJ39" s="679">
        <v>0.39944321999999999</v>
      </c>
      <c r="AK39" s="679">
        <v>0.38275209999999998</v>
      </c>
      <c r="AL39" s="679">
        <v>0.38704977000000002</v>
      </c>
      <c r="AM39" s="679">
        <v>0.37275365999999999</v>
      </c>
      <c r="AN39" s="679">
        <v>0.33338582</v>
      </c>
      <c r="AO39" s="679">
        <v>0.37814990999999998</v>
      </c>
      <c r="AP39" s="679">
        <v>0.37920168999999998</v>
      </c>
      <c r="AQ39" s="679">
        <v>0.39638340999999999</v>
      </c>
      <c r="AR39" s="679">
        <v>0.37884096</v>
      </c>
      <c r="AS39" s="679">
        <v>0.40772072999999998</v>
      </c>
      <c r="AT39" s="679">
        <v>0.41555607</v>
      </c>
      <c r="AU39" s="679">
        <v>0.38741548999999997</v>
      </c>
      <c r="AV39" s="679">
        <v>0.40950230999999998</v>
      </c>
      <c r="AW39" s="679">
        <v>0.39884874999999997</v>
      </c>
      <c r="AX39" s="679">
        <v>0.39588220000000002</v>
      </c>
      <c r="AY39" s="679">
        <v>0.38169925999999998</v>
      </c>
      <c r="AZ39" s="679">
        <v>0.35752242000000001</v>
      </c>
      <c r="BA39" s="679">
        <v>0.40727176999999998</v>
      </c>
      <c r="BB39" s="679">
        <v>0.39037221</v>
      </c>
      <c r="BC39" s="679">
        <v>0.40349465000000001</v>
      </c>
      <c r="BD39" s="679">
        <v>0.39232899999999998</v>
      </c>
      <c r="BE39" s="679">
        <v>0.41776731</v>
      </c>
      <c r="BF39" s="679">
        <v>0.42564573999999999</v>
      </c>
      <c r="BG39" s="679">
        <v>0.42216567999999999</v>
      </c>
      <c r="BH39" s="679">
        <v>0.42171687000000002</v>
      </c>
      <c r="BI39" s="679">
        <v>0.4011228</v>
      </c>
      <c r="BJ39" s="680">
        <v>0.39441310000000002</v>
      </c>
      <c r="BK39" s="680">
        <v>0.38056499999999999</v>
      </c>
      <c r="BL39" s="680">
        <v>0.35279949999999999</v>
      </c>
      <c r="BM39" s="680">
        <v>0.40126450000000002</v>
      </c>
      <c r="BN39" s="680">
        <v>0.38437559999999998</v>
      </c>
      <c r="BO39" s="680">
        <v>0.3973468</v>
      </c>
      <c r="BP39" s="680">
        <v>0.38707999999999998</v>
      </c>
      <c r="BQ39" s="680">
        <v>0.4109333</v>
      </c>
      <c r="BR39" s="680">
        <v>0.41874090000000003</v>
      </c>
      <c r="BS39" s="680">
        <v>0.41477140000000001</v>
      </c>
      <c r="BT39" s="680">
        <v>0.41631220000000002</v>
      </c>
      <c r="BU39" s="680">
        <v>0.3965264</v>
      </c>
      <c r="BV39" s="680">
        <v>0.39024989999999998</v>
      </c>
    </row>
    <row r="40" spans="1:74" s="115" customFormat="1" ht="11.15" customHeight="1" x14ac:dyDescent="0.25">
      <c r="A40" s="110" t="s">
        <v>1168</v>
      </c>
      <c r="B40" s="198" t="s">
        <v>439</v>
      </c>
      <c r="C40" s="679">
        <v>79.889791200000005</v>
      </c>
      <c r="D40" s="679">
        <v>75.661188859999996</v>
      </c>
      <c r="E40" s="679">
        <v>81.052926760000005</v>
      </c>
      <c r="F40" s="679">
        <v>79.083418890000004</v>
      </c>
      <c r="G40" s="679">
        <v>85.637647099999995</v>
      </c>
      <c r="H40" s="679">
        <v>85.536241020000006</v>
      </c>
      <c r="I40" s="679">
        <v>89.301356670000004</v>
      </c>
      <c r="J40" s="679">
        <v>92.105751400000003</v>
      </c>
      <c r="K40" s="679">
        <v>85.678994119999999</v>
      </c>
      <c r="L40" s="679">
        <v>85.300743479999994</v>
      </c>
      <c r="M40" s="679">
        <v>81.118357430000003</v>
      </c>
      <c r="N40" s="679">
        <v>80.306136300000006</v>
      </c>
      <c r="O40" s="679">
        <v>82.609756970000007</v>
      </c>
      <c r="P40" s="679">
        <v>76.447262789999996</v>
      </c>
      <c r="Q40" s="679">
        <v>81.092831009999998</v>
      </c>
      <c r="R40" s="679">
        <v>80.459758440000002</v>
      </c>
      <c r="S40" s="679">
        <v>84.661293049999998</v>
      </c>
      <c r="T40" s="679">
        <v>84.991994640000001</v>
      </c>
      <c r="U40" s="679">
        <v>90.752186690000002</v>
      </c>
      <c r="V40" s="679">
        <v>91.061842179999999</v>
      </c>
      <c r="W40" s="679">
        <v>86.160376979999995</v>
      </c>
      <c r="X40" s="679">
        <v>84.396137409999994</v>
      </c>
      <c r="Y40" s="679">
        <v>79.624664109999998</v>
      </c>
      <c r="Z40" s="679">
        <v>80.094745140000001</v>
      </c>
      <c r="AA40" s="679">
        <v>80.608512529999999</v>
      </c>
      <c r="AB40" s="679">
        <v>78.902731709999998</v>
      </c>
      <c r="AC40" s="679">
        <v>80.930615950000004</v>
      </c>
      <c r="AD40" s="679">
        <v>72.791102109999997</v>
      </c>
      <c r="AE40" s="679">
        <v>74.273010369999994</v>
      </c>
      <c r="AF40" s="679">
        <v>78.444678800000005</v>
      </c>
      <c r="AG40" s="679">
        <v>84.758379599999998</v>
      </c>
      <c r="AH40" s="679">
        <v>86.366130150000004</v>
      </c>
      <c r="AI40" s="679">
        <v>80.976889589999999</v>
      </c>
      <c r="AJ40" s="679">
        <v>82.371380549999998</v>
      </c>
      <c r="AK40" s="679">
        <v>79.166796180000006</v>
      </c>
      <c r="AL40" s="679">
        <v>79.49180088</v>
      </c>
      <c r="AM40" s="679">
        <v>79.749530230000005</v>
      </c>
      <c r="AN40" s="679">
        <v>74.245261889999995</v>
      </c>
      <c r="AO40" s="679">
        <v>77.551521919999999</v>
      </c>
      <c r="AP40" s="679">
        <v>79.660859040000005</v>
      </c>
      <c r="AQ40" s="679">
        <v>83.702510559999993</v>
      </c>
      <c r="AR40" s="679">
        <v>86.701609379999994</v>
      </c>
      <c r="AS40" s="679">
        <v>91.052252109999998</v>
      </c>
      <c r="AT40" s="679">
        <v>91.576366660000005</v>
      </c>
      <c r="AU40" s="679">
        <v>85.817139569999995</v>
      </c>
      <c r="AV40" s="679">
        <v>85.355969049999999</v>
      </c>
      <c r="AW40" s="679">
        <v>82.545235050000002</v>
      </c>
      <c r="AX40" s="679">
        <v>82.655234570000005</v>
      </c>
      <c r="AY40" s="679">
        <v>83.303666419999999</v>
      </c>
      <c r="AZ40" s="679">
        <v>75.940486539999995</v>
      </c>
      <c r="BA40" s="679">
        <v>82.944423909999998</v>
      </c>
      <c r="BB40" s="679">
        <v>81.202949959999998</v>
      </c>
      <c r="BC40" s="679">
        <v>85.083053969999995</v>
      </c>
      <c r="BD40" s="679">
        <v>88.221953040000002</v>
      </c>
      <c r="BE40" s="679">
        <v>89.16050276</v>
      </c>
      <c r="BF40" s="679">
        <v>91.579303850000002</v>
      </c>
      <c r="BG40" s="679">
        <v>85.133535530000003</v>
      </c>
      <c r="BH40" s="679">
        <v>83.901714561999995</v>
      </c>
      <c r="BI40" s="679">
        <v>81.925437035000002</v>
      </c>
      <c r="BJ40" s="680">
        <v>82.462699999999998</v>
      </c>
      <c r="BK40" s="680">
        <v>84.288399999999996</v>
      </c>
      <c r="BL40" s="680">
        <v>76.131600000000006</v>
      </c>
      <c r="BM40" s="680">
        <v>83.166030000000006</v>
      </c>
      <c r="BN40" s="680">
        <v>81.183859999999996</v>
      </c>
      <c r="BO40" s="680">
        <v>84.690010000000001</v>
      </c>
      <c r="BP40" s="680">
        <v>87.715689999999995</v>
      </c>
      <c r="BQ40" s="680">
        <v>88.643219999999999</v>
      </c>
      <c r="BR40" s="680">
        <v>90.677409999999995</v>
      </c>
      <c r="BS40" s="680">
        <v>84.121020000000001</v>
      </c>
      <c r="BT40" s="680">
        <v>83.686009999999996</v>
      </c>
      <c r="BU40" s="680">
        <v>82.176879999999997</v>
      </c>
      <c r="BV40" s="680">
        <v>82.887129999999999</v>
      </c>
    </row>
    <row r="41" spans="1:74" s="115" customFormat="1" ht="11.15" customHeight="1" x14ac:dyDescent="0.25">
      <c r="A41" s="116"/>
      <c r="B41" s="117" t="s">
        <v>238</v>
      </c>
      <c r="C41" s="683"/>
      <c r="D41" s="683"/>
      <c r="E41" s="683"/>
      <c r="F41" s="683"/>
      <c r="G41" s="683"/>
      <c r="H41" s="683"/>
      <c r="I41" s="683"/>
      <c r="J41" s="683"/>
      <c r="K41" s="683"/>
      <c r="L41" s="683"/>
      <c r="M41" s="683"/>
      <c r="N41" s="683"/>
      <c r="O41" s="683"/>
      <c r="P41" s="683"/>
      <c r="Q41" s="683"/>
      <c r="R41" s="683"/>
      <c r="S41" s="683"/>
      <c r="T41" s="683"/>
      <c r="U41" s="683"/>
      <c r="V41" s="683"/>
      <c r="W41" s="683"/>
      <c r="X41" s="683"/>
      <c r="Y41" s="683"/>
      <c r="Z41" s="683"/>
      <c r="AA41" s="683"/>
      <c r="AB41" s="683"/>
      <c r="AC41" s="683"/>
      <c r="AD41" s="683"/>
      <c r="AE41" s="683"/>
      <c r="AF41" s="683"/>
      <c r="AG41" s="683"/>
      <c r="AH41" s="683"/>
      <c r="AI41" s="683"/>
      <c r="AJ41" s="683"/>
      <c r="AK41" s="683"/>
      <c r="AL41" s="683"/>
      <c r="AM41" s="683"/>
      <c r="AN41" s="683"/>
      <c r="AO41" s="683"/>
      <c r="AP41" s="683"/>
      <c r="AQ41" s="683"/>
      <c r="AR41" s="683"/>
      <c r="AS41" s="683"/>
      <c r="AT41" s="683"/>
      <c r="AU41" s="683"/>
      <c r="AV41" s="683"/>
      <c r="AW41" s="683"/>
      <c r="AX41" s="683"/>
      <c r="AY41" s="683"/>
      <c r="AZ41" s="683"/>
      <c r="BA41" s="683"/>
      <c r="BB41" s="683"/>
      <c r="BC41" s="683"/>
      <c r="BD41" s="683"/>
      <c r="BE41" s="683"/>
      <c r="BF41" s="683"/>
      <c r="BG41" s="683"/>
      <c r="BH41" s="683"/>
      <c r="BI41" s="683"/>
      <c r="BJ41" s="684"/>
      <c r="BK41" s="684"/>
      <c r="BL41" s="684"/>
      <c r="BM41" s="684"/>
      <c r="BN41" s="684"/>
      <c r="BO41" s="684"/>
      <c r="BP41" s="684"/>
      <c r="BQ41" s="684"/>
      <c r="BR41" s="684"/>
      <c r="BS41" s="684"/>
      <c r="BT41" s="684"/>
      <c r="BU41" s="684"/>
      <c r="BV41" s="684"/>
    </row>
    <row r="42" spans="1:74" s="115" customFormat="1" ht="11.15" customHeight="1" x14ac:dyDescent="0.25">
      <c r="A42" s="110" t="s">
        <v>1169</v>
      </c>
      <c r="B42" s="198" t="s">
        <v>431</v>
      </c>
      <c r="C42" s="685">
        <v>11.146066210000001</v>
      </c>
      <c r="D42" s="685">
        <v>9.2728170100000007</v>
      </c>
      <c r="E42" s="685">
        <v>9.2623340899999995</v>
      </c>
      <c r="F42" s="685">
        <v>8.7895088799999996</v>
      </c>
      <c r="G42" s="685">
        <v>8.8021693200000009</v>
      </c>
      <c r="H42" s="685">
        <v>9.4327578200000008</v>
      </c>
      <c r="I42" s="685">
        <v>11.4754053</v>
      </c>
      <c r="J42" s="685">
        <v>12.067728150000001</v>
      </c>
      <c r="K42" s="685">
        <v>10.119674379999999</v>
      </c>
      <c r="L42" s="685">
        <v>9.1795639300000005</v>
      </c>
      <c r="M42" s="685">
        <v>9.1953083400000004</v>
      </c>
      <c r="N42" s="685">
        <v>9.8910136899999994</v>
      </c>
      <c r="O42" s="685">
        <v>10.640056019999999</v>
      </c>
      <c r="P42" s="685">
        <v>9.3062390599999993</v>
      </c>
      <c r="Q42" s="685">
        <v>9.5146696199999994</v>
      </c>
      <c r="R42" s="685">
        <v>8.4934482899999999</v>
      </c>
      <c r="S42" s="685">
        <v>8.5360293899999995</v>
      </c>
      <c r="T42" s="685">
        <v>8.9270514199999997</v>
      </c>
      <c r="U42" s="685">
        <v>11.56387786</v>
      </c>
      <c r="V42" s="685">
        <v>10.94150288</v>
      </c>
      <c r="W42" s="685">
        <v>9.0049322000000007</v>
      </c>
      <c r="X42" s="685">
        <v>8.7294722100000008</v>
      </c>
      <c r="Y42" s="685">
        <v>8.8401210300000006</v>
      </c>
      <c r="Z42" s="685">
        <v>9.9604701999999996</v>
      </c>
      <c r="AA42" s="685">
        <v>9.9676302400000001</v>
      </c>
      <c r="AB42" s="685">
        <v>9.1449170899999999</v>
      </c>
      <c r="AC42" s="685">
        <v>8.8867030800000002</v>
      </c>
      <c r="AD42" s="685">
        <v>8.0245190100000006</v>
      </c>
      <c r="AE42" s="685">
        <v>8.0555897499999993</v>
      </c>
      <c r="AF42" s="685">
        <v>9.2186609399999995</v>
      </c>
      <c r="AG42" s="685">
        <v>11.48016185</v>
      </c>
      <c r="AH42" s="685">
        <v>11.204883519999999</v>
      </c>
      <c r="AI42" s="685">
        <v>9.3774978299999994</v>
      </c>
      <c r="AJ42" s="685">
        <v>8.4761773500000004</v>
      </c>
      <c r="AK42" s="685">
        <v>8.3417023700000001</v>
      </c>
      <c r="AL42" s="685">
        <v>9.6678381699999996</v>
      </c>
      <c r="AM42" s="685">
        <v>10.070823430000001</v>
      </c>
      <c r="AN42" s="685">
        <v>9.4179758099999997</v>
      </c>
      <c r="AO42" s="685">
        <v>9.1195770700000001</v>
      </c>
      <c r="AP42" s="685">
        <v>8.3244995399999997</v>
      </c>
      <c r="AQ42" s="685">
        <v>8.2873181900000006</v>
      </c>
      <c r="AR42" s="685">
        <v>10.123394709999999</v>
      </c>
      <c r="AS42" s="685">
        <v>10.48073533</v>
      </c>
      <c r="AT42" s="685">
        <v>11.384605880000001</v>
      </c>
      <c r="AU42" s="685">
        <v>9.9672658500000004</v>
      </c>
      <c r="AV42" s="685">
        <v>8.5879004499999994</v>
      </c>
      <c r="AW42" s="685">
        <v>8.6506507100000007</v>
      </c>
      <c r="AX42" s="685">
        <v>9.3838890199999998</v>
      </c>
      <c r="AY42" s="685">
        <v>10.379691230000001</v>
      </c>
      <c r="AZ42" s="685">
        <v>9.4890086900000004</v>
      </c>
      <c r="BA42" s="685">
        <v>9.3144470399999992</v>
      </c>
      <c r="BB42" s="685">
        <v>8.6364521300000003</v>
      </c>
      <c r="BC42" s="685">
        <v>8.6900367700000007</v>
      </c>
      <c r="BD42" s="685">
        <v>9.0170734199999991</v>
      </c>
      <c r="BE42" s="685">
        <v>11.079821600000001</v>
      </c>
      <c r="BF42" s="685">
        <v>11.40445617</v>
      </c>
      <c r="BG42" s="685">
        <v>9.4672208599999994</v>
      </c>
      <c r="BH42" s="685">
        <v>8.5870009045</v>
      </c>
      <c r="BI42" s="685">
        <v>8.5500002114000004</v>
      </c>
      <c r="BJ42" s="686">
        <v>9.3935180000000003</v>
      </c>
      <c r="BK42" s="686">
        <v>10.18024</v>
      </c>
      <c r="BL42" s="686">
        <v>9.2859049999999996</v>
      </c>
      <c r="BM42" s="686">
        <v>9.266095</v>
      </c>
      <c r="BN42" s="686">
        <v>8.5416460000000001</v>
      </c>
      <c r="BO42" s="686">
        <v>8.5682130000000001</v>
      </c>
      <c r="BP42" s="686">
        <v>8.9817370000000007</v>
      </c>
      <c r="BQ42" s="686">
        <v>10.462009999999999</v>
      </c>
      <c r="BR42" s="686">
        <v>10.19303</v>
      </c>
      <c r="BS42" s="686">
        <v>9.0176210000000001</v>
      </c>
      <c r="BT42" s="686">
        <v>8.4958840000000002</v>
      </c>
      <c r="BU42" s="686">
        <v>8.5285720000000005</v>
      </c>
      <c r="BV42" s="686">
        <v>9.3443620000000003</v>
      </c>
    </row>
    <row r="43" spans="1:74" s="115" customFormat="1" ht="11.15" customHeight="1" x14ac:dyDescent="0.25">
      <c r="A43" s="110" t="s">
        <v>1170</v>
      </c>
      <c r="B43" s="183" t="s">
        <v>463</v>
      </c>
      <c r="C43" s="685">
        <v>33.966854480000002</v>
      </c>
      <c r="D43" s="685">
        <v>29.891264670000002</v>
      </c>
      <c r="E43" s="685">
        <v>29.702020780000002</v>
      </c>
      <c r="F43" s="685">
        <v>27.829738450000001</v>
      </c>
      <c r="G43" s="685">
        <v>27.85851882</v>
      </c>
      <c r="H43" s="685">
        <v>30.353439959999999</v>
      </c>
      <c r="I43" s="685">
        <v>36.034730809999999</v>
      </c>
      <c r="J43" s="685">
        <v>37.073984760000002</v>
      </c>
      <c r="K43" s="685">
        <v>33.895004749999998</v>
      </c>
      <c r="L43" s="685">
        <v>29.065564890000001</v>
      </c>
      <c r="M43" s="685">
        <v>27.920216199999999</v>
      </c>
      <c r="N43" s="685">
        <v>31.332005460000001</v>
      </c>
      <c r="O43" s="685">
        <v>32.566280810000002</v>
      </c>
      <c r="P43" s="685">
        <v>30.459829509999999</v>
      </c>
      <c r="Q43" s="685">
        <v>30.083404730000002</v>
      </c>
      <c r="R43" s="685">
        <v>26.388322330000001</v>
      </c>
      <c r="S43" s="685">
        <v>27.022572719999999</v>
      </c>
      <c r="T43" s="685">
        <v>29.59359332</v>
      </c>
      <c r="U43" s="685">
        <v>36.522032320000001</v>
      </c>
      <c r="V43" s="685">
        <v>35.84547311</v>
      </c>
      <c r="W43" s="685">
        <v>31.251205389999999</v>
      </c>
      <c r="X43" s="685">
        <v>27.709591150000001</v>
      </c>
      <c r="Y43" s="685">
        <v>27.31662553</v>
      </c>
      <c r="Z43" s="685">
        <v>30.33850108</v>
      </c>
      <c r="AA43" s="685">
        <v>31.048619349999999</v>
      </c>
      <c r="AB43" s="685">
        <v>28.977785669999999</v>
      </c>
      <c r="AC43" s="685">
        <v>27.433195900000001</v>
      </c>
      <c r="AD43" s="685">
        <v>25.233955340000001</v>
      </c>
      <c r="AE43" s="685">
        <v>24.60146911</v>
      </c>
      <c r="AF43" s="685">
        <v>29.221672730000002</v>
      </c>
      <c r="AG43" s="685">
        <v>36.931314399999998</v>
      </c>
      <c r="AH43" s="685">
        <v>35.48335556</v>
      </c>
      <c r="AI43" s="685">
        <v>30.068736659999999</v>
      </c>
      <c r="AJ43" s="685">
        <v>26.49658234</v>
      </c>
      <c r="AK43" s="685">
        <v>26.190239290000001</v>
      </c>
      <c r="AL43" s="685">
        <v>30.438764689999999</v>
      </c>
      <c r="AM43" s="685">
        <v>30.936513470000001</v>
      </c>
      <c r="AN43" s="685">
        <v>29.877463299999999</v>
      </c>
      <c r="AO43" s="685">
        <v>28.510473149999999</v>
      </c>
      <c r="AP43" s="685">
        <v>25.543961020000001</v>
      </c>
      <c r="AQ43" s="685">
        <v>26.07610373</v>
      </c>
      <c r="AR43" s="685">
        <v>30.888322120000002</v>
      </c>
      <c r="AS43" s="685">
        <v>35.224456879999998</v>
      </c>
      <c r="AT43" s="685">
        <v>35.76817089</v>
      </c>
      <c r="AU43" s="685">
        <v>31.07100518</v>
      </c>
      <c r="AV43" s="685">
        <v>27.349927789999999</v>
      </c>
      <c r="AW43" s="685">
        <v>27.027321950000001</v>
      </c>
      <c r="AX43" s="685">
        <v>29.560678670000001</v>
      </c>
      <c r="AY43" s="685">
        <v>32.56065461</v>
      </c>
      <c r="AZ43" s="685">
        <v>29.368585889999999</v>
      </c>
      <c r="BA43" s="685">
        <v>28.482982580000002</v>
      </c>
      <c r="BB43" s="685">
        <v>26.375954310000001</v>
      </c>
      <c r="BC43" s="685">
        <v>26.674572220000002</v>
      </c>
      <c r="BD43" s="685">
        <v>30.24190681</v>
      </c>
      <c r="BE43" s="685">
        <v>35.652565109999998</v>
      </c>
      <c r="BF43" s="685">
        <v>36.7679014</v>
      </c>
      <c r="BG43" s="685">
        <v>30.81463463</v>
      </c>
      <c r="BH43" s="685">
        <v>26.783998983</v>
      </c>
      <c r="BI43" s="685">
        <v>26.520001151999999</v>
      </c>
      <c r="BJ43" s="686">
        <v>30.272099999999998</v>
      </c>
      <c r="BK43" s="686">
        <v>32.659300000000002</v>
      </c>
      <c r="BL43" s="686">
        <v>29.29279</v>
      </c>
      <c r="BM43" s="686">
        <v>28.81475</v>
      </c>
      <c r="BN43" s="686">
        <v>26.40042</v>
      </c>
      <c r="BO43" s="686">
        <v>26.511649999999999</v>
      </c>
      <c r="BP43" s="686">
        <v>30.348680000000002</v>
      </c>
      <c r="BQ43" s="686">
        <v>34.386119999999998</v>
      </c>
      <c r="BR43" s="686">
        <v>34.036630000000002</v>
      </c>
      <c r="BS43" s="686">
        <v>29.54954</v>
      </c>
      <c r="BT43" s="686">
        <v>26.45016</v>
      </c>
      <c r="BU43" s="686">
        <v>26.492920000000002</v>
      </c>
      <c r="BV43" s="686">
        <v>30.197040000000001</v>
      </c>
    </row>
    <row r="44" spans="1:74" s="115" customFormat="1" ht="11.15" customHeight="1" x14ac:dyDescent="0.25">
      <c r="A44" s="110" t="s">
        <v>1171</v>
      </c>
      <c r="B44" s="198" t="s">
        <v>432</v>
      </c>
      <c r="C44" s="685">
        <v>51.393219199999997</v>
      </c>
      <c r="D44" s="685">
        <v>44.619480199999998</v>
      </c>
      <c r="E44" s="685">
        <v>45.957987729999999</v>
      </c>
      <c r="F44" s="685">
        <v>42.55019764</v>
      </c>
      <c r="G44" s="685">
        <v>46.415029539999999</v>
      </c>
      <c r="H44" s="685">
        <v>49.824344080000003</v>
      </c>
      <c r="I44" s="685">
        <v>54.855475269999999</v>
      </c>
      <c r="J44" s="685">
        <v>55.129226879999997</v>
      </c>
      <c r="K44" s="685">
        <v>47.90886888</v>
      </c>
      <c r="L44" s="685">
        <v>44.962744239999999</v>
      </c>
      <c r="M44" s="685">
        <v>44.551037370000003</v>
      </c>
      <c r="N44" s="685">
        <v>47.425792080000001</v>
      </c>
      <c r="O44" s="685">
        <v>50.062837620000003</v>
      </c>
      <c r="P44" s="685">
        <v>44.947300740000003</v>
      </c>
      <c r="Q44" s="685">
        <v>46.926015030000002</v>
      </c>
      <c r="R44" s="685">
        <v>40.978268999999997</v>
      </c>
      <c r="S44" s="685">
        <v>42.741655739999999</v>
      </c>
      <c r="T44" s="685">
        <v>45.423262569999999</v>
      </c>
      <c r="U44" s="685">
        <v>56.086040029999999</v>
      </c>
      <c r="V44" s="685">
        <v>52.121754510000002</v>
      </c>
      <c r="W44" s="685">
        <v>47.040418789999997</v>
      </c>
      <c r="X44" s="685">
        <v>43.154396259999999</v>
      </c>
      <c r="Y44" s="685">
        <v>43.716101879999997</v>
      </c>
      <c r="Z44" s="685">
        <v>46.154387939999999</v>
      </c>
      <c r="AA44" s="685">
        <v>47.133736519999999</v>
      </c>
      <c r="AB44" s="685">
        <v>45.284126389999997</v>
      </c>
      <c r="AC44" s="685">
        <v>43.133284279999998</v>
      </c>
      <c r="AD44" s="685">
        <v>36.877935809999997</v>
      </c>
      <c r="AE44" s="685">
        <v>38.675397410000002</v>
      </c>
      <c r="AF44" s="685">
        <v>46.175775049999999</v>
      </c>
      <c r="AG44" s="685">
        <v>55.433624510000001</v>
      </c>
      <c r="AH44" s="685">
        <v>51.826832099999997</v>
      </c>
      <c r="AI44" s="685">
        <v>43.19111539</v>
      </c>
      <c r="AJ44" s="685">
        <v>41.971749539999998</v>
      </c>
      <c r="AK44" s="685">
        <v>40.783237839999998</v>
      </c>
      <c r="AL44" s="685">
        <v>46.213671159999997</v>
      </c>
      <c r="AM44" s="685">
        <v>47.154324440000003</v>
      </c>
      <c r="AN44" s="685">
        <v>45.677940579999998</v>
      </c>
      <c r="AO44" s="685">
        <v>43.387343129999998</v>
      </c>
      <c r="AP44" s="685">
        <v>39.832566329999999</v>
      </c>
      <c r="AQ44" s="685">
        <v>42.390371510000001</v>
      </c>
      <c r="AR44" s="685">
        <v>49.209132889999999</v>
      </c>
      <c r="AS44" s="685">
        <v>52.581252429999999</v>
      </c>
      <c r="AT44" s="685">
        <v>55.199252170000001</v>
      </c>
      <c r="AU44" s="685">
        <v>45.874983749999998</v>
      </c>
      <c r="AV44" s="685">
        <v>43.164289189999998</v>
      </c>
      <c r="AW44" s="685">
        <v>42.66529697</v>
      </c>
      <c r="AX44" s="685">
        <v>45.249886549999999</v>
      </c>
      <c r="AY44" s="685">
        <v>50.06836689</v>
      </c>
      <c r="AZ44" s="685">
        <v>44.910481539999999</v>
      </c>
      <c r="BA44" s="685">
        <v>45.21601356</v>
      </c>
      <c r="BB44" s="685">
        <v>40.844257689999999</v>
      </c>
      <c r="BC44" s="685">
        <v>43.78350382</v>
      </c>
      <c r="BD44" s="685">
        <v>49.124620999999998</v>
      </c>
      <c r="BE44" s="685">
        <v>53.572940180000003</v>
      </c>
      <c r="BF44" s="685">
        <v>53.312259410000003</v>
      </c>
      <c r="BG44" s="685">
        <v>45.558661909999998</v>
      </c>
      <c r="BH44" s="685">
        <v>42.408003755000003</v>
      </c>
      <c r="BI44" s="685">
        <v>42.689989928000003</v>
      </c>
      <c r="BJ44" s="686">
        <v>47.072969999999998</v>
      </c>
      <c r="BK44" s="686">
        <v>49.732959999999999</v>
      </c>
      <c r="BL44" s="686">
        <v>44.375450000000001</v>
      </c>
      <c r="BM44" s="686">
        <v>45.448990000000002</v>
      </c>
      <c r="BN44" s="686">
        <v>40.259500000000003</v>
      </c>
      <c r="BO44" s="686">
        <v>43.075879999999998</v>
      </c>
      <c r="BP44" s="686">
        <v>48.176439999999999</v>
      </c>
      <c r="BQ44" s="686">
        <v>52.590769999999999</v>
      </c>
      <c r="BR44" s="686">
        <v>52.83961</v>
      </c>
      <c r="BS44" s="686">
        <v>45.062930000000001</v>
      </c>
      <c r="BT44" s="686">
        <v>42.098689999999998</v>
      </c>
      <c r="BU44" s="686">
        <v>42.618949999999998</v>
      </c>
      <c r="BV44" s="686">
        <v>46.972729999999999</v>
      </c>
    </row>
    <row r="45" spans="1:74" s="115" customFormat="1" ht="11.15" customHeight="1" x14ac:dyDescent="0.25">
      <c r="A45" s="110" t="s">
        <v>1172</v>
      </c>
      <c r="B45" s="198" t="s">
        <v>433</v>
      </c>
      <c r="C45" s="685">
        <v>28.111580369999999</v>
      </c>
      <c r="D45" s="685">
        <v>24.822592870000001</v>
      </c>
      <c r="E45" s="685">
        <v>24.47974928</v>
      </c>
      <c r="F45" s="685">
        <v>22.85819905</v>
      </c>
      <c r="G45" s="685">
        <v>24.418917560000001</v>
      </c>
      <c r="H45" s="685">
        <v>27.06315013</v>
      </c>
      <c r="I45" s="685">
        <v>29.086970579999999</v>
      </c>
      <c r="J45" s="685">
        <v>28.874477129999999</v>
      </c>
      <c r="K45" s="685">
        <v>25.049040860000002</v>
      </c>
      <c r="L45" s="685">
        <v>23.420505720000001</v>
      </c>
      <c r="M45" s="685">
        <v>24.219301519999998</v>
      </c>
      <c r="N45" s="685">
        <v>26.073302040000002</v>
      </c>
      <c r="O45" s="685">
        <v>27.452277550000002</v>
      </c>
      <c r="P45" s="685">
        <v>25.438275019999999</v>
      </c>
      <c r="Q45" s="685">
        <v>25.434328919999999</v>
      </c>
      <c r="R45" s="685">
        <v>22.0009522</v>
      </c>
      <c r="S45" s="685">
        <v>22.80387026</v>
      </c>
      <c r="T45" s="685">
        <v>24.585638020000001</v>
      </c>
      <c r="U45" s="685">
        <v>28.680884469999999</v>
      </c>
      <c r="V45" s="685">
        <v>27.79390261</v>
      </c>
      <c r="W45" s="685">
        <v>25.626740810000001</v>
      </c>
      <c r="X45" s="685">
        <v>23.45300421</v>
      </c>
      <c r="Y45" s="685">
        <v>23.72629285</v>
      </c>
      <c r="Z45" s="685">
        <v>25.841356210000001</v>
      </c>
      <c r="AA45" s="685">
        <v>26.80966738</v>
      </c>
      <c r="AB45" s="685">
        <v>24.982626190000001</v>
      </c>
      <c r="AC45" s="685">
        <v>23.86947138</v>
      </c>
      <c r="AD45" s="685">
        <v>21.06419455</v>
      </c>
      <c r="AE45" s="685">
        <v>20.777923359999999</v>
      </c>
      <c r="AF45" s="685">
        <v>25.383562479999998</v>
      </c>
      <c r="AG45" s="685">
        <v>29.152277529999999</v>
      </c>
      <c r="AH45" s="685">
        <v>28.11602388</v>
      </c>
      <c r="AI45" s="685">
        <v>23.866630369999999</v>
      </c>
      <c r="AJ45" s="685">
        <v>22.942839039999999</v>
      </c>
      <c r="AK45" s="685">
        <v>22.739869429999999</v>
      </c>
      <c r="AL45" s="685">
        <v>25.885871600000002</v>
      </c>
      <c r="AM45" s="685">
        <v>26.397853229999999</v>
      </c>
      <c r="AN45" s="685">
        <v>26.42287361</v>
      </c>
      <c r="AO45" s="685">
        <v>24.169642190000001</v>
      </c>
      <c r="AP45" s="685">
        <v>21.930829289999998</v>
      </c>
      <c r="AQ45" s="685">
        <v>22.68253721</v>
      </c>
      <c r="AR45" s="685">
        <v>27.03491635</v>
      </c>
      <c r="AS45" s="685">
        <v>29.230534779999999</v>
      </c>
      <c r="AT45" s="685">
        <v>29.764322230000001</v>
      </c>
      <c r="AU45" s="685">
        <v>25.63209492</v>
      </c>
      <c r="AV45" s="685">
        <v>23.561476330000001</v>
      </c>
      <c r="AW45" s="685">
        <v>23.520253690000001</v>
      </c>
      <c r="AX45" s="685">
        <v>25.63559824</v>
      </c>
      <c r="AY45" s="685">
        <v>28.3801928</v>
      </c>
      <c r="AZ45" s="685">
        <v>25.829730099999999</v>
      </c>
      <c r="BA45" s="685">
        <v>25.471044930000001</v>
      </c>
      <c r="BB45" s="685">
        <v>22.825734149999999</v>
      </c>
      <c r="BC45" s="685">
        <v>24.261227890000001</v>
      </c>
      <c r="BD45" s="685">
        <v>27.011936299999999</v>
      </c>
      <c r="BE45" s="685">
        <v>30.376829600000001</v>
      </c>
      <c r="BF45" s="685">
        <v>29.929134810000001</v>
      </c>
      <c r="BG45" s="685">
        <v>25.93941641</v>
      </c>
      <c r="BH45" s="685">
        <v>23.559999092999998</v>
      </c>
      <c r="BI45" s="685">
        <v>24.240000099</v>
      </c>
      <c r="BJ45" s="686">
        <v>26.022819999999999</v>
      </c>
      <c r="BK45" s="686">
        <v>28.929559999999999</v>
      </c>
      <c r="BL45" s="686">
        <v>25.56784</v>
      </c>
      <c r="BM45" s="686">
        <v>25.398299999999999</v>
      </c>
      <c r="BN45" s="686">
        <v>22.206299999999999</v>
      </c>
      <c r="BO45" s="686">
        <v>23.765160000000002</v>
      </c>
      <c r="BP45" s="686">
        <v>26.349920000000001</v>
      </c>
      <c r="BQ45" s="686">
        <v>29.131150000000002</v>
      </c>
      <c r="BR45" s="686">
        <v>29.435479999999998</v>
      </c>
      <c r="BS45" s="686">
        <v>25.514859999999999</v>
      </c>
      <c r="BT45" s="686">
        <v>23.241630000000001</v>
      </c>
      <c r="BU45" s="686">
        <v>23.800889999999999</v>
      </c>
      <c r="BV45" s="686">
        <v>25.35331</v>
      </c>
    </row>
    <row r="46" spans="1:74" s="115" customFormat="1" ht="11.15" customHeight="1" x14ac:dyDescent="0.25">
      <c r="A46" s="110" t="s">
        <v>1173</v>
      </c>
      <c r="B46" s="198" t="s">
        <v>434</v>
      </c>
      <c r="C46" s="685">
        <v>76.747829890000006</v>
      </c>
      <c r="D46" s="685">
        <v>60.85034555</v>
      </c>
      <c r="E46" s="685">
        <v>63.41272171</v>
      </c>
      <c r="F46" s="685">
        <v>58.737592810000002</v>
      </c>
      <c r="G46" s="685">
        <v>66.017919059999997</v>
      </c>
      <c r="H46" s="685">
        <v>74.438196329999997</v>
      </c>
      <c r="I46" s="685">
        <v>80.93113821</v>
      </c>
      <c r="J46" s="685">
        <v>80.879666069999999</v>
      </c>
      <c r="K46" s="685">
        <v>75.957681690000001</v>
      </c>
      <c r="L46" s="685">
        <v>67.644513410000002</v>
      </c>
      <c r="M46" s="685">
        <v>63.295152729999998</v>
      </c>
      <c r="N46" s="685">
        <v>66.477873689999996</v>
      </c>
      <c r="O46" s="685">
        <v>70.351483209999998</v>
      </c>
      <c r="P46" s="685">
        <v>61.419718240000002</v>
      </c>
      <c r="Q46" s="685">
        <v>63.517567620000001</v>
      </c>
      <c r="R46" s="685">
        <v>58.989476600000003</v>
      </c>
      <c r="S46" s="685">
        <v>68.429148150000003</v>
      </c>
      <c r="T46" s="685">
        <v>73.259727830000003</v>
      </c>
      <c r="U46" s="685">
        <v>82.924964009999997</v>
      </c>
      <c r="V46" s="685">
        <v>81.030590930000002</v>
      </c>
      <c r="W46" s="685">
        <v>76.115924289999995</v>
      </c>
      <c r="X46" s="685">
        <v>67.289431329999999</v>
      </c>
      <c r="Y46" s="685">
        <v>62.146610690000003</v>
      </c>
      <c r="Z46" s="685">
        <v>65.71633138</v>
      </c>
      <c r="AA46" s="685">
        <v>67.246434579999999</v>
      </c>
      <c r="AB46" s="685">
        <v>62.510869040000003</v>
      </c>
      <c r="AC46" s="685">
        <v>61.573429949999998</v>
      </c>
      <c r="AD46" s="685">
        <v>57.167646060000003</v>
      </c>
      <c r="AE46" s="685">
        <v>61.308711770000002</v>
      </c>
      <c r="AF46" s="685">
        <v>70.780721619999994</v>
      </c>
      <c r="AG46" s="685">
        <v>84.469002639999999</v>
      </c>
      <c r="AH46" s="685">
        <v>81.641862489999994</v>
      </c>
      <c r="AI46" s="685">
        <v>70.850490789999995</v>
      </c>
      <c r="AJ46" s="685">
        <v>64.083580780000005</v>
      </c>
      <c r="AK46" s="685">
        <v>61.559976339999999</v>
      </c>
      <c r="AL46" s="685">
        <v>67.720580069999997</v>
      </c>
      <c r="AM46" s="685">
        <v>71.120622920000002</v>
      </c>
      <c r="AN46" s="685">
        <v>65.848830379999995</v>
      </c>
      <c r="AO46" s="685">
        <v>62.88029976</v>
      </c>
      <c r="AP46" s="685">
        <v>59.745815649999997</v>
      </c>
      <c r="AQ46" s="685">
        <v>65.07621279</v>
      </c>
      <c r="AR46" s="685">
        <v>73.890153960000006</v>
      </c>
      <c r="AS46" s="685">
        <v>82.305391130000004</v>
      </c>
      <c r="AT46" s="685">
        <v>83.843195879999996</v>
      </c>
      <c r="AU46" s="685">
        <v>73.574302119999999</v>
      </c>
      <c r="AV46" s="685">
        <v>66.973598499999994</v>
      </c>
      <c r="AW46" s="685">
        <v>62.266035000000002</v>
      </c>
      <c r="AX46" s="685">
        <v>65.776973940000005</v>
      </c>
      <c r="AY46" s="685">
        <v>74.92844212</v>
      </c>
      <c r="AZ46" s="685">
        <v>67.596641770000005</v>
      </c>
      <c r="BA46" s="685">
        <v>65.132812229999999</v>
      </c>
      <c r="BB46" s="685">
        <v>62.161709139999999</v>
      </c>
      <c r="BC46" s="685">
        <v>70.847868950000006</v>
      </c>
      <c r="BD46" s="685">
        <v>78.747810430000001</v>
      </c>
      <c r="BE46" s="685">
        <v>88.355229530000003</v>
      </c>
      <c r="BF46" s="685">
        <v>85.915998470000005</v>
      </c>
      <c r="BG46" s="685">
        <v>74.355120529999994</v>
      </c>
      <c r="BH46" s="685">
        <v>64.914006056000005</v>
      </c>
      <c r="BI46" s="685">
        <v>62.160007229999998</v>
      </c>
      <c r="BJ46" s="686">
        <v>70.360749999999996</v>
      </c>
      <c r="BK46" s="686">
        <v>76.514179999999996</v>
      </c>
      <c r="BL46" s="686">
        <v>69.003630000000001</v>
      </c>
      <c r="BM46" s="686">
        <v>66.906800000000004</v>
      </c>
      <c r="BN46" s="686">
        <v>62.513449999999999</v>
      </c>
      <c r="BO46" s="686">
        <v>70.145719999999997</v>
      </c>
      <c r="BP46" s="686">
        <v>77.980170000000001</v>
      </c>
      <c r="BQ46" s="686">
        <v>86.726320000000001</v>
      </c>
      <c r="BR46" s="686">
        <v>85.222800000000007</v>
      </c>
      <c r="BS46" s="686">
        <v>74.937259999999995</v>
      </c>
      <c r="BT46" s="686">
        <v>65.915480000000002</v>
      </c>
      <c r="BU46" s="686">
        <v>62.63308</v>
      </c>
      <c r="BV46" s="686">
        <v>72.031009999999995</v>
      </c>
    </row>
    <row r="47" spans="1:74" s="115" customFormat="1" ht="11.15" customHeight="1" x14ac:dyDescent="0.25">
      <c r="A47" s="110" t="s">
        <v>1174</v>
      </c>
      <c r="B47" s="198" t="s">
        <v>435</v>
      </c>
      <c r="C47" s="685">
        <v>30.379285509999999</v>
      </c>
      <c r="D47" s="685">
        <v>25.005865570000001</v>
      </c>
      <c r="E47" s="685">
        <v>23.711919349999999</v>
      </c>
      <c r="F47" s="685">
        <v>22.6182476</v>
      </c>
      <c r="G47" s="685">
        <v>24.715038939999999</v>
      </c>
      <c r="H47" s="685">
        <v>28.180384790000002</v>
      </c>
      <c r="I47" s="685">
        <v>30.62573119</v>
      </c>
      <c r="J47" s="685">
        <v>30.573507029999998</v>
      </c>
      <c r="K47" s="685">
        <v>28.800269849999999</v>
      </c>
      <c r="L47" s="685">
        <v>25.76092203</v>
      </c>
      <c r="M47" s="685">
        <v>23.82560535</v>
      </c>
      <c r="N47" s="685">
        <v>25.995565819999999</v>
      </c>
      <c r="O47" s="685">
        <v>27.0389564</v>
      </c>
      <c r="P47" s="685">
        <v>24.5228401</v>
      </c>
      <c r="Q47" s="685">
        <v>24.400839609999998</v>
      </c>
      <c r="R47" s="685">
        <v>22.305900810000001</v>
      </c>
      <c r="S47" s="685">
        <v>24.372074000000001</v>
      </c>
      <c r="T47" s="685">
        <v>26.858297709999999</v>
      </c>
      <c r="U47" s="685">
        <v>30.078970080000001</v>
      </c>
      <c r="V47" s="685">
        <v>30.201495179999998</v>
      </c>
      <c r="W47" s="685">
        <v>29.116668350000001</v>
      </c>
      <c r="X47" s="685">
        <v>25.25072673</v>
      </c>
      <c r="Y47" s="685">
        <v>23.236769779999999</v>
      </c>
      <c r="Z47" s="685">
        <v>24.837081380000001</v>
      </c>
      <c r="AA47" s="685">
        <v>25.362173559999999</v>
      </c>
      <c r="AB47" s="685">
        <v>24.564907989999998</v>
      </c>
      <c r="AC47" s="685">
        <v>23.24841443</v>
      </c>
      <c r="AD47" s="685">
        <v>20.561978580000002</v>
      </c>
      <c r="AE47" s="685">
        <v>21.399717089999999</v>
      </c>
      <c r="AF47" s="685">
        <v>25.22966181</v>
      </c>
      <c r="AG47" s="685">
        <v>29.62428427</v>
      </c>
      <c r="AH47" s="685">
        <v>29.735847719999999</v>
      </c>
      <c r="AI47" s="685">
        <v>26.71167552</v>
      </c>
      <c r="AJ47" s="685">
        <v>22.85617736</v>
      </c>
      <c r="AK47" s="685">
        <v>21.792898149999999</v>
      </c>
      <c r="AL47" s="685">
        <v>25.594195580000001</v>
      </c>
      <c r="AM47" s="685">
        <v>27.338835069999998</v>
      </c>
      <c r="AN47" s="685">
        <v>25.932997629999999</v>
      </c>
      <c r="AO47" s="685">
        <v>24.192792180000001</v>
      </c>
      <c r="AP47" s="685">
        <v>22.050368540000001</v>
      </c>
      <c r="AQ47" s="685">
        <v>22.931582349999999</v>
      </c>
      <c r="AR47" s="685">
        <v>26.441782799999999</v>
      </c>
      <c r="AS47" s="685">
        <v>29.428280650000001</v>
      </c>
      <c r="AT47" s="685">
        <v>30.489883240000001</v>
      </c>
      <c r="AU47" s="685">
        <v>27.408300050000001</v>
      </c>
      <c r="AV47" s="685">
        <v>24.111391009999998</v>
      </c>
      <c r="AW47" s="685">
        <v>23.146115290000001</v>
      </c>
      <c r="AX47" s="685">
        <v>24.2663242</v>
      </c>
      <c r="AY47" s="685">
        <v>27.804700570000001</v>
      </c>
      <c r="AZ47" s="685">
        <v>26.29875152</v>
      </c>
      <c r="BA47" s="685">
        <v>24.24943635</v>
      </c>
      <c r="BB47" s="685">
        <v>22.602977790000001</v>
      </c>
      <c r="BC47" s="685">
        <v>24.829277380000001</v>
      </c>
      <c r="BD47" s="685">
        <v>28.520410729999998</v>
      </c>
      <c r="BE47" s="685">
        <v>31.791491499999999</v>
      </c>
      <c r="BF47" s="685">
        <v>30.623689679999998</v>
      </c>
      <c r="BG47" s="685">
        <v>26.990705349999999</v>
      </c>
      <c r="BH47" s="685">
        <v>23.250003006</v>
      </c>
      <c r="BI47" s="685">
        <v>22.56</v>
      </c>
      <c r="BJ47" s="686">
        <v>25.484439999999999</v>
      </c>
      <c r="BK47" s="686">
        <v>28.63974</v>
      </c>
      <c r="BL47" s="686">
        <v>25.778379999999999</v>
      </c>
      <c r="BM47" s="686">
        <v>24.331160000000001</v>
      </c>
      <c r="BN47" s="686">
        <v>22.496939999999999</v>
      </c>
      <c r="BO47" s="686">
        <v>24.222539999999999</v>
      </c>
      <c r="BP47" s="686">
        <v>27.395990000000001</v>
      </c>
      <c r="BQ47" s="686">
        <v>30.207180000000001</v>
      </c>
      <c r="BR47" s="686">
        <v>30.139309999999998</v>
      </c>
      <c r="BS47" s="686">
        <v>27.193909999999999</v>
      </c>
      <c r="BT47" s="686">
        <v>23.101310000000002</v>
      </c>
      <c r="BU47" s="686">
        <v>22.206150000000001</v>
      </c>
      <c r="BV47" s="686">
        <v>25.384139999999999</v>
      </c>
    </row>
    <row r="48" spans="1:74" s="115" customFormat="1" ht="11.15" customHeight="1" x14ac:dyDescent="0.25">
      <c r="A48" s="110" t="s">
        <v>1175</v>
      </c>
      <c r="B48" s="198" t="s">
        <v>436</v>
      </c>
      <c r="C48" s="685">
        <v>55.706539100000001</v>
      </c>
      <c r="D48" s="685">
        <v>46.845019710000003</v>
      </c>
      <c r="E48" s="685">
        <v>44.423060049999997</v>
      </c>
      <c r="F48" s="685">
        <v>43.683415969999999</v>
      </c>
      <c r="G48" s="685">
        <v>50.337115879999999</v>
      </c>
      <c r="H48" s="685">
        <v>59.638535160000004</v>
      </c>
      <c r="I48" s="685">
        <v>63.46154362</v>
      </c>
      <c r="J48" s="685">
        <v>64.13770873</v>
      </c>
      <c r="K48" s="685">
        <v>58.124018530000001</v>
      </c>
      <c r="L48" s="685">
        <v>52.792347769999999</v>
      </c>
      <c r="M48" s="685">
        <v>45.450341420000001</v>
      </c>
      <c r="N48" s="685">
        <v>48.183078129999998</v>
      </c>
      <c r="O48" s="685">
        <v>51.439437660000003</v>
      </c>
      <c r="P48" s="685">
        <v>46.949391429999999</v>
      </c>
      <c r="Q48" s="685">
        <v>46.854185340000001</v>
      </c>
      <c r="R48" s="685">
        <v>44.052333310000002</v>
      </c>
      <c r="S48" s="685">
        <v>49.189559889999998</v>
      </c>
      <c r="T48" s="685">
        <v>56.441952460000003</v>
      </c>
      <c r="U48" s="685">
        <v>63.232352949999999</v>
      </c>
      <c r="V48" s="685">
        <v>65.504810739999996</v>
      </c>
      <c r="W48" s="685">
        <v>62.169233869999999</v>
      </c>
      <c r="X48" s="685">
        <v>55.756400710000001</v>
      </c>
      <c r="Y48" s="685">
        <v>45.71337243</v>
      </c>
      <c r="Z48" s="685">
        <v>48.057875279999998</v>
      </c>
      <c r="AA48" s="685">
        <v>49.676004820000003</v>
      </c>
      <c r="AB48" s="685">
        <v>47.572514400000003</v>
      </c>
      <c r="AC48" s="685">
        <v>47.546717829999999</v>
      </c>
      <c r="AD48" s="685">
        <v>44.565966830000001</v>
      </c>
      <c r="AE48" s="685">
        <v>46.660559110000001</v>
      </c>
      <c r="AF48" s="685">
        <v>55.680850390000003</v>
      </c>
      <c r="AG48" s="685">
        <v>63.733729400000001</v>
      </c>
      <c r="AH48" s="685">
        <v>63.490863740000002</v>
      </c>
      <c r="AI48" s="685">
        <v>57.475265159999999</v>
      </c>
      <c r="AJ48" s="685">
        <v>51.476610409999999</v>
      </c>
      <c r="AK48" s="685">
        <v>45.489538260000003</v>
      </c>
      <c r="AL48" s="685">
        <v>50.771642659999998</v>
      </c>
      <c r="AM48" s="685">
        <v>52.87689271</v>
      </c>
      <c r="AN48" s="685">
        <v>46.253104960000002</v>
      </c>
      <c r="AO48" s="685">
        <v>46.569717730000001</v>
      </c>
      <c r="AP48" s="685">
        <v>46.547123970000001</v>
      </c>
      <c r="AQ48" s="685">
        <v>48.759313509999998</v>
      </c>
      <c r="AR48" s="685">
        <v>57.198267620000003</v>
      </c>
      <c r="AS48" s="685">
        <v>64.304795740000003</v>
      </c>
      <c r="AT48" s="685">
        <v>65.474984370000001</v>
      </c>
      <c r="AU48" s="685">
        <v>61.392409209999997</v>
      </c>
      <c r="AV48" s="685">
        <v>53.529302319999999</v>
      </c>
      <c r="AW48" s="685">
        <v>47.352202939999998</v>
      </c>
      <c r="AX48" s="685">
        <v>49.377387919999997</v>
      </c>
      <c r="AY48" s="685">
        <v>53.799168100000003</v>
      </c>
      <c r="AZ48" s="685">
        <v>49.667078869999997</v>
      </c>
      <c r="BA48" s="685">
        <v>50.271794360000001</v>
      </c>
      <c r="BB48" s="685">
        <v>47.599026420000001</v>
      </c>
      <c r="BC48" s="685">
        <v>54.027745619999997</v>
      </c>
      <c r="BD48" s="685">
        <v>62.601879429999997</v>
      </c>
      <c r="BE48" s="685">
        <v>67.896247740000007</v>
      </c>
      <c r="BF48" s="685">
        <v>68.105882870000002</v>
      </c>
      <c r="BG48" s="685">
        <v>60.3731346</v>
      </c>
      <c r="BH48" s="685">
        <v>53.691998921</v>
      </c>
      <c r="BI48" s="685">
        <v>48.839999079000002</v>
      </c>
      <c r="BJ48" s="686">
        <v>54.331180000000003</v>
      </c>
      <c r="BK48" s="686">
        <v>55.726770000000002</v>
      </c>
      <c r="BL48" s="686">
        <v>48.365130000000001</v>
      </c>
      <c r="BM48" s="686">
        <v>50.421289999999999</v>
      </c>
      <c r="BN48" s="686">
        <v>48.146599999999999</v>
      </c>
      <c r="BO48" s="686">
        <v>53.141629999999999</v>
      </c>
      <c r="BP48" s="686">
        <v>60.195880000000002</v>
      </c>
      <c r="BQ48" s="686">
        <v>64.376679999999993</v>
      </c>
      <c r="BR48" s="686">
        <v>66.615170000000006</v>
      </c>
      <c r="BS48" s="686">
        <v>60.139150000000001</v>
      </c>
      <c r="BT48" s="686">
        <v>54.298949999999998</v>
      </c>
      <c r="BU48" s="686">
        <v>48.435569999999998</v>
      </c>
      <c r="BV48" s="686">
        <v>54.596939999999996</v>
      </c>
    </row>
    <row r="49" spans="1:74" s="115" customFormat="1" ht="11.15" customHeight="1" x14ac:dyDescent="0.25">
      <c r="A49" s="110" t="s">
        <v>1176</v>
      </c>
      <c r="B49" s="198" t="s">
        <v>437</v>
      </c>
      <c r="C49" s="685">
        <v>22.102834980000001</v>
      </c>
      <c r="D49" s="685">
        <v>19.98837082</v>
      </c>
      <c r="E49" s="685">
        <v>20.953775419999999</v>
      </c>
      <c r="F49" s="685">
        <v>20.71857662</v>
      </c>
      <c r="G49" s="685">
        <v>22.89732463</v>
      </c>
      <c r="H49" s="685">
        <v>26.165448439999999</v>
      </c>
      <c r="I49" s="685">
        <v>30.09092369</v>
      </c>
      <c r="J49" s="685">
        <v>29.526468470000001</v>
      </c>
      <c r="K49" s="685">
        <v>25.524185760000002</v>
      </c>
      <c r="L49" s="685">
        <v>21.631538339999999</v>
      </c>
      <c r="M49" s="685">
        <v>20.954219299999998</v>
      </c>
      <c r="N49" s="685">
        <v>22.771426680000001</v>
      </c>
      <c r="O49" s="685">
        <v>22.924749039999998</v>
      </c>
      <c r="P49" s="685">
        <v>20.98982401</v>
      </c>
      <c r="Q49" s="685">
        <v>21.45154625</v>
      </c>
      <c r="R49" s="685">
        <v>20.61171749</v>
      </c>
      <c r="S49" s="685">
        <v>21.59042165</v>
      </c>
      <c r="T49" s="685">
        <v>25.100210350000001</v>
      </c>
      <c r="U49" s="685">
        <v>29.515030230000001</v>
      </c>
      <c r="V49" s="685">
        <v>30.090428129999999</v>
      </c>
      <c r="W49" s="685">
        <v>25.430936089999999</v>
      </c>
      <c r="X49" s="685">
        <v>22.0576182</v>
      </c>
      <c r="Y49" s="685">
        <v>20.924985299999999</v>
      </c>
      <c r="Z49" s="685">
        <v>22.837654480000001</v>
      </c>
      <c r="AA49" s="685">
        <v>22.912751950000001</v>
      </c>
      <c r="AB49" s="685">
        <v>21.16037824</v>
      </c>
      <c r="AC49" s="685">
        <v>21.115442770000001</v>
      </c>
      <c r="AD49" s="685">
        <v>19.97381111</v>
      </c>
      <c r="AE49" s="685">
        <v>23.039523509999999</v>
      </c>
      <c r="AF49" s="685">
        <v>25.440826569999999</v>
      </c>
      <c r="AG49" s="685">
        <v>30.12195406</v>
      </c>
      <c r="AH49" s="685">
        <v>30.771756379999999</v>
      </c>
      <c r="AI49" s="685">
        <v>25.599894979999998</v>
      </c>
      <c r="AJ49" s="685">
        <v>23.080596570000001</v>
      </c>
      <c r="AK49" s="685">
        <v>20.96178269</v>
      </c>
      <c r="AL49" s="685">
        <v>22.882377330000001</v>
      </c>
      <c r="AM49" s="685">
        <v>22.864448370000002</v>
      </c>
      <c r="AN49" s="685">
        <v>20.558170069999999</v>
      </c>
      <c r="AO49" s="685">
        <v>21.331195780000002</v>
      </c>
      <c r="AP49" s="685">
        <v>21.191102220000001</v>
      </c>
      <c r="AQ49" s="685">
        <v>23.407996409999999</v>
      </c>
      <c r="AR49" s="685">
        <v>28.52276925</v>
      </c>
      <c r="AS49" s="685">
        <v>31.076992749999999</v>
      </c>
      <c r="AT49" s="685">
        <v>29.847523979999998</v>
      </c>
      <c r="AU49" s="685">
        <v>26.055821049999999</v>
      </c>
      <c r="AV49" s="685">
        <v>22.04835675</v>
      </c>
      <c r="AW49" s="685">
        <v>20.94060219</v>
      </c>
      <c r="AX49" s="685">
        <v>22.86152118</v>
      </c>
      <c r="AY49" s="685">
        <v>23.665644</v>
      </c>
      <c r="AZ49" s="685">
        <v>21.348790279999999</v>
      </c>
      <c r="BA49" s="685">
        <v>22.218863349999999</v>
      </c>
      <c r="BB49" s="685">
        <v>21.79654275</v>
      </c>
      <c r="BC49" s="685">
        <v>23.961074079999999</v>
      </c>
      <c r="BD49" s="685">
        <v>27.658318489999999</v>
      </c>
      <c r="BE49" s="685">
        <v>31.922468590000001</v>
      </c>
      <c r="BF49" s="685">
        <v>30.768314920000002</v>
      </c>
      <c r="BG49" s="685">
        <v>27.044826100000002</v>
      </c>
      <c r="BH49" s="685">
        <v>22.784997063999999</v>
      </c>
      <c r="BI49" s="685">
        <v>20.969998983</v>
      </c>
      <c r="BJ49" s="686">
        <v>23.518830000000001</v>
      </c>
      <c r="BK49" s="686">
        <v>23.95336</v>
      </c>
      <c r="BL49" s="686">
        <v>21.223120000000002</v>
      </c>
      <c r="BM49" s="686">
        <v>22.228000000000002</v>
      </c>
      <c r="BN49" s="686">
        <v>21.563459999999999</v>
      </c>
      <c r="BO49" s="686">
        <v>23.696940000000001</v>
      </c>
      <c r="BP49" s="686">
        <v>27.022760000000002</v>
      </c>
      <c r="BQ49" s="686">
        <v>30.68777</v>
      </c>
      <c r="BR49" s="686">
        <v>30.17238</v>
      </c>
      <c r="BS49" s="686">
        <v>26.192350000000001</v>
      </c>
      <c r="BT49" s="686">
        <v>22.74213</v>
      </c>
      <c r="BU49" s="686">
        <v>20.67746</v>
      </c>
      <c r="BV49" s="686">
        <v>23.39846</v>
      </c>
    </row>
    <row r="50" spans="1:74" s="115" customFormat="1" ht="11.15" customHeight="1" x14ac:dyDescent="0.25">
      <c r="A50" s="110" t="s">
        <v>1177</v>
      </c>
      <c r="B50" s="198" t="s">
        <v>239</v>
      </c>
      <c r="C50" s="685">
        <v>33.603285040000003</v>
      </c>
      <c r="D50" s="685">
        <v>30.206545640000002</v>
      </c>
      <c r="E50" s="685">
        <v>33.825072319999997</v>
      </c>
      <c r="F50" s="685">
        <v>29.447977030000001</v>
      </c>
      <c r="G50" s="685">
        <v>30.55914181</v>
      </c>
      <c r="H50" s="685">
        <v>31.75772431</v>
      </c>
      <c r="I50" s="685">
        <v>37.158550239999997</v>
      </c>
      <c r="J50" s="685">
        <v>41.541633419999997</v>
      </c>
      <c r="K50" s="685">
        <v>30.608247840000001</v>
      </c>
      <c r="L50" s="685">
        <v>33.334722640000003</v>
      </c>
      <c r="M50" s="685">
        <v>29.81349483</v>
      </c>
      <c r="N50" s="685">
        <v>32.699571859999999</v>
      </c>
      <c r="O50" s="685">
        <v>34.81715956</v>
      </c>
      <c r="P50" s="685">
        <v>30.627046589999999</v>
      </c>
      <c r="Q50" s="685">
        <v>32.465925439999999</v>
      </c>
      <c r="R50" s="685">
        <v>28.904991219999999</v>
      </c>
      <c r="S50" s="685">
        <v>30.885888380000001</v>
      </c>
      <c r="T50" s="685">
        <v>30.028635919999999</v>
      </c>
      <c r="U50" s="685">
        <v>36.165309960000002</v>
      </c>
      <c r="V50" s="685">
        <v>37.677612930000002</v>
      </c>
      <c r="W50" s="685">
        <v>33.396114769999997</v>
      </c>
      <c r="X50" s="685">
        <v>33.502768719999999</v>
      </c>
      <c r="Y50" s="685">
        <v>28.616485059999999</v>
      </c>
      <c r="Z50" s="685">
        <v>34.747954489999998</v>
      </c>
      <c r="AA50" s="685">
        <v>34.011586880000003</v>
      </c>
      <c r="AB50" s="685">
        <v>29.245786949999999</v>
      </c>
      <c r="AC50" s="685">
        <v>31.82647811</v>
      </c>
      <c r="AD50" s="685">
        <v>27.836384890000001</v>
      </c>
      <c r="AE50" s="685">
        <v>29.071852190000001</v>
      </c>
      <c r="AF50" s="685">
        <v>31.764359720000002</v>
      </c>
      <c r="AG50" s="685">
        <v>37.37542534</v>
      </c>
      <c r="AH50" s="685">
        <v>35.377393980000001</v>
      </c>
      <c r="AI50" s="685">
        <v>34.220908950000002</v>
      </c>
      <c r="AJ50" s="685">
        <v>34.214906810000002</v>
      </c>
      <c r="AK50" s="685">
        <v>28.10852573</v>
      </c>
      <c r="AL50" s="685">
        <v>34.84651951</v>
      </c>
      <c r="AM50" s="685">
        <v>31.469344039999999</v>
      </c>
      <c r="AN50" s="685">
        <v>28.563137709999999</v>
      </c>
      <c r="AO50" s="685">
        <v>33.935256340000002</v>
      </c>
      <c r="AP50" s="685">
        <v>26.435922059999999</v>
      </c>
      <c r="AQ50" s="685">
        <v>29.234760600000001</v>
      </c>
      <c r="AR50" s="685">
        <v>33.911278930000002</v>
      </c>
      <c r="AS50" s="685">
        <v>38.059014869999999</v>
      </c>
      <c r="AT50" s="685">
        <v>37.990281109999998</v>
      </c>
      <c r="AU50" s="685">
        <v>34.248258059999998</v>
      </c>
      <c r="AV50" s="685">
        <v>31.53245888</v>
      </c>
      <c r="AW50" s="685">
        <v>30.270439289999999</v>
      </c>
      <c r="AX50" s="685">
        <v>33.933586130000002</v>
      </c>
      <c r="AY50" s="685">
        <v>34.343852890000001</v>
      </c>
      <c r="AZ50" s="685">
        <v>28.81590842</v>
      </c>
      <c r="BA50" s="685">
        <v>32.152565709999998</v>
      </c>
      <c r="BB50" s="685">
        <v>29.84394309</v>
      </c>
      <c r="BC50" s="685">
        <v>29.578165800000001</v>
      </c>
      <c r="BD50" s="685">
        <v>32.118931259999997</v>
      </c>
      <c r="BE50" s="685">
        <v>35.840215919999999</v>
      </c>
      <c r="BF50" s="685">
        <v>39.652179160000003</v>
      </c>
      <c r="BG50" s="685">
        <v>36.589702180000003</v>
      </c>
      <c r="BH50" s="685">
        <v>32.364013810000003</v>
      </c>
      <c r="BI50" s="685">
        <v>31.050002033999998</v>
      </c>
      <c r="BJ50" s="686">
        <v>33.977159999999998</v>
      </c>
      <c r="BK50" s="686">
        <v>34.6188</v>
      </c>
      <c r="BL50" s="686">
        <v>29.007010000000001</v>
      </c>
      <c r="BM50" s="686">
        <v>32.41422</v>
      </c>
      <c r="BN50" s="686">
        <v>29.640689999999999</v>
      </c>
      <c r="BO50" s="686">
        <v>29.15232</v>
      </c>
      <c r="BP50" s="686">
        <v>31.253900000000002</v>
      </c>
      <c r="BQ50" s="686">
        <v>34.30583</v>
      </c>
      <c r="BR50" s="686">
        <v>37.404730000000001</v>
      </c>
      <c r="BS50" s="686">
        <v>33.740740000000002</v>
      </c>
      <c r="BT50" s="686">
        <v>30.843340000000001</v>
      </c>
      <c r="BU50" s="686">
        <v>29.981210000000001</v>
      </c>
      <c r="BV50" s="686">
        <v>33.144629999999999</v>
      </c>
    </row>
    <row r="51" spans="1:74" s="115" customFormat="1" ht="11.25" customHeight="1" x14ac:dyDescent="0.25">
      <c r="A51" s="110" t="s">
        <v>1178</v>
      </c>
      <c r="B51" s="198" t="s">
        <v>240</v>
      </c>
      <c r="C51" s="685">
        <v>1.32019335</v>
      </c>
      <c r="D51" s="685">
        <v>1.2299827699999999</v>
      </c>
      <c r="E51" s="685">
        <v>1.27066481</v>
      </c>
      <c r="F51" s="685">
        <v>1.23453327</v>
      </c>
      <c r="G51" s="685">
        <v>1.2268341300000001</v>
      </c>
      <c r="H51" s="685">
        <v>1.22900666</v>
      </c>
      <c r="I51" s="685">
        <v>1.30296006</v>
      </c>
      <c r="J51" s="685">
        <v>1.32623019</v>
      </c>
      <c r="K51" s="685">
        <v>1.27555664</v>
      </c>
      <c r="L51" s="685">
        <v>1.3211627699999999</v>
      </c>
      <c r="M51" s="685">
        <v>1.2824230400000001</v>
      </c>
      <c r="N51" s="685">
        <v>1.2900803300000001</v>
      </c>
      <c r="O51" s="685">
        <v>1.31601561</v>
      </c>
      <c r="P51" s="685">
        <v>1.13722816</v>
      </c>
      <c r="Q51" s="685">
        <v>1.2042104</v>
      </c>
      <c r="R51" s="685">
        <v>1.1744256500000001</v>
      </c>
      <c r="S51" s="685">
        <v>1.2305169199999999</v>
      </c>
      <c r="T51" s="685">
        <v>1.2432370399999999</v>
      </c>
      <c r="U51" s="685">
        <v>1.3253594900000001</v>
      </c>
      <c r="V51" s="685">
        <v>1.3665147499999999</v>
      </c>
      <c r="W51" s="685">
        <v>1.31062784</v>
      </c>
      <c r="X51" s="685">
        <v>1.3377978699999999</v>
      </c>
      <c r="Y51" s="685">
        <v>1.29467727</v>
      </c>
      <c r="Z51" s="685">
        <v>1.3310810799999999</v>
      </c>
      <c r="AA51" s="685">
        <v>1.3641831799999999</v>
      </c>
      <c r="AB51" s="685">
        <v>1.2154954499999999</v>
      </c>
      <c r="AC51" s="685">
        <v>1.26064127</v>
      </c>
      <c r="AD51" s="685">
        <v>1.0941694</v>
      </c>
      <c r="AE51" s="685">
        <v>1.1163381100000001</v>
      </c>
      <c r="AF51" s="685">
        <v>1.1596300500000001</v>
      </c>
      <c r="AG51" s="685">
        <v>1.20826642</v>
      </c>
      <c r="AH51" s="685">
        <v>1.2356844199999999</v>
      </c>
      <c r="AI51" s="685">
        <v>1.1922956899999999</v>
      </c>
      <c r="AJ51" s="685">
        <v>1.2773580499999999</v>
      </c>
      <c r="AK51" s="685">
        <v>1.28143268</v>
      </c>
      <c r="AL51" s="685">
        <v>1.3088433500000001</v>
      </c>
      <c r="AM51" s="685">
        <v>1.26681785</v>
      </c>
      <c r="AN51" s="685">
        <v>1.14554044</v>
      </c>
      <c r="AO51" s="685">
        <v>1.2487044</v>
      </c>
      <c r="AP51" s="685">
        <v>1.17650777</v>
      </c>
      <c r="AQ51" s="685">
        <v>1.21440568</v>
      </c>
      <c r="AR51" s="685">
        <v>1.1953615200000001</v>
      </c>
      <c r="AS51" s="685">
        <v>1.2568444999999999</v>
      </c>
      <c r="AT51" s="685">
        <v>1.27708402</v>
      </c>
      <c r="AU51" s="685">
        <v>1.2195702900000001</v>
      </c>
      <c r="AV51" s="685">
        <v>1.2687694199999999</v>
      </c>
      <c r="AW51" s="685">
        <v>1.2948821699999999</v>
      </c>
      <c r="AX51" s="685">
        <v>1.34133295</v>
      </c>
      <c r="AY51" s="685">
        <v>1.30360119</v>
      </c>
      <c r="AZ51" s="685">
        <v>1.1603690499999999</v>
      </c>
      <c r="BA51" s="685">
        <v>1.25773493</v>
      </c>
      <c r="BB51" s="685">
        <v>1.1913738</v>
      </c>
      <c r="BC51" s="685">
        <v>1.21588506</v>
      </c>
      <c r="BD51" s="685">
        <v>1.1881671199999999</v>
      </c>
      <c r="BE51" s="685">
        <v>1.2485122399999999</v>
      </c>
      <c r="BF51" s="685">
        <v>1.2770294200000001</v>
      </c>
      <c r="BG51" s="685">
        <v>1.25610365</v>
      </c>
      <c r="BH51" s="685">
        <v>1.28450825</v>
      </c>
      <c r="BI51" s="685">
        <v>1.2854247000000001</v>
      </c>
      <c r="BJ51" s="686">
        <v>1.322425</v>
      </c>
      <c r="BK51" s="686">
        <v>1.2926770000000001</v>
      </c>
      <c r="BL51" s="686">
        <v>1.159775</v>
      </c>
      <c r="BM51" s="686">
        <v>1.2481279999999999</v>
      </c>
      <c r="BN51" s="686">
        <v>1.186261</v>
      </c>
      <c r="BO51" s="686">
        <v>1.2082619999999999</v>
      </c>
      <c r="BP51" s="686">
        <v>1.1854260000000001</v>
      </c>
      <c r="BQ51" s="686">
        <v>1.2500309999999999</v>
      </c>
      <c r="BR51" s="686">
        <v>1.2770900000000001</v>
      </c>
      <c r="BS51" s="686">
        <v>1.251252</v>
      </c>
      <c r="BT51" s="686">
        <v>1.2802640000000001</v>
      </c>
      <c r="BU51" s="686">
        <v>1.2808630000000001</v>
      </c>
      <c r="BV51" s="686">
        <v>1.317574</v>
      </c>
    </row>
    <row r="52" spans="1:74" s="115" customFormat="1" ht="11.15" customHeight="1" x14ac:dyDescent="0.25">
      <c r="A52" s="110" t="s">
        <v>1179</v>
      </c>
      <c r="B52" s="199" t="s">
        <v>439</v>
      </c>
      <c r="C52" s="687">
        <v>344.47768812999999</v>
      </c>
      <c r="D52" s="687">
        <v>292.73228481000001</v>
      </c>
      <c r="E52" s="687">
        <v>296.99930554000002</v>
      </c>
      <c r="F52" s="687">
        <v>278.46798732000002</v>
      </c>
      <c r="G52" s="687">
        <v>303.24800969</v>
      </c>
      <c r="H52" s="687">
        <v>338.08298767999997</v>
      </c>
      <c r="I52" s="687">
        <v>375.02342897</v>
      </c>
      <c r="J52" s="687">
        <v>381.13063082999997</v>
      </c>
      <c r="K52" s="687">
        <v>337.26254918000001</v>
      </c>
      <c r="L52" s="687">
        <v>309.11358574000002</v>
      </c>
      <c r="M52" s="687">
        <v>290.5071001</v>
      </c>
      <c r="N52" s="687">
        <v>312.13970977999998</v>
      </c>
      <c r="O52" s="687">
        <v>328.60925348000001</v>
      </c>
      <c r="P52" s="687">
        <v>295.79769285999998</v>
      </c>
      <c r="Q52" s="687">
        <v>301.85269296000001</v>
      </c>
      <c r="R52" s="687">
        <v>273.89983690000003</v>
      </c>
      <c r="S52" s="687">
        <v>296.80173710000003</v>
      </c>
      <c r="T52" s="687">
        <v>321.46160664000001</v>
      </c>
      <c r="U52" s="687">
        <v>376.0948214</v>
      </c>
      <c r="V52" s="687">
        <v>372.57408577000001</v>
      </c>
      <c r="W52" s="687">
        <v>340.46280239999999</v>
      </c>
      <c r="X52" s="687">
        <v>308.24120739</v>
      </c>
      <c r="Y52" s="687">
        <v>285.53204182000002</v>
      </c>
      <c r="Z52" s="687">
        <v>309.82269351999997</v>
      </c>
      <c r="AA52" s="687">
        <v>315.53278846000001</v>
      </c>
      <c r="AB52" s="687">
        <v>294.65940740999997</v>
      </c>
      <c r="AC52" s="687">
        <v>289.89377899999999</v>
      </c>
      <c r="AD52" s="687">
        <v>262.40056157999999</v>
      </c>
      <c r="AE52" s="687">
        <v>274.70708141</v>
      </c>
      <c r="AF52" s="687">
        <v>320.05572136000001</v>
      </c>
      <c r="AG52" s="687">
        <v>379.53004041999998</v>
      </c>
      <c r="AH52" s="687">
        <v>368.88450379</v>
      </c>
      <c r="AI52" s="687">
        <v>322.55451133999998</v>
      </c>
      <c r="AJ52" s="687">
        <v>296.87657825000002</v>
      </c>
      <c r="AK52" s="687">
        <v>277.24920278000002</v>
      </c>
      <c r="AL52" s="687">
        <v>315.33030411999999</v>
      </c>
      <c r="AM52" s="687">
        <v>321.49647551999999</v>
      </c>
      <c r="AN52" s="687">
        <v>299.69803447999999</v>
      </c>
      <c r="AO52" s="687">
        <v>295.34500171000002</v>
      </c>
      <c r="AP52" s="687">
        <v>272.7786964</v>
      </c>
      <c r="AQ52" s="687">
        <v>290.06060198</v>
      </c>
      <c r="AR52" s="687">
        <v>338.41538014999998</v>
      </c>
      <c r="AS52" s="687">
        <v>373.94829907000002</v>
      </c>
      <c r="AT52" s="687">
        <v>381.03930374999999</v>
      </c>
      <c r="AU52" s="687">
        <v>336.44401047000002</v>
      </c>
      <c r="AV52" s="687">
        <v>302.12747063</v>
      </c>
      <c r="AW52" s="687">
        <v>287.13380021</v>
      </c>
      <c r="AX52" s="687">
        <v>307.38717880000002</v>
      </c>
      <c r="AY52" s="687">
        <v>337.23431440000002</v>
      </c>
      <c r="AZ52" s="687">
        <v>304.48534612999998</v>
      </c>
      <c r="BA52" s="687">
        <v>303.76769503999998</v>
      </c>
      <c r="BB52" s="687">
        <v>283.87797125999998</v>
      </c>
      <c r="BC52" s="687">
        <v>307.86935757999998</v>
      </c>
      <c r="BD52" s="687">
        <v>346.23105500000003</v>
      </c>
      <c r="BE52" s="687">
        <v>387.73632200999998</v>
      </c>
      <c r="BF52" s="687">
        <v>387.75684631000001</v>
      </c>
      <c r="BG52" s="687">
        <v>338.38952619999998</v>
      </c>
      <c r="BH52" s="687">
        <v>299.62853015000002</v>
      </c>
      <c r="BI52" s="687">
        <v>288.86542342000001</v>
      </c>
      <c r="BJ52" s="688">
        <v>321.75619999999998</v>
      </c>
      <c r="BK52" s="688">
        <v>342.24759999999998</v>
      </c>
      <c r="BL52" s="688">
        <v>303.05900000000003</v>
      </c>
      <c r="BM52" s="688">
        <v>306.47770000000003</v>
      </c>
      <c r="BN52" s="688">
        <v>282.95530000000002</v>
      </c>
      <c r="BO52" s="688">
        <v>303.48829999999998</v>
      </c>
      <c r="BP52" s="688">
        <v>338.89089999999999</v>
      </c>
      <c r="BQ52" s="688">
        <v>374.12389999999999</v>
      </c>
      <c r="BR52" s="688">
        <v>377.33620000000002</v>
      </c>
      <c r="BS52" s="688">
        <v>332.59960000000001</v>
      </c>
      <c r="BT52" s="688">
        <v>298.46780000000001</v>
      </c>
      <c r="BU52" s="688">
        <v>286.65570000000002</v>
      </c>
      <c r="BV52" s="688">
        <v>321.74020000000002</v>
      </c>
    </row>
    <row r="53" spans="1:74" s="419" customFormat="1" ht="12" customHeight="1" x14ac:dyDescent="0.2">
      <c r="A53" s="418"/>
      <c r="B53" s="806" t="s">
        <v>864</v>
      </c>
      <c r="C53" s="751"/>
      <c r="D53" s="751"/>
      <c r="E53" s="751"/>
      <c r="F53" s="751"/>
      <c r="G53" s="751"/>
      <c r="H53" s="751"/>
      <c r="I53" s="751"/>
      <c r="J53" s="751"/>
      <c r="K53" s="751"/>
      <c r="L53" s="751"/>
      <c r="M53" s="751"/>
      <c r="N53" s="751"/>
      <c r="O53" s="751"/>
      <c r="P53" s="751"/>
      <c r="Q53" s="751"/>
      <c r="AY53" s="463"/>
      <c r="AZ53" s="463"/>
      <c r="BA53" s="463"/>
      <c r="BB53" s="463"/>
      <c r="BC53" s="463"/>
      <c r="BD53" s="463"/>
      <c r="BE53" s="463"/>
      <c r="BF53" s="463"/>
      <c r="BG53" s="463"/>
      <c r="BH53" s="339"/>
      <c r="BI53" s="463"/>
      <c r="BJ53" s="463"/>
    </row>
    <row r="54" spans="1:74" s="419" customFormat="1" ht="12" customHeight="1" x14ac:dyDescent="0.25">
      <c r="A54" s="418"/>
      <c r="B54" s="744" t="s">
        <v>806</v>
      </c>
      <c r="C54" s="736"/>
      <c r="D54" s="736"/>
      <c r="E54" s="736"/>
      <c r="F54" s="736"/>
      <c r="G54" s="736"/>
      <c r="H54" s="736"/>
      <c r="I54" s="736"/>
      <c r="J54" s="736"/>
      <c r="K54" s="736"/>
      <c r="L54" s="736"/>
      <c r="M54" s="736"/>
      <c r="N54" s="736"/>
      <c r="O54" s="736"/>
      <c r="P54" s="736"/>
      <c r="Q54" s="736"/>
      <c r="AY54" s="463"/>
      <c r="AZ54" s="463"/>
      <c r="BA54" s="463"/>
      <c r="BB54" s="463"/>
      <c r="BC54" s="463"/>
      <c r="BD54" s="602"/>
      <c r="BE54" s="602"/>
      <c r="BF54" s="602"/>
      <c r="BG54" s="463"/>
      <c r="BH54" s="250"/>
      <c r="BI54" s="463"/>
      <c r="BJ54" s="463"/>
    </row>
    <row r="55" spans="1:74" s="419" customFormat="1" ht="12" customHeight="1" x14ac:dyDescent="0.25">
      <c r="A55" s="418"/>
      <c r="B55" s="772" t="str">
        <f>"Notes: "&amp;"EIA completed modeling and analysis for this report on " &amp;Dates!D2&amp;"."</f>
        <v>Notes: EIA completed modeling and analysis for this report on Thursday December 1, 2022.</v>
      </c>
      <c r="C55" s="795"/>
      <c r="D55" s="795"/>
      <c r="E55" s="795"/>
      <c r="F55" s="795"/>
      <c r="G55" s="795"/>
      <c r="H55" s="795"/>
      <c r="I55" s="795"/>
      <c r="J55" s="795"/>
      <c r="K55" s="795"/>
      <c r="L55" s="795"/>
      <c r="M55" s="795"/>
      <c r="N55" s="795"/>
      <c r="O55" s="795"/>
      <c r="P55" s="795"/>
      <c r="Q55" s="773"/>
      <c r="AY55" s="463"/>
      <c r="AZ55" s="463"/>
      <c r="BA55" s="463"/>
      <c r="BB55" s="463"/>
      <c r="BC55" s="463"/>
      <c r="BD55" s="602"/>
      <c r="BE55" s="602"/>
      <c r="BF55" s="602"/>
      <c r="BG55" s="463"/>
      <c r="BH55" s="250"/>
      <c r="BI55" s="463"/>
      <c r="BJ55" s="463"/>
    </row>
    <row r="56" spans="1:74" s="419" customFormat="1" ht="12" customHeight="1" x14ac:dyDescent="0.25">
      <c r="A56" s="418"/>
      <c r="B56" s="762" t="s">
        <v>350</v>
      </c>
      <c r="C56" s="761"/>
      <c r="D56" s="761"/>
      <c r="E56" s="761"/>
      <c r="F56" s="761"/>
      <c r="G56" s="761"/>
      <c r="H56" s="761"/>
      <c r="I56" s="761"/>
      <c r="J56" s="761"/>
      <c r="K56" s="761"/>
      <c r="L56" s="761"/>
      <c r="M56" s="761"/>
      <c r="N56" s="761"/>
      <c r="O56" s="761"/>
      <c r="P56" s="761"/>
      <c r="Q56" s="761"/>
      <c r="AY56" s="463"/>
      <c r="AZ56" s="463"/>
      <c r="BA56" s="463"/>
      <c r="BB56" s="463"/>
      <c r="BC56" s="463"/>
      <c r="BD56" s="602"/>
      <c r="BE56" s="602"/>
      <c r="BF56" s="602"/>
      <c r="BG56" s="463"/>
      <c r="BH56" s="250"/>
      <c r="BI56" s="463"/>
      <c r="BJ56" s="463"/>
    </row>
    <row r="57" spans="1:74" s="419" customFormat="1" ht="12" customHeight="1" x14ac:dyDescent="0.25">
      <c r="A57" s="418"/>
      <c r="B57" s="757" t="s">
        <v>865</v>
      </c>
      <c r="C57" s="754"/>
      <c r="D57" s="754"/>
      <c r="E57" s="754"/>
      <c r="F57" s="754"/>
      <c r="G57" s="754"/>
      <c r="H57" s="754"/>
      <c r="I57" s="754"/>
      <c r="J57" s="754"/>
      <c r="K57" s="754"/>
      <c r="L57" s="754"/>
      <c r="M57" s="754"/>
      <c r="N57" s="754"/>
      <c r="O57" s="754"/>
      <c r="P57" s="754"/>
      <c r="Q57" s="751"/>
      <c r="AY57" s="463"/>
      <c r="AZ57" s="463"/>
      <c r="BA57" s="463"/>
      <c r="BB57" s="463"/>
      <c r="BC57" s="463"/>
      <c r="BD57" s="602"/>
      <c r="BE57" s="602"/>
      <c r="BF57" s="602"/>
      <c r="BG57" s="463"/>
      <c r="BH57" s="250"/>
      <c r="BI57" s="463"/>
      <c r="BJ57" s="463"/>
    </row>
    <row r="58" spans="1:74" s="419" customFormat="1" ht="12" customHeight="1" x14ac:dyDescent="0.25">
      <c r="A58" s="418"/>
      <c r="B58" s="757" t="s">
        <v>856</v>
      </c>
      <c r="C58" s="754"/>
      <c r="D58" s="754"/>
      <c r="E58" s="754"/>
      <c r="F58" s="754"/>
      <c r="G58" s="754"/>
      <c r="H58" s="754"/>
      <c r="I58" s="754"/>
      <c r="J58" s="754"/>
      <c r="K58" s="754"/>
      <c r="L58" s="754"/>
      <c r="M58" s="754"/>
      <c r="N58" s="754"/>
      <c r="O58" s="754"/>
      <c r="P58" s="754"/>
      <c r="Q58" s="751"/>
      <c r="AY58" s="463"/>
      <c r="AZ58" s="463"/>
      <c r="BA58" s="463"/>
      <c r="BB58" s="463"/>
      <c r="BC58" s="463"/>
      <c r="BD58" s="602"/>
      <c r="BE58" s="602"/>
      <c r="BF58" s="602"/>
      <c r="BG58" s="463"/>
      <c r="BH58" s="250"/>
      <c r="BI58" s="463"/>
      <c r="BJ58" s="463"/>
    </row>
    <row r="59" spans="1:74" s="419" customFormat="1" ht="12" customHeight="1" x14ac:dyDescent="0.25">
      <c r="A59" s="418"/>
      <c r="B59" s="792" t="s">
        <v>857</v>
      </c>
      <c r="C59" s="751"/>
      <c r="D59" s="751"/>
      <c r="E59" s="751"/>
      <c r="F59" s="751"/>
      <c r="G59" s="751"/>
      <c r="H59" s="751"/>
      <c r="I59" s="751"/>
      <c r="J59" s="751"/>
      <c r="K59" s="751"/>
      <c r="L59" s="751"/>
      <c r="M59" s="751"/>
      <c r="N59" s="751"/>
      <c r="O59" s="751"/>
      <c r="P59" s="751"/>
      <c r="Q59" s="751"/>
      <c r="AY59" s="463"/>
      <c r="AZ59" s="463"/>
      <c r="BA59" s="463"/>
      <c r="BB59" s="463"/>
      <c r="BC59" s="463"/>
      <c r="BD59" s="602"/>
      <c r="BE59" s="602"/>
      <c r="BF59" s="602"/>
      <c r="BG59" s="463"/>
      <c r="BH59" s="250"/>
      <c r="BI59" s="463"/>
      <c r="BJ59" s="463"/>
    </row>
    <row r="60" spans="1:74" s="419" customFormat="1" ht="12" customHeight="1" x14ac:dyDescent="0.25">
      <c r="A60" s="418"/>
      <c r="B60" s="755" t="s">
        <v>866</v>
      </c>
      <c r="C60" s="754"/>
      <c r="D60" s="754"/>
      <c r="E60" s="754"/>
      <c r="F60" s="754"/>
      <c r="G60" s="754"/>
      <c r="H60" s="754"/>
      <c r="I60" s="754"/>
      <c r="J60" s="754"/>
      <c r="K60" s="754"/>
      <c r="L60" s="754"/>
      <c r="M60" s="754"/>
      <c r="N60" s="754"/>
      <c r="O60" s="754"/>
      <c r="P60" s="754"/>
      <c r="Q60" s="751"/>
      <c r="AY60" s="463"/>
      <c r="AZ60" s="463"/>
      <c r="BA60" s="463"/>
      <c r="BB60" s="463"/>
      <c r="BC60" s="463"/>
      <c r="BD60" s="602"/>
      <c r="BE60" s="602"/>
      <c r="BF60" s="602"/>
      <c r="BG60" s="463"/>
      <c r="BH60" s="250"/>
      <c r="BI60" s="463"/>
      <c r="BJ60" s="463"/>
    </row>
    <row r="61" spans="1:74" s="419" customFormat="1" ht="12" customHeight="1" x14ac:dyDescent="0.25">
      <c r="A61" s="418"/>
      <c r="B61" s="757" t="s">
        <v>829</v>
      </c>
      <c r="C61" s="758"/>
      <c r="D61" s="758"/>
      <c r="E61" s="758"/>
      <c r="F61" s="758"/>
      <c r="G61" s="758"/>
      <c r="H61" s="758"/>
      <c r="I61" s="758"/>
      <c r="J61" s="758"/>
      <c r="K61" s="758"/>
      <c r="L61" s="758"/>
      <c r="M61" s="758"/>
      <c r="N61" s="758"/>
      <c r="O61" s="758"/>
      <c r="P61" s="758"/>
      <c r="Q61" s="751"/>
      <c r="AY61" s="463"/>
      <c r="AZ61" s="463"/>
      <c r="BA61" s="463"/>
      <c r="BB61" s="463"/>
      <c r="BC61" s="463"/>
      <c r="BD61" s="602"/>
      <c r="BE61" s="602"/>
      <c r="BF61" s="602"/>
      <c r="BG61" s="463"/>
      <c r="BH61" s="250"/>
      <c r="BI61" s="463"/>
      <c r="BJ61" s="463"/>
    </row>
    <row r="62" spans="1:74" s="417" customFormat="1" ht="12" customHeight="1" x14ac:dyDescent="0.25">
      <c r="A62" s="392"/>
      <c r="B62" s="763" t="s">
        <v>1355</v>
      </c>
      <c r="C62" s="751"/>
      <c r="D62" s="751"/>
      <c r="E62" s="751"/>
      <c r="F62" s="751"/>
      <c r="G62" s="751"/>
      <c r="H62" s="751"/>
      <c r="I62" s="751"/>
      <c r="J62" s="751"/>
      <c r="K62" s="751"/>
      <c r="L62" s="751"/>
      <c r="M62" s="751"/>
      <c r="N62" s="751"/>
      <c r="O62" s="751"/>
      <c r="P62" s="751"/>
      <c r="Q62" s="751"/>
      <c r="AY62" s="461"/>
      <c r="AZ62" s="461"/>
      <c r="BA62" s="461"/>
      <c r="BB62" s="461"/>
      <c r="BC62" s="461"/>
      <c r="BD62" s="600"/>
      <c r="BE62" s="600"/>
      <c r="BF62" s="600"/>
      <c r="BG62" s="461"/>
      <c r="BH62" s="250"/>
      <c r="BI62" s="461"/>
      <c r="BJ62" s="461"/>
    </row>
    <row r="63" spans="1:74" x14ac:dyDescent="0.25">
      <c r="BH63" s="250"/>
      <c r="BK63" s="340"/>
      <c r="BL63" s="340"/>
      <c r="BM63" s="340"/>
      <c r="BN63" s="340"/>
      <c r="BO63" s="340"/>
      <c r="BP63" s="340"/>
      <c r="BQ63" s="340"/>
      <c r="BR63" s="340"/>
      <c r="BS63" s="340"/>
      <c r="BT63" s="340"/>
      <c r="BU63" s="340"/>
      <c r="BV63" s="340"/>
    </row>
    <row r="64" spans="1:74" x14ac:dyDescent="0.25">
      <c r="BH64" s="250"/>
      <c r="BK64" s="340"/>
      <c r="BL64" s="340"/>
      <c r="BM64" s="340"/>
      <c r="BN64" s="340"/>
      <c r="BO64" s="340"/>
      <c r="BP64" s="340"/>
      <c r="BQ64" s="340"/>
      <c r="BR64" s="340"/>
      <c r="BS64" s="340"/>
      <c r="BT64" s="340"/>
      <c r="BU64" s="340"/>
      <c r="BV64" s="340"/>
    </row>
    <row r="65" spans="60:74" x14ac:dyDescent="0.25">
      <c r="BH65" s="250"/>
      <c r="BK65" s="340"/>
      <c r="BL65" s="340"/>
      <c r="BM65" s="340"/>
      <c r="BN65" s="340"/>
      <c r="BO65" s="340"/>
      <c r="BP65" s="340"/>
      <c r="BQ65" s="340"/>
      <c r="BR65" s="340"/>
      <c r="BS65" s="340"/>
      <c r="BT65" s="340"/>
      <c r="BU65" s="340"/>
      <c r="BV65" s="340"/>
    </row>
    <row r="66" spans="60:74" x14ac:dyDescent="0.25">
      <c r="BH66" s="250"/>
      <c r="BK66" s="340"/>
      <c r="BL66" s="340"/>
      <c r="BM66" s="340"/>
      <c r="BN66" s="340"/>
      <c r="BO66" s="340"/>
      <c r="BP66" s="340"/>
      <c r="BQ66" s="340"/>
      <c r="BR66" s="340"/>
      <c r="BS66" s="340"/>
      <c r="BT66" s="340"/>
      <c r="BU66" s="340"/>
      <c r="BV66" s="340"/>
    </row>
    <row r="67" spans="60:74" x14ac:dyDescent="0.25">
      <c r="BH67" s="250"/>
      <c r="BK67" s="340"/>
      <c r="BL67" s="340"/>
      <c r="BM67" s="340"/>
      <c r="BN67" s="340"/>
      <c r="BO67" s="340"/>
      <c r="BP67" s="340"/>
      <c r="BQ67" s="340"/>
      <c r="BR67" s="340"/>
      <c r="BS67" s="340"/>
      <c r="BT67" s="340"/>
      <c r="BU67" s="340"/>
      <c r="BV67" s="340"/>
    </row>
    <row r="68" spans="60:74" x14ac:dyDescent="0.25">
      <c r="BK68" s="340"/>
      <c r="BL68" s="340"/>
      <c r="BM68" s="340"/>
      <c r="BN68" s="340"/>
      <c r="BO68" s="340"/>
      <c r="BP68" s="340"/>
      <c r="BQ68" s="340"/>
      <c r="BR68" s="340"/>
      <c r="BS68" s="340"/>
      <c r="BT68" s="340"/>
      <c r="BU68" s="340"/>
      <c r="BV68" s="340"/>
    </row>
    <row r="69" spans="60:74" x14ac:dyDescent="0.25">
      <c r="BK69" s="340"/>
      <c r="BL69" s="340"/>
      <c r="BM69" s="340"/>
      <c r="BN69" s="340"/>
      <c r="BO69" s="340"/>
      <c r="BP69" s="340"/>
      <c r="BQ69" s="340"/>
      <c r="BR69" s="340"/>
      <c r="BS69" s="340"/>
      <c r="BT69" s="340"/>
      <c r="BU69" s="340"/>
      <c r="BV69" s="340"/>
    </row>
    <row r="70" spans="60:74" x14ac:dyDescent="0.25">
      <c r="BK70" s="340"/>
      <c r="BL70" s="340"/>
      <c r="BM70" s="340"/>
      <c r="BN70" s="340"/>
      <c r="BO70" s="340"/>
      <c r="BP70" s="340"/>
      <c r="BQ70" s="340"/>
      <c r="BR70" s="340"/>
      <c r="BS70" s="340"/>
      <c r="BT70" s="340"/>
      <c r="BU70" s="340"/>
      <c r="BV70" s="340"/>
    </row>
    <row r="71" spans="60:74" x14ac:dyDescent="0.25">
      <c r="BK71" s="340"/>
      <c r="BL71" s="340"/>
      <c r="BM71" s="340"/>
      <c r="BN71" s="340"/>
      <c r="BO71" s="340"/>
      <c r="BP71" s="340"/>
      <c r="BQ71" s="340"/>
      <c r="BR71" s="340"/>
      <c r="BS71" s="340"/>
      <c r="BT71" s="340"/>
      <c r="BU71" s="340"/>
      <c r="BV71" s="340"/>
    </row>
    <row r="72" spans="60:74" x14ac:dyDescent="0.25">
      <c r="BK72" s="340"/>
      <c r="BL72" s="340"/>
      <c r="BM72" s="340"/>
      <c r="BN72" s="340"/>
      <c r="BO72" s="340"/>
      <c r="BP72" s="340"/>
      <c r="BQ72" s="340"/>
      <c r="BR72" s="340"/>
      <c r="BS72" s="340"/>
      <c r="BT72" s="340"/>
      <c r="BU72" s="340"/>
      <c r="BV72" s="340"/>
    </row>
    <row r="73" spans="60:74" x14ac:dyDescent="0.25">
      <c r="BK73" s="340"/>
      <c r="BL73" s="340"/>
      <c r="BM73" s="340"/>
      <c r="BN73" s="340"/>
      <c r="BO73" s="340"/>
      <c r="BP73" s="340"/>
      <c r="BQ73" s="340"/>
      <c r="BR73" s="340"/>
      <c r="BS73" s="340"/>
      <c r="BT73" s="340"/>
      <c r="BU73" s="340"/>
      <c r="BV73" s="340"/>
    </row>
    <row r="74" spans="60:74" x14ac:dyDescent="0.25">
      <c r="BK74" s="340"/>
      <c r="BL74" s="340"/>
      <c r="BM74" s="340"/>
      <c r="BN74" s="340"/>
      <c r="BO74" s="340"/>
      <c r="BP74" s="340"/>
      <c r="BQ74" s="340"/>
      <c r="BR74" s="340"/>
      <c r="BS74" s="340"/>
      <c r="BT74" s="340"/>
      <c r="BU74" s="340"/>
      <c r="BV74" s="340"/>
    </row>
    <row r="75" spans="60:74" x14ac:dyDescent="0.25">
      <c r="BK75" s="340"/>
      <c r="BL75" s="340"/>
      <c r="BM75" s="340"/>
      <c r="BN75" s="340"/>
      <c r="BO75" s="340"/>
      <c r="BP75" s="340"/>
      <c r="BQ75" s="340"/>
      <c r="BR75" s="340"/>
      <c r="BS75" s="340"/>
      <c r="BT75" s="340"/>
      <c r="BU75" s="340"/>
      <c r="BV75" s="340"/>
    </row>
    <row r="76" spans="60:74" x14ac:dyDescent="0.25">
      <c r="BK76" s="340"/>
      <c r="BL76" s="340"/>
      <c r="BM76" s="340"/>
      <c r="BN76" s="340"/>
      <c r="BO76" s="340"/>
      <c r="BP76" s="340"/>
      <c r="BQ76" s="340"/>
      <c r="BR76" s="340"/>
      <c r="BS76" s="340"/>
      <c r="BT76" s="340"/>
      <c r="BU76" s="340"/>
      <c r="BV76" s="340"/>
    </row>
    <row r="77" spans="60:74" x14ac:dyDescent="0.25">
      <c r="BK77" s="340"/>
      <c r="BL77" s="340"/>
      <c r="BM77" s="340"/>
      <c r="BN77" s="340"/>
      <c r="BO77" s="340"/>
      <c r="BP77" s="340"/>
      <c r="BQ77" s="340"/>
      <c r="BR77" s="340"/>
      <c r="BS77" s="340"/>
      <c r="BT77" s="340"/>
      <c r="BU77" s="340"/>
      <c r="BV77" s="340"/>
    </row>
    <row r="78" spans="60:74" x14ac:dyDescent="0.25">
      <c r="BK78" s="340"/>
      <c r="BL78" s="340"/>
      <c r="BM78" s="340"/>
      <c r="BN78" s="340"/>
      <c r="BO78" s="340"/>
      <c r="BP78" s="340"/>
      <c r="BQ78" s="340"/>
      <c r="BR78" s="340"/>
      <c r="BS78" s="340"/>
      <c r="BT78" s="340"/>
      <c r="BU78" s="340"/>
      <c r="BV78" s="340"/>
    </row>
    <row r="79" spans="60:74" x14ac:dyDescent="0.25">
      <c r="BK79" s="340"/>
      <c r="BL79" s="340"/>
      <c r="BM79" s="340"/>
      <c r="BN79" s="340"/>
      <c r="BO79" s="340"/>
      <c r="BP79" s="340"/>
      <c r="BQ79" s="340"/>
      <c r="BR79" s="340"/>
      <c r="BS79" s="340"/>
      <c r="BT79" s="340"/>
      <c r="BU79" s="340"/>
      <c r="BV79" s="340"/>
    </row>
    <row r="80" spans="60:74" x14ac:dyDescent="0.25">
      <c r="BK80" s="340"/>
      <c r="BL80" s="340"/>
      <c r="BM80" s="340"/>
      <c r="BN80" s="340"/>
      <c r="BO80" s="340"/>
      <c r="BP80" s="340"/>
      <c r="BQ80" s="340"/>
      <c r="BR80" s="340"/>
      <c r="BS80" s="340"/>
      <c r="BT80" s="340"/>
      <c r="BU80" s="340"/>
      <c r="BV80" s="340"/>
    </row>
    <row r="81" spans="63:74" x14ac:dyDescent="0.25">
      <c r="BK81" s="340"/>
      <c r="BL81" s="340"/>
      <c r="BM81" s="340"/>
      <c r="BN81" s="340"/>
      <c r="BO81" s="340"/>
      <c r="BP81" s="340"/>
      <c r="BQ81" s="340"/>
      <c r="BR81" s="340"/>
      <c r="BS81" s="340"/>
      <c r="BT81" s="340"/>
      <c r="BU81" s="340"/>
      <c r="BV81" s="340"/>
    </row>
    <row r="82" spans="63:74" x14ac:dyDescent="0.25">
      <c r="BK82" s="340"/>
      <c r="BL82" s="340"/>
      <c r="BM82" s="340"/>
      <c r="BN82" s="340"/>
      <c r="BO82" s="340"/>
      <c r="BP82" s="340"/>
      <c r="BQ82" s="340"/>
      <c r="BR82" s="340"/>
      <c r="BS82" s="340"/>
      <c r="BT82" s="340"/>
      <c r="BU82" s="340"/>
      <c r="BV82" s="340"/>
    </row>
    <row r="83" spans="63:74" x14ac:dyDescent="0.25">
      <c r="BK83" s="340"/>
      <c r="BL83" s="340"/>
      <c r="BM83" s="340"/>
      <c r="BN83" s="340"/>
      <c r="BO83" s="340"/>
      <c r="BP83" s="340"/>
      <c r="BQ83" s="340"/>
      <c r="BR83" s="340"/>
      <c r="BS83" s="340"/>
      <c r="BT83" s="340"/>
      <c r="BU83" s="340"/>
      <c r="BV83" s="340"/>
    </row>
    <row r="84" spans="63:74" x14ac:dyDescent="0.25">
      <c r="BK84" s="340"/>
      <c r="BL84" s="340"/>
      <c r="BM84" s="340"/>
      <c r="BN84" s="340"/>
      <c r="BO84" s="340"/>
      <c r="BP84" s="340"/>
      <c r="BQ84" s="340"/>
      <c r="BR84" s="340"/>
      <c r="BS84" s="340"/>
      <c r="BT84" s="340"/>
      <c r="BU84" s="340"/>
      <c r="BV84" s="340"/>
    </row>
    <row r="85" spans="63:74" x14ac:dyDescent="0.25">
      <c r="BK85" s="340"/>
      <c r="BL85" s="340"/>
      <c r="BM85" s="340"/>
      <c r="BN85" s="340"/>
      <c r="BO85" s="340"/>
      <c r="BP85" s="340"/>
      <c r="BQ85" s="340"/>
      <c r="BR85" s="340"/>
      <c r="BS85" s="340"/>
      <c r="BT85" s="340"/>
      <c r="BU85" s="340"/>
      <c r="BV85" s="340"/>
    </row>
    <row r="86" spans="63:74" x14ac:dyDescent="0.25">
      <c r="BK86" s="340"/>
      <c r="BL86" s="340"/>
      <c r="BM86" s="340"/>
      <c r="BN86" s="340"/>
      <c r="BO86" s="340"/>
      <c r="BP86" s="340"/>
      <c r="BQ86" s="340"/>
      <c r="BR86" s="340"/>
      <c r="BS86" s="340"/>
      <c r="BT86" s="340"/>
      <c r="BU86" s="340"/>
      <c r="BV86" s="340"/>
    </row>
    <row r="87" spans="63:74" x14ac:dyDescent="0.25">
      <c r="BK87" s="340"/>
      <c r="BL87" s="340"/>
      <c r="BM87" s="340"/>
      <c r="BN87" s="340"/>
      <c r="BO87" s="340"/>
      <c r="BP87" s="340"/>
      <c r="BQ87" s="340"/>
      <c r="BR87" s="340"/>
      <c r="BS87" s="340"/>
      <c r="BT87" s="340"/>
      <c r="BU87" s="340"/>
      <c r="BV87" s="340"/>
    </row>
    <row r="88" spans="63:74" x14ac:dyDescent="0.25">
      <c r="BK88" s="340"/>
      <c r="BL88" s="340"/>
      <c r="BM88" s="340"/>
      <c r="BN88" s="340"/>
      <c r="BO88" s="340"/>
      <c r="BP88" s="340"/>
      <c r="BQ88" s="340"/>
      <c r="BR88" s="340"/>
      <c r="BS88" s="340"/>
      <c r="BT88" s="340"/>
      <c r="BU88" s="340"/>
      <c r="BV88" s="340"/>
    </row>
    <row r="89" spans="63:74" x14ac:dyDescent="0.25">
      <c r="BK89" s="340"/>
      <c r="BL89" s="340"/>
      <c r="BM89" s="340"/>
      <c r="BN89" s="340"/>
      <c r="BO89" s="340"/>
      <c r="BP89" s="340"/>
      <c r="BQ89" s="340"/>
      <c r="BR89" s="340"/>
      <c r="BS89" s="340"/>
      <c r="BT89" s="340"/>
      <c r="BU89" s="340"/>
      <c r="BV89" s="340"/>
    </row>
    <row r="90" spans="63:74" x14ac:dyDescent="0.25">
      <c r="BK90" s="340"/>
      <c r="BL90" s="340"/>
      <c r="BM90" s="340"/>
      <c r="BN90" s="340"/>
      <c r="BO90" s="340"/>
      <c r="BP90" s="340"/>
      <c r="BQ90" s="340"/>
      <c r="BR90" s="340"/>
      <c r="BS90" s="340"/>
      <c r="BT90" s="340"/>
      <c r="BU90" s="340"/>
      <c r="BV90" s="340"/>
    </row>
    <row r="91" spans="63:74" x14ac:dyDescent="0.25">
      <c r="BK91" s="340"/>
      <c r="BL91" s="340"/>
      <c r="BM91" s="340"/>
      <c r="BN91" s="340"/>
      <c r="BO91" s="340"/>
      <c r="BP91" s="340"/>
      <c r="BQ91" s="340"/>
      <c r="BR91" s="340"/>
      <c r="BS91" s="340"/>
      <c r="BT91" s="340"/>
      <c r="BU91" s="340"/>
      <c r="BV91" s="340"/>
    </row>
    <row r="92" spans="63:74" x14ac:dyDescent="0.25">
      <c r="BK92" s="340"/>
      <c r="BL92" s="340"/>
      <c r="BM92" s="340"/>
      <c r="BN92" s="340"/>
      <c r="BO92" s="340"/>
      <c r="BP92" s="340"/>
      <c r="BQ92" s="340"/>
      <c r="BR92" s="340"/>
      <c r="BS92" s="340"/>
      <c r="BT92" s="340"/>
      <c r="BU92" s="340"/>
      <c r="BV92" s="340"/>
    </row>
    <row r="93" spans="63:74" x14ac:dyDescent="0.25">
      <c r="BK93" s="340"/>
      <c r="BL93" s="340"/>
      <c r="BM93" s="340"/>
      <c r="BN93" s="340"/>
      <c r="BO93" s="340"/>
      <c r="BP93" s="340"/>
      <c r="BQ93" s="340"/>
      <c r="BR93" s="340"/>
      <c r="BS93" s="340"/>
      <c r="BT93" s="340"/>
      <c r="BU93" s="340"/>
      <c r="BV93" s="340"/>
    </row>
    <row r="94" spans="63:74" x14ac:dyDescent="0.25">
      <c r="BK94" s="340"/>
      <c r="BL94" s="340"/>
      <c r="BM94" s="340"/>
      <c r="BN94" s="340"/>
      <c r="BO94" s="340"/>
      <c r="BP94" s="340"/>
      <c r="BQ94" s="340"/>
      <c r="BR94" s="340"/>
      <c r="BS94" s="340"/>
      <c r="BT94" s="340"/>
      <c r="BU94" s="340"/>
      <c r="BV94" s="340"/>
    </row>
    <row r="95" spans="63:74" x14ac:dyDescent="0.25">
      <c r="BK95" s="340"/>
      <c r="BL95" s="340"/>
      <c r="BM95" s="340"/>
      <c r="BN95" s="340"/>
      <c r="BO95" s="340"/>
      <c r="BP95" s="340"/>
      <c r="BQ95" s="340"/>
      <c r="BR95" s="340"/>
      <c r="BS95" s="340"/>
      <c r="BT95" s="340"/>
      <c r="BU95" s="340"/>
      <c r="BV95" s="340"/>
    </row>
    <row r="96" spans="63:74" x14ac:dyDescent="0.25">
      <c r="BK96" s="340"/>
      <c r="BL96" s="340"/>
      <c r="BM96" s="340"/>
      <c r="BN96" s="340"/>
      <c r="BO96" s="340"/>
      <c r="BP96" s="340"/>
      <c r="BQ96" s="340"/>
      <c r="BR96" s="340"/>
      <c r="BS96" s="340"/>
      <c r="BT96" s="340"/>
      <c r="BU96" s="340"/>
      <c r="BV96" s="340"/>
    </row>
    <row r="97" spans="63:74" x14ac:dyDescent="0.25">
      <c r="BK97" s="340"/>
      <c r="BL97" s="340"/>
      <c r="BM97" s="340"/>
      <c r="BN97" s="340"/>
      <c r="BO97" s="340"/>
      <c r="BP97" s="340"/>
      <c r="BQ97" s="340"/>
      <c r="BR97" s="340"/>
      <c r="BS97" s="340"/>
      <c r="BT97" s="340"/>
      <c r="BU97" s="340"/>
      <c r="BV97" s="340"/>
    </row>
    <row r="98" spans="63:74" x14ac:dyDescent="0.25">
      <c r="BK98" s="340"/>
      <c r="BL98" s="340"/>
      <c r="BM98" s="340"/>
      <c r="BN98" s="340"/>
      <c r="BO98" s="340"/>
      <c r="BP98" s="340"/>
      <c r="BQ98" s="340"/>
      <c r="BR98" s="340"/>
      <c r="BS98" s="340"/>
      <c r="BT98" s="340"/>
      <c r="BU98" s="340"/>
      <c r="BV98" s="340"/>
    </row>
    <row r="99" spans="63:74" x14ac:dyDescent="0.25">
      <c r="BK99" s="340"/>
      <c r="BL99" s="340"/>
      <c r="BM99" s="340"/>
      <c r="BN99" s="340"/>
      <c r="BO99" s="340"/>
      <c r="BP99" s="340"/>
      <c r="BQ99" s="340"/>
      <c r="BR99" s="340"/>
      <c r="BS99" s="340"/>
      <c r="BT99" s="340"/>
      <c r="BU99" s="340"/>
      <c r="BV99" s="340"/>
    </row>
    <row r="100" spans="63:74" x14ac:dyDescent="0.25">
      <c r="BK100" s="340"/>
      <c r="BL100" s="340"/>
      <c r="BM100" s="340"/>
      <c r="BN100" s="340"/>
      <c r="BO100" s="340"/>
      <c r="BP100" s="340"/>
      <c r="BQ100" s="340"/>
      <c r="BR100" s="340"/>
      <c r="BS100" s="340"/>
      <c r="BT100" s="340"/>
      <c r="BU100" s="340"/>
      <c r="BV100" s="340"/>
    </row>
    <row r="101" spans="63:74" x14ac:dyDescent="0.25">
      <c r="BK101" s="340"/>
      <c r="BL101" s="340"/>
      <c r="BM101" s="340"/>
      <c r="BN101" s="340"/>
      <c r="BO101" s="340"/>
      <c r="BP101" s="340"/>
      <c r="BQ101" s="340"/>
      <c r="BR101" s="340"/>
      <c r="BS101" s="340"/>
      <c r="BT101" s="340"/>
      <c r="BU101" s="340"/>
      <c r="BV101" s="340"/>
    </row>
    <row r="102" spans="63:74" x14ac:dyDescent="0.25">
      <c r="BK102" s="340"/>
      <c r="BL102" s="340"/>
      <c r="BM102" s="340"/>
      <c r="BN102" s="340"/>
      <c r="BO102" s="340"/>
      <c r="BP102" s="340"/>
      <c r="BQ102" s="340"/>
      <c r="BR102" s="340"/>
      <c r="BS102" s="340"/>
      <c r="BT102" s="340"/>
      <c r="BU102" s="340"/>
      <c r="BV102" s="340"/>
    </row>
    <row r="103" spans="63:74" x14ac:dyDescent="0.25">
      <c r="BK103" s="340"/>
      <c r="BL103" s="340"/>
      <c r="BM103" s="340"/>
      <c r="BN103" s="340"/>
      <c r="BO103" s="340"/>
      <c r="BP103" s="340"/>
      <c r="BQ103" s="340"/>
      <c r="BR103" s="340"/>
      <c r="BS103" s="340"/>
      <c r="BT103" s="340"/>
      <c r="BU103" s="340"/>
      <c r="BV103" s="340"/>
    </row>
    <row r="104" spans="63:74" x14ac:dyDescent="0.25">
      <c r="BK104" s="340"/>
      <c r="BL104" s="340"/>
      <c r="BM104" s="340"/>
      <c r="BN104" s="340"/>
      <c r="BO104" s="340"/>
      <c r="BP104" s="340"/>
      <c r="BQ104" s="340"/>
      <c r="BR104" s="340"/>
      <c r="BS104" s="340"/>
      <c r="BT104" s="340"/>
      <c r="BU104" s="340"/>
      <c r="BV104" s="340"/>
    </row>
    <row r="105" spans="63:74" x14ac:dyDescent="0.25">
      <c r="BK105" s="340"/>
      <c r="BL105" s="340"/>
      <c r="BM105" s="340"/>
      <c r="BN105" s="340"/>
      <c r="BO105" s="340"/>
      <c r="BP105" s="340"/>
      <c r="BQ105" s="340"/>
      <c r="BR105" s="340"/>
      <c r="BS105" s="340"/>
      <c r="BT105" s="340"/>
      <c r="BU105" s="340"/>
      <c r="BV105" s="340"/>
    </row>
    <row r="106" spans="63:74" x14ac:dyDescent="0.25">
      <c r="BK106" s="340"/>
      <c r="BL106" s="340"/>
      <c r="BM106" s="340"/>
      <c r="BN106" s="340"/>
      <c r="BO106" s="340"/>
      <c r="BP106" s="340"/>
      <c r="BQ106" s="340"/>
      <c r="BR106" s="340"/>
      <c r="BS106" s="340"/>
      <c r="BT106" s="340"/>
      <c r="BU106" s="340"/>
      <c r="BV106" s="340"/>
    </row>
    <row r="107" spans="63:74" x14ac:dyDescent="0.25">
      <c r="BK107" s="340"/>
      <c r="BL107" s="340"/>
      <c r="BM107" s="340"/>
      <c r="BN107" s="340"/>
      <c r="BO107" s="340"/>
      <c r="BP107" s="340"/>
      <c r="BQ107" s="340"/>
      <c r="BR107" s="340"/>
      <c r="BS107" s="340"/>
      <c r="BT107" s="340"/>
      <c r="BU107" s="340"/>
      <c r="BV107" s="340"/>
    </row>
    <row r="108" spans="63:74" x14ac:dyDescent="0.25">
      <c r="BK108" s="340"/>
      <c r="BL108" s="340"/>
      <c r="BM108" s="340"/>
      <c r="BN108" s="340"/>
      <c r="BO108" s="340"/>
      <c r="BP108" s="340"/>
      <c r="BQ108" s="340"/>
      <c r="BR108" s="340"/>
      <c r="BS108" s="340"/>
      <c r="BT108" s="340"/>
      <c r="BU108" s="340"/>
      <c r="BV108" s="340"/>
    </row>
    <row r="109" spans="63:74" x14ac:dyDescent="0.25">
      <c r="BK109" s="340"/>
      <c r="BL109" s="340"/>
      <c r="BM109" s="340"/>
      <c r="BN109" s="340"/>
      <c r="BO109" s="340"/>
      <c r="BP109" s="340"/>
      <c r="BQ109" s="340"/>
      <c r="BR109" s="340"/>
      <c r="BS109" s="340"/>
      <c r="BT109" s="340"/>
      <c r="BU109" s="340"/>
      <c r="BV109" s="340"/>
    </row>
    <row r="110" spans="63:74" x14ac:dyDescent="0.25">
      <c r="BK110" s="340"/>
      <c r="BL110" s="340"/>
      <c r="BM110" s="340"/>
      <c r="BN110" s="340"/>
      <c r="BO110" s="340"/>
      <c r="BP110" s="340"/>
      <c r="BQ110" s="340"/>
      <c r="BR110" s="340"/>
      <c r="BS110" s="340"/>
      <c r="BT110" s="340"/>
      <c r="BU110" s="340"/>
      <c r="BV110" s="340"/>
    </row>
    <row r="111" spans="63:74" x14ac:dyDescent="0.25">
      <c r="BK111" s="340"/>
      <c r="BL111" s="340"/>
      <c r="BM111" s="340"/>
      <c r="BN111" s="340"/>
      <c r="BO111" s="340"/>
      <c r="BP111" s="340"/>
      <c r="BQ111" s="340"/>
      <c r="BR111" s="340"/>
      <c r="BS111" s="340"/>
      <c r="BT111" s="340"/>
      <c r="BU111" s="340"/>
      <c r="BV111" s="340"/>
    </row>
    <row r="112" spans="63:74" x14ac:dyDescent="0.25">
      <c r="BK112" s="340"/>
      <c r="BL112" s="340"/>
      <c r="BM112" s="340"/>
      <c r="BN112" s="340"/>
      <c r="BO112" s="340"/>
      <c r="BP112" s="340"/>
      <c r="BQ112" s="340"/>
      <c r="BR112" s="340"/>
      <c r="BS112" s="340"/>
      <c r="BT112" s="340"/>
      <c r="BU112" s="340"/>
      <c r="BV112" s="340"/>
    </row>
    <row r="113" spans="63:74" x14ac:dyDescent="0.25">
      <c r="BK113" s="340"/>
      <c r="BL113" s="340"/>
      <c r="BM113" s="340"/>
      <c r="BN113" s="340"/>
      <c r="BO113" s="340"/>
      <c r="BP113" s="340"/>
      <c r="BQ113" s="340"/>
      <c r="BR113" s="340"/>
      <c r="BS113" s="340"/>
      <c r="BT113" s="340"/>
      <c r="BU113" s="340"/>
      <c r="BV113" s="340"/>
    </row>
    <row r="114" spans="63:74" x14ac:dyDescent="0.25">
      <c r="BK114" s="340"/>
      <c r="BL114" s="340"/>
      <c r="BM114" s="340"/>
      <c r="BN114" s="340"/>
      <c r="BO114" s="340"/>
      <c r="BP114" s="340"/>
      <c r="BQ114" s="340"/>
      <c r="BR114" s="340"/>
      <c r="BS114" s="340"/>
      <c r="BT114" s="340"/>
      <c r="BU114" s="340"/>
      <c r="BV114" s="340"/>
    </row>
    <row r="115" spans="63:74" x14ac:dyDescent="0.25">
      <c r="BK115" s="340"/>
      <c r="BL115" s="340"/>
      <c r="BM115" s="340"/>
      <c r="BN115" s="340"/>
      <c r="BO115" s="340"/>
      <c r="BP115" s="340"/>
      <c r="BQ115" s="340"/>
      <c r="BR115" s="340"/>
      <c r="BS115" s="340"/>
      <c r="BT115" s="340"/>
      <c r="BU115" s="340"/>
      <c r="BV115" s="340"/>
    </row>
    <row r="116" spans="63:74" x14ac:dyDescent="0.25">
      <c r="BK116" s="340"/>
      <c r="BL116" s="340"/>
      <c r="BM116" s="340"/>
      <c r="BN116" s="340"/>
      <c r="BO116" s="340"/>
      <c r="BP116" s="340"/>
      <c r="BQ116" s="340"/>
      <c r="BR116" s="340"/>
      <c r="BS116" s="340"/>
      <c r="BT116" s="340"/>
      <c r="BU116" s="340"/>
      <c r="BV116" s="340"/>
    </row>
    <row r="117" spans="63:74" x14ac:dyDescent="0.25">
      <c r="BK117" s="340"/>
      <c r="BL117" s="340"/>
      <c r="BM117" s="340"/>
      <c r="BN117" s="340"/>
      <c r="BO117" s="340"/>
      <c r="BP117" s="340"/>
      <c r="BQ117" s="340"/>
      <c r="BR117" s="340"/>
      <c r="BS117" s="340"/>
      <c r="BT117" s="340"/>
      <c r="BU117" s="340"/>
      <c r="BV117" s="340"/>
    </row>
    <row r="118" spans="63:74" x14ac:dyDescent="0.25">
      <c r="BK118" s="340"/>
      <c r="BL118" s="340"/>
      <c r="BM118" s="340"/>
      <c r="BN118" s="340"/>
      <c r="BO118" s="340"/>
      <c r="BP118" s="340"/>
      <c r="BQ118" s="340"/>
      <c r="BR118" s="340"/>
      <c r="BS118" s="340"/>
      <c r="BT118" s="340"/>
      <c r="BU118" s="340"/>
      <c r="BV118" s="340"/>
    </row>
    <row r="119" spans="63:74" x14ac:dyDescent="0.25">
      <c r="BK119" s="340"/>
      <c r="BL119" s="340"/>
      <c r="BM119" s="340"/>
      <c r="BN119" s="340"/>
      <c r="BO119" s="340"/>
      <c r="BP119" s="340"/>
      <c r="BQ119" s="340"/>
      <c r="BR119" s="340"/>
      <c r="BS119" s="340"/>
      <c r="BT119" s="340"/>
      <c r="BU119" s="340"/>
      <c r="BV119" s="340"/>
    </row>
    <row r="120" spans="63:74" x14ac:dyDescent="0.25">
      <c r="BK120" s="340"/>
      <c r="BL120" s="340"/>
      <c r="BM120" s="340"/>
      <c r="BN120" s="340"/>
      <c r="BO120" s="340"/>
      <c r="BP120" s="340"/>
      <c r="BQ120" s="340"/>
      <c r="BR120" s="340"/>
      <c r="BS120" s="340"/>
      <c r="BT120" s="340"/>
      <c r="BU120" s="340"/>
      <c r="BV120" s="340"/>
    </row>
    <row r="121" spans="63:74" x14ac:dyDescent="0.25">
      <c r="BK121" s="340"/>
      <c r="BL121" s="340"/>
      <c r="BM121" s="340"/>
      <c r="BN121" s="340"/>
      <c r="BO121" s="340"/>
      <c r="BP121" s="340"/>
      <c r="BQ121" s="340"/>
      <c r="BR121" s="340"/>
      <c r="BS121" s="340"/>
      <c r="BT121" s="340"/>
      <c r="BU121" s="340"/>
      <c r="BV121" s="340"/>
    </row>
    <row r="122" spans="63:74" x14ac:dyDescent="0.25">
      <c r="BK122" s="340"/>
      <c r="BL122" s="340"/>
      <c r="BM122" s="340"/>
      <c r="BN122" s="340"/>
      <c r="BO122" s="340"/>
      <c r="BP122" s="340"/>
      <c r="BQ122" s="340"/>
      <c r="BR122" s="340"/>
      <c r="BS122" s="340"/>
      <c r="BT122" s="340"/>
      <c r="BU122" s="340"/>
      <c r="BV122" s="340"/>
    </row>
    <row r="123" spans="63:74" x14ac:dyDescent="0.25">
      <c r="BK123" s="340"/>
      <c r="BL123" s="340"/>
      <c r="BM123" s="340"/>
      <c r="BN123" s="340"/>
      <c r="BO123" s="340"/>
      <c r="BP123" s="340"/>
      <c r="BQ123" s="340"/>
      <c r="BR123" s="340"/>
      <c r="BS123" s="340"/>
      <c r="BT123" s="340"/>
      <c r="BU123" s="340"/>
      <c r="BV123" s="340"/>
    </row>
    <row r="124" spans="63:74" x14ac:dyDescent="0.25">
      <c r="BK124" s="340"/>
      <c r="BL124" s="340"/>
      <c r="BM124" s="340"/>
      <c r="BN124" s="340"/>
      <c r="BO124" s="340"/>
      <c r="BP124" s="340"/>
      <c r="BQ124" s="340"/>
      <c r="BR124" s="340"/>
      <c r="BS124" s="340"/>
      <c r="BT124" s="340"/>
      <c r="BU124" s="340"/>
      <c r="BV124" s="340"/>
    </row>
    <row r="125" spans="63:74" x14ac:dyDescent="0.25">
      <c r="BK125" s="340"/>
      <c r="BL125" s="340"/>
      <c r="BM125" s="340"/>
      <c r="BN125" s="340"/>
      <c r="BO125" s="340"/>
      <c r="BP125" s="340"/>
      <c r="BQ125" s="340"/>
      <c r="BR125" s="340"/>
      <c r="BS125" s="340"/>
      <c r="BT125" s="340"/>
      <c r="BU125" s="340"/>
      <c r="BV125" s="340"/>
    </row>
    <row r="126" spans="63:74" x14ac:dyDescent="0.25">
      <c r="BK126" s="340"/>
      <c r="BL126" s="340"/>
      <c r="BM126" s="340"/>
      <c r="BN126" s="340"/>
      <c r="BO126" s="340"/>
      <c r="BP126" s="340"/>
      <c r="BQ126" s="340"/>
      <c r="BR126" s="340"/>
      <c r="BS126" s="340"/>
      <c r="BT126" s="340"/>
      <c r="BU126" s="340"/>
      <c r="BV126" s="340"/>
    </row>
    <row r="127" spans="63:74" x14ac:dyDescent="0.25">
      <c r="BK127" s="340"/>
      <c r="BL127" s="340"/>
      <c r="BM127" s="340"/>
      <c r="BN127" s="340"/>
      <c r="BO127" s="340"/>
      <c r="BP127" s="340"/>
      <c r="BQ127" s="340"/>
      <c r="BR127" s="340"/>
      <c r="BS127" s="340"/>
      <c r="BT127" s="340"/>
      <c r="BU127" s="340"/>
      <c r="BV127" s="340"/>
    </row>
    <row r="128" spans="63:74" x14ac:dyDescent="0.25">
      <c r="BK128" s="340"/>
      <c r="BL128" s="340"/>
      <c r="BM128" s="340"/>
      <c r="BN128" s="340"/>
      <c r="BO128" s="340"/>
      <c r="BP128" s="340"/>
      <c r="BQ128" s="340"/>
      <c r="BR128" s="340"/>
      <c r="BS128" s="340"/>
      <c r="BT128" s="340"/>
      <c r="BU128" s="340"/>
      <c r="BV128" s="340"/>
    </row>
    <row r="129" spans="63:74" x14ac:dyDescent="0.25">
      <c r="BK129" s="340"/>
      <c r="BL129" s="340"/>
      <c r="BM129" s="340"/>
      <c r="BN129" s="340"/>
      <c r="BO129" s="340"/>
      <c r="BP129" s="340"/>
      <c r="BQ129" s="340"/>
      <c r="BR129" s="340"/>
      <c r="BS129" s="340"/>
      <c r="BT129" s="340"/>
      <c r="BU129" s="340"/>
      <c r="BV129" s="340"/>
    </row>
    <row r="130" spans="63:74" x14ac:dyDescent="0.25">
      <c r="BK130" s="340"/>
      <c r="BL130" s="340"/>
      <c r="BM130" s="340"/>
      <c r="BN130" s="340"/>
      <c r="BO130" s="340"/>
      <c r="BP130" s="340"/>
      <c r="BQ130" s="340"/>
      <c r="BR130" s="340"/>
      <c r="BS130" s="340"/>
      <c r="BT130" s="340"/>
      <c r="BU130" s="340"/>
      <c r="BV130" s="340"/>
    </row>
    <row r="131" spans="63:74" x14ac:dyDescent="0.25">
      <c r="BK131" s="340"/>
      <c r="BL131" s="340"/>
      <c r="BM131" s="340"/>
      <c r="BN131" s="340"/>
      <c r="BO131" s="340"/>
      <c r="BP131" s="340"/>
      <c r="BQ131" s="340"/>
      <c r="BR131" s="340"/>
      <c r="BS131" s="340"/>
      <c r="BT131" s="340"/>
      <c r="BU131" s="340"/>
      <c r="BV131" s="340"/>
    </row>
    <row r="132" spans="63:74" x14ac:dyDescent="0.25">
      <c r="BK132" s="340"/>
      <c r="BL132" s="340"/>
      <c r="BM132" s="340"/>
      <c r="BN132" s="340"/>
      <c r="BO132" s="340"/>
      <c r="BP132" s="340"/>
      <c r="BQ132" s="340"/>
      <c r="BR132" s="340"/>
      <c r="BS132" s="340"/>
      <c r="BT132" s="340"/>
      <c r="BU132" s="340"/>
      <c r="BV132" s="340"/>
    </row>
    <row r="133" spans="63:74" x14ac:dyDescent="0.25">
      <c r="BK133" s="340"/>
      <c r="BL133" s="340"/>
      <c r="BM133" s="340"/>
      <c r="BN133" s="340"/>
      <c r="BO133" s="340"/>
      <c r="BP133" s="340"/>
      <c r="BQ133" s="340"/>
      <c r="BR133" s="340"/>
      <c r="BS133" s="340"/>
      <c r="BT133" s="340"/>
      <c r="BU133" s="340"/>
      <c r="BV133" s="340"/>
    </row>
    <row r="134" spans="63:74" x14ac:dyDescent="0.25">
      <c r="BK134" s="340"/>
      <c r="BL134" s="340"/>
      <c r="BM134" s="340"/>
      <c r="BN134" s="340"/>
      <c r="BO134" s="340"/>
      <c r="BP134" s="340"/>
      <c r="BQ134" s="340"/>
      <c r="BR134" s="340"/>
      <c r="BS134" s="340"/>
      <c r="BT134" s="340"/>
      <c r="BU134" s="340"/>
      <c r="BV134" s="340"/>
    </row>
    <row r="135" spans="63:74" x14ac:dyDescent="0.25">
      <c r="BK135" s="340"/>
      <c r="BL135" s="340"/>
      <c r="BM135" s="340"/>
      <c r="BN135" s="340"/>
      <c r="BO135" s="340"/>
      <c r="BP135" s="340"/>
      <c r="BQ135" s="340"/>
      <c r="BR135" s="340"/>
      <c r="BS135" s="340"/>
      <c r="BT135" s="340"/>
      <c r="BU135" s="340"/>
      <c r="BV135" s="340"/>
    </row>
    <row r="136" spans="63:74" x14ac:dyDescent="0.25">
      <c r="BK136" s="340"/>
      <c r="BL136" s="340"/>
      <c r="BM136" s="340"/>
      <c r="BN136" s="340"/>
      <c r="BO136" s="340"/>
      <c r="BP136" s="340"/>
      <c r="BQ136" s="340"/>
      <c r="BR136" s="340"/>
      <c r="BS136" s="340"/>
      <c r="BT136" s="340"/>
      <c r="BU136" s="340"/>
      <c r="BV136" s="340"/>
    </row>
    <row r="137" spans="63:74" x14ac:dyDescent="0.25">
      <c r="BK137" s="340"/>
      <c r="BL137" s="340"/>
      <c r="BM137" s="340"/>
      <c r="BN137" s="340"/>
      <c r="BO137" s="340"/>
      <c r="BP137" s="340"/>
      <c r="BQ137" s="340"/>
      <c r="BR137" s="340"/>
      <c r="BS137" s="340"/>
      <c r="BT137" s="340"/>
      <c r="BU137" s="340"/>
      <c r="BV137" s="340"/>
    </row>
    <row r="138" spans="63:74" x14ac:dyDescent="0.25">
      <c r="BK138" s="340"/>
      <c r="BL138" s="340"/>
      <c r="BM138" s="340"/>
      <c r="BN138" s="340"/>
      <c r="BO138" s="340"/>
      <c r="BP138" s="340"/>
      <c r="BQ138" s="340"/>
      <c r="BR138" s="340"/>
      <c r="BS138" s="340"/>
      <c r="BT138" s="340"/>
      <c r="BU138" s="340"/>
      <c r="BV138" s="340"/>
    </row>
    <row r="139" spans="63:74" x14ac:dyDescent="0.25">
      <c r="BK139" s="340"/>
      <c r="BL139" s="340"/>
      <c r="BM139" s="340"/>
      <c r="BN139" s="340"/>
      <c r="BO139" s="340"/>
      <c r="BP139" s="340"/>
      <c r="BQ139" s="340"/>
      <c r="BR139" s="340"/>
      <c r="BS139" s="340"/>
      <c r="BT139" s="340"/>
      <c r="BU139" s="340"/>
      <c r="BV139" s="340"/>
    </row>
    <row r="140" spans="63:74" x14ac:dyDescent="0.25">
      <c r="BK140" s="340"/>
      <c r="BL140" s="340"/>
      <c r="BM140" s="340"/>
      <c r="BN140" s="340"/>
      <c r="BO140" s="340"/>
      <c r="BP140" s="340"/>
      <c r="BQ140" s="340"/>
      <c r="BR140" s="340"/>
      <c r="BS140" s="340"/>
      <c r="BT140" s="340"/>
      <c r="BU140" s="340"/>
      <c r="BV140" s="340"/>
    </row>
    <row r="141" spans="63:74" x14ac:dyDescent="0.25">
      <c r="BK141" s="340"/>
      <c r="BL141" s="340"/>
      <c r="BM141" s="340"/>
      <c r="BN141" s="340"/>
      <c r="BO141" s="340"/>
      <c r="BP141" s="340"/>
      <c r="BQ141" s="340"/>
      <c r="BR141" s="340"/>
      <c r="BS141" s="340"/>
      <c r="BT141" s="340"/>
      <c r="BU141" s="340"/>
      <c r="BV141" s="340"/>
    </row>
    <row r="142" spans="63:74" x14ac:dyDescent="0.25">
      <c r="BK142" s="340"/>
      <c r="BL142" s="340"/>
      <c r="BM142" s="340"/>
      <c r="BN142" s="340"/>
      <c r="BO142" s="340"/>
      <c r="BP142" s="340"/>
      <c r="BQ142" s="340"/>
      <c r="BR142" s="340"/>
      <c r="BS142" s="340"/>
      <c r="BT142" s="340"/>
      <c r="BU142" s="340"/>
      <c r="BV142" s="340"/>
    </row>
    <row r="143" spans="63:74" x14ac:dyDescent="0.25">
      <c r="BK143" s="340"/>
      <c r="BL143" s="340"/>
      <c r="BM143" s="340"/>
      <c r="BN143" s="340"/>
      <c r="BO143" s="340"/>
      <c r="BP143" s="340"/>
      <c r="BQ143" s="340"/>
      <c r="BR143" s="340"/>
      <c r="BS143" s="340"/>
      <c r="BT143" s="340"/>
      <c r="BU143" s="340"/>
      <c r="BV143" s="340"/>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I6" sqref="BI6:BI48"/>
    </sheetView>
  </sheetViews>
  <sheetFormatPr defaultColWidth="9.54296875" defaultRowHeight="10.5" x14ac:dyDescent="0.25"/>
  <cols>
    <col min="1" max="1" width="10.54296875" style="120" customWidth="1"/>
    <col min="2" max="2" width="16.54296875" style="120" customWidth="1"/>
    <col min="3" max="50" width="6.54296875" style="120" customWidth="1"/>
    <col min="51" max="55" width="6.54296875" style="335" customWidth="1"/>
    <col min="56" max="58" width="6.54296875" style="603" customWidth="1"/>
    <col min="59" max="62" width="6.54296875" style="335" customWidth="1"/>
    <col min="63" max="74" width="6.54296875" style="120" customWidth="1"/>
    <col min="75" max="16384" width="9.54296875" style="120"/>
  </cols>
  <sheetData>
    <row r="1" spans="1:74" ht="13.4" customHeight="1" x14ac:dyDescent="0.3">
      <c r="A1" s="733" t="s">
        <v>790</v>
      </c>
      <c r="B1" s="810" t="s">
        <v>1401</v>
      </c>
      <c r="C1" s="736"/>
      <c r="D1" s="736"/>
      <c r="E1" s="736"/>
      <c r="F1" s="736"/>
      <c r="G1" s="736"/>
      <c r="H1" s="736"/>
      <c r="I1" s="736"/>
      <c r="J1" s="736"/>
      <c r="K1" s="736"/>
      <c r="L1" s="736"/>
      <c r="M1" s="736"/>
      <c r="N1" s="736"/>
      <c r="O1" s="736"/>
      <c r="P1" s="736"/>
      <c r="Q1" s="736"/>
      <c r="R1" s="736"/>
      <c r="S1" s="736"/>
      <c r="T1" s="736"/>
      <c r="U1" s="736"/>
      <c r="V1" s="736"/>
      <c r="W1" s="736"/>
      <c r="X1" s="736"/>
      <c r="Y1" s="736"/>
      <c r="Z1" s="736"/>
      <c r="AA1" s="736"/>
      <c r="AB1" s="736"/>
      <c r="AC1" s="736"/>
      <c r="AD1" s="736"/>
      <c r="AE1" s="736"/>
      <c r="AF1" s="736"/>
      <c r="AG1" s="736"/>
      <c r="AH1" s="736"/>
      <c r="AI1" s="736"/>
      <c r="AJ1" s="736"/>
      <c r="AK1" s="736"/>
      <c r="AL1" s="736"/>
      <c r="AM1" s="119"/>
    </row>
    <row r="2" spans="1:74" s="111" customFormat="1" ht="13.4" customHeight="1" x14ac:dyDescent="0.25">
      <c r="A2" s="734"/>
      <c r="B2" s="485" t="str">
        <f>"U.S. Energy Information Administration  |  Short-Term Energy Outlook  - "&amp;Dates!D1</f>
        <v>U.S. Energy Information Administration  |  Short-Term Energy Outlook  - December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115"/>
      <c r="AY2" s="340"/>
      <c r="AZ2" s="340"/>
      <c r="BA2" s="340"/>
      <c r="BB2" s="340"/>
      <c r="BC2" s="340"/>
      <c r="BD2" s="601"/>
      <c r="BE2" s="601"/>
      <c r="BF2" s="601"/>
      <c r="BG2" s="340"/>
      <c r="BH2" s="340"/>
      <c r="BI2" s="340"/>
      <c r="BJ2" s="340"/>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18"/>
      <c r="B5" s="121" t="s">
        <v>7</v>
      </c>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379"/>
      <c r="AZ5" s="379"/>
      <c r="BA5" s="379"/>
      <c r="BB5" s="379"/>
      <c r="BC5" s="379"/>
      <c r="BD5" s="122"/>
      <c r="BE5" s="122"/>
      <c r="BF5" s="122"/>
      <c r="BG5" s="122"/>
      <c r="BH5" s="122"/>
      <c r="BI5" s="122"/>
      <c r="BJ5" s="379"/>
      <c r="BK5" s="379"/>
      <c r="BL5" s="379"/>
      <c r="BM5" s="379"/>
      <c r="BN5" s="379"/>
      <c r="BO5" s="379"/>
      <c r="BP5" s="379"/>
      <c r="BQ5" s="379"/>
      <c r="BR5" s="379"/>
      <c r="BS5" s="379"/>
      <c r="BT5" s="379"/>
      <c r="BU5" s="379"/>
      <c r="BV5" s="379"/>
    </row>
    <row r="6" spans="1:74" ht="11.15" customHeight="1" x14ac:dyDescent="0.25">
      <c r="A6" s="118" t="s">
        <v>613</v>
      </c>
      <c r="B6" s="198" t="s">
        <v>431</v>
      </c>
      <c r="C6" s="207">
        <v>20.624341869999999</v>
      </c>
      <c r="D6" s="207">
        <v>20.947172076000001</v>
      </c>
      <c r="E6" s="207">
        <v>20.850936086000001</v>
      </c>
      <c r="F6" s="207">
        <v>20.898225877000002</v>
      </c>
      <c r="G6" s="207">
        <v>20.69266726</v>
      </c>
      <c r="H6" s="207">
        <v>20.391959078999999</v>
      </c>
      <c r="I6" s="207">
        <v>19.973712801000001</v>
      </c>
      <c r="J6" s="207">
        <v>20.194239823</v>
      </c>
      <c r="K6" s="207">
        <v>21.227778900000001</v>
      </c>
      <c r="L6" s="207">
        <v>20.761036674</v>
      </c>
      <c r="M6" s="207">
        <v>20.532651025</v>
      </c>
      <c r="N6" s="207">
        <v>20.515890641999999</v>
      </c>
      <c r="O6" s="207">
        <v>20.936984856999999</v>
      </c>
      <c r="P6" s="207">
        <v>21.548644420999999</v>
      </c>
      <c r="Q6" s="207">
        <v>21.626688227999999</v>
      </c>
      <c r="R6" s="207">
        <v>21.803839933999999</v>
      </c>
      <c r="S6" s="207">
        <v>21.605534248000001</v>
      </c>
      <c r="T6" s="207">
        <v>21.16963045</v>
      </c>
      <c r="U6" s="207">
        <v>20.283593081999999</v>
      </c>
      <c r="V6" s="207">
        <v>20.819872121</v>
      </c>
      <c r="W6" s="207">
        <v>21.162524052999999</v>
      </c>
      <c r="X6" s="207">
        <v>20.941286633000001</v>
      </c>
      <c r="Y6" s="207">
        <v>21.009630791999999</v>
      </c>
      <c r="Z6" s="207">
        <v>20.856606633999998</v>
      </c>
      <c r="AA6" s="207">
        <v>21.683181081000001</v>
      </c>
      <c r="AB6" s="207">
        <v>22.109746094999998</v>
      </c>
      <c r="AC6" s="207">
        <v>21.722515873999999</v>
      </c>
      <c r="AD6" s="207">
        <v>22.06718339</v>
      </c>
      <c r="AE6" s="207">
        <v>21.656900639</v>
      </c>
      <c r="AF6" s="207">
        <v>20.517213578</v>
      </c>
      <c r="AG6" s="207">
        <v>20.722164775</v>
      </c>
      <c r="AH6" s="207">
        <v>21.015734777999999</v>
      </c>
      <c r="AI6" s="207">
        <v>21.374816669000001</v>
      </c>
      <c r="AJ6" s="207">
        <v>21.146947888</v>
      </c>
      <c r="AK6" s="207">
        <v>21.052254747999999</v>
      </c>
      <c r="AL6" s="207">
        <v>20.440250031000001</v>
      </c>
      <c r="AM6" s="207">
        <v>20.99</v>
      </c>
      <c r="AN6" s="207">
        <v>21.53</v>
      </c>
      <c r="AO6" s="207">
        <v>21.62</v>
      </c>
      <c r="AP6" s="207">
        <v>22.1</v>
      </c>
      <c r="AQ6" s="207">
        <v>21.34</v>
      </c>
      <c r="AR6" s="207">
        <v>20.7</v>
      </c>
      <c r="AS6" s="207">
        <v>21.37</v>
      </c>
      <c r="AT6" s="207">
        <v>20.85</v>
      </c>
      <c r="AU6" s="207">
        <v>22.22</v>
      </c>
      <c r="AV6" s="207">
        <v>21.9</v>
      </c>
      <c r="AW6" s="207">
        <v>21.87</v>
      </c>
      <c r="AX6" s="207">
        <v>22.07</v>
      </c>
      <c r="AY6" s="207">
        <v>22.86</v>
      </c>
      <c r="AZ6" s="207">
        <v>24.67</v>
      </c>
      <c r="BA6" s="207">
        <v>24.53</v>
      </c>
      <c r="BB6" s="207">
        <v>24.49</v>
      </c>
      <c r="BC6" s="207">
        <v>23.85</v>
      </c>
      <c r="BD6" s="207">
        <v>24.57</v>
      </c>
      <c r="BE6" s="207">
        <v>21.78</v>
      </c>
      <c r="BF6" s="207">
        <v>25.61</v>
      </c>
      <c r="BG6" s="207">
        <v>27.49</v>
      </c>
      <c r="BH6" s="207">
        <v>26.66968</v>
      </c>
      <c r="BI6" s="207">
        <v>26.31062</v>
      </c>
      <c r="BJ6" s="323">
        <v>26.196750000000002</v>
      </c>
      <c r="BK6" s="323">
        <v>26.94473</v>
      </c>
      <c r="BL6" s="323">
        <v>28.954979999999999</v>
      </c>
      <c r="BM6" s="323">
        <v>28.655000000000001</v>
      </c>
      <c r="BN6" s="323">
        <v>28.460039999999999</v>
      </c>
      <c r="BO6" s="323">
        <v>27.588290000000001</v>
      </c>
      <c r="BP6" s="323">
        <v>28.224519999999998</v>
      </c>
      <c r="BQ6" s="323">
        <v>24.869769999999999</v>
      </c>
      <c r="BR6" s="323">
        <v>29.042459999999998</v>
      </c>
      <c r="BS6" s="323">
        <v>30.83717</v>
      </c>
      <c r="BT6" s="323">
        <v>29.622630000000001</v>
      </c>
      <c r="BU6" s="323">
        <v>28.879819999999999</v>
      </c>
      <c r="BV6" s="323">
        <v>28.57592</v>
      </c>
    </row>
    <row r="7" spans="1:74" ht="11.15" customHeight="1" x14ac:dyDescent="0.25">
      <c r="A7" s="118" t="s">
        <v>614</v>
      </c>
      <c r="B7" s="183" t="s">
        <v>463</v>
      </c>
      <c r="C7" s="207">
        <v>15.384579012</v>
      </c>
      <c r="D7" s="207">
        <v>15.816790305</v>
      </c>
      <c r="E7" s="207">
        <v>15.463876959</v>
      </c>
      <c r="F7" s="207">
        <v>15.756292966</v>
      </c>
      <c r="G7" s="207">
        <v>16.255337072</v>
      </c>
      <c r="H7" s="207">
        <v>16.450108631999999</v>
      </c>
      <c r="I7" s="207">
        <v>16.421705134</v>
      </c>
      <c r="J7" s="207">
        <v>16.243312875000001</v>
      </c>
      <c r="K7" s="207">
        <v>16.359095752999998</v>
      </c>
      <c r="L7" s="207">
        <v>16.383830171</v>
      </c>
      <c r="M7" s="207">
        <v>15.779661121</v>
      </c>
      <c r="N7" s="207">
        <v>15.323638127000001</v>
      </c>
      <c r="O7" s="207">
        <v>14.857610643999999</v>
      </c>
      <c r="P7" s="207">
        <v>15.534123229</v>
      </c>
      <c r="Q7" s="207">
        <v>15.257233878999999</v>
      </c>
      <c r="R7" s="207">
        <v>15.911457301</v>
      </c>
      <c r="S7" s="207">
        <v>16.011567223</v>
      </c>
      <c r="T7" s="207">
        <v>16.203018595</v>
      </c>
      <c r="U7" s="207">
        <v>16.211395421999999</v>
      </c>
      <c r="V7" s="207">
        <v>16.092890186999998</v>
      </c>
      <c r="W7" s="207">
        <v>16.178074078000002</v>
      </c>
      <c r="X7" s="207">
        <v>16.192758355999999</v>
      </c>
      <c r="Y7" s="207">
        <v>15.80901113</v>
      </c>
      <c r="Z7" s="207">
        <v>15.46378986</v>
      </c>
      <c r="AA7" s="207">
        <v>15.430668606999999</v>
      </c>
      <c r="AB7" s="207">
        <v>15.471068882999999</v>
      </c>
      <c r="AC7" s="207">
        <v>15.56662279</v>
      </c>
      <c r="AD7" s="207">
        <v>15.542254802</v>
      </c>
      <c r="AE7" s="207">
        <v>16.074557588000001</v>
      </c>
      <c r="AF7" s="207">
        <v>16.2446102</v>
      </c>
      <c r="AG7" s="207">
        <v>16.184340699</v>
      </c>
      <c r="AH7" s="207">
        <v>16.035819673999999</v>
      </c>
      <c r="AI7" s="207">
        <v>16.412071710999999</v>
      </c>
      <c r="AJ7" s="207">
        <v>16.538432045</v>
      </c>
      <c r="AK7" s="207">
        <v>16.024348595999999</v>
      </c>
      <c r="AL7" s="207">
        <v>15.569857628999999</v>
      </c>
      <c r="AM7" s="207">
        <v>15.56</v>
      </c>
      <c r="AN7" s="207">
        <v>15.8</v>
      </c>
      <c r="AO7" s="207">
        <v>15.58</v>
      </c>
      <c r="AP7" s="207">
        <v>16.18</v>
      </c>
      <c r="AQ7" s="207">
        <v>16.600000000000001</v>
      </c>
      <c r="AR7" s="207">
        <v>16.649999999999999</v>
      </c>
      <c r="AS7" s="207">
        <v>16.75</v>
      </c>
      <c r="AT7" s="207">
        <v>16.89</v>
      </c>
      <c r="AU7" s="207">
        <v>17.190000000000001</v>
      </c>
      <c r="AV7" s="207">
        <v>17.309999999999999</v>
      </c>
      <c r="AW7" s="207">
        <v>16.72</v>
      </c>
      <c r="AX7" s="207">
        <v>16.600000000000001</v>
      </c>
      <c r="AY7" s="207">
        <v>16.97</v>
      </c>
      <c r="AZ7" s="207">
        <v>17.36</v>
      </c>
      <c r="BA7" s="207">
        <v>17.079999999999998</v>
      </c>
      <c r="BB7" s="207">
        <v>17.71</v>
      </c>
      <c r="BC7" s="207">
        <v>18.170000000000002</v>
      </c>
      <c r="BD7" s="207">
        <v>18.850000000000001</v>
      </c>
      <c r="BE7" s="207">
        <v>18.7</v>
      </c>
      <c r="BF7" s="207">
        <v>18.510000000000002</v>
      </c>
      <c r="BG7" s="207">
        <v>19.93</v>
      </c>
      <c r="BH7" s="207">
        <v>19.180620000000001</v>
      </c>
      <c r="BI7" s="207">
        <v>17.873640000000002</v>
      </c>
      <c r="BJ7" s="323">
        <v>17.44876</v>
      </c>
      <c r="BK7" s="323">
        <v>17.90052</v>
      </c>
      <c r="BL7" s="323">
        <v>18.323840000000001</v>
      </c>
      <c r="BM7" s="323">
        <v>17.81005</v>
      </c>
      <c r="BN7" s="323">
        <v>18.327269999999999</v>
      </c>
      <c r="BO7" s="323">
        <v>18.461200000000002</v>
      </c>
      <c r="BP7" s="323">
        <v>18.751760000000001</v>
      </c>
      <c r="BQ7" s="323">
        <v>18.564319999999999</v>
      </c>
      <c r="BR7" s="323">
        <v>18.408840000000001</v>
      </c>
      <c r="BS7" s="323">
        <v>19.651720000000001</v>
      </c>
      <c r="BT7" s="323">
        <v>18.831040000000002</v>
      </c>
      <c r="BU7" s="323">
        <v>17.632680000000001</v>
      </c>
      <c r="BV7" s="323">
        <v>17.295719999999999</v>
      </c>
    </row>
    <row r="8" spans="1:74" ht="11.15" customHeight="1" x14ac:dyDescent="0.25">
      <c r="A8" s="118" t="s">
        <v>615</v>
      </c>
      <c r="B8" s="198" t="s">
        <v>432</v>
      </c>
      <c r="C8" s="207">
        <v>12.784626887</v>
      </c>
      <c r="D8" s="207">
        <v>13.037765153</v>
      </c>
      <c r="E8" s="207">
        <v>13.355598599</v>
      </c>
      <c r="F8" s="207">
        <v>13.576065758</v>
      </c>
      <c r="G8" s="207">
        <v>13.743034307</v>
      </c>
      <c r="H8" s="207">
        <v>13.389464494</v>
      </c>
      <c r="I8" s="207">
        <v>13.26233807</v>
      </c>
      <c r="J8" s="207">
        <v>13.316738939</v>
      </c>
      <c r="K8" s="207">
        <v>12.961644381999999</v>
      </c>
      <c r="L8" s="207">
        <v>13.57019238</v>
      </c>
      <c r="M8" s="207">
        <v>13.397436025999999</v>
      </c>
      <c r="N8" s="207">
        <v>12.909799505000001</v>
      </c>
      <c r="O8" s="207">
        <v>12.865613262</v>
      </c>
      <c r="P8" s="207">
        <v>12.960572499</v>
      </c>
      <c r="Q8" s="207">
        <v>13.203687543999999</v>
      </c>
      <c r="R8" s="207">
        <v>13.890655158</v>
      </c>
      <c r="S8" s="207">
        <v>14.125409316000001</v>
      </c>
      <c r="T8" s="207">
        <v>13.795335948</v>
      </c>
      <c r="U8" s="207">
        <v>13.307899964000001</v>
      </c>
      <c r="V8" s="207">
        <v>13.520106896</v>
      </c>
      <c r="W8" s="207">
        <v>13.278261464</v>
      </c>
      <c r="X8" s="207">
        <v>13.742308917000001</v>
      </c>
      <c r="Y8" s="207">
        <v>13.493092326999999</v>
      </c>
      <c r="Z8" s="207">
        <v>13.022816993999999</v>
      </c>
      <c r="AA8" s="207">
        <v>13.086401128</v>
      </c>
      <c r="AB8" s="207">
        <v>13.122253329999999</v>
      </c>
      <c r="AC8" s="207">
        <v>13.479141599</v>
      </c>
      <c r="AD8" s="207">
        <v>13.860042158000001</v>
      </c>
      <c r="AE8" s="207">
        <v>14.023185935000001</v>
      </c>
      <c r="AF8" s="207">
        <v>13.621928906999999</v>
      </c>
      <c r="AG8" s="207">
        <v>13.279374110999999</v>
      </c>
      <c r="AH8" s="207">
        <v>13.415107501</v>
      </c>
      <c r="AI8" s="207">
        <v>13.692963796000001</v>
      </c>
      <c r="AJ8" s="207">
        <v>14.36820855</v>
      </c>
      <c r="AK8" s="207">
        <v>13.940286709</v>
      </c>
      <c r="AL8" s="207">
        <v>13.348007754999999</v>
      </c>
      <c r="AM8" s="207">
        <v>13.14</v>
      </c>
      <c r="AN8" s="207">
        <v>13.07</v>
      </c>
      <c r="AO8" s="207">
        <v>13.96</v>
      </c>
      <c r="AP8" s="207">
        <v>14.49</v>
      </c>
      <c r="AQ8" s="207">
        <v>14.68</v>
      </c>
      <c r="AR8" s="207">
        <v>14.27</v>
      </c>
      <c r="AS8" s="207">
        <v>14.08</v>
      </c>
      <c r="AT8" s="207">
        <v>14.11</v>
      </c>
      <c r="AU8" s="207">
        <v>14.18</v>
      </c>
      <c r="AV8" s="207">
        <v>14.72</v>
      </c>
      <c r="AW8" s="207">
        <v>14.64</v>
      </c>
      <c r="AX8" s="207">
        <v>14.09</v>
      </c>
      <c r="AY8" s="207">
        <v>13.91</v>
      </c>
      <c r="AZ8" s="207">
        <v>14.17</v>
      </c>
      <c r="BA8" s="207">
        <v>14.65</v>
      </c>
      <c r="BB8" s="207">
        <v>15.01</v>
      </c>
      <c r="BC8" s="207">
        <v>15.42</v>
      </c>
      <c r="BD8" s="207">
        <v>15.93</v>
      </c>
      <c r="BE8" s="207">
        <v>15.99</v>
      </c>
      <c r="BF8" s="207">
        <v>16.28</v>
      </c>
      <c r="BG8" s="207">
        <v>16.41</v>
      </c>
      <c r="BH8" s="207">
        <v>16.40166</v>
      </c>
      <c r="BI8" s="207">
        <v>15.921659999999999</v>
      </c>
      <c r="BJ8" s="323">
        <v>14.966570000000001</v>
      </c>
      <c r="BK8" s="323">
        <v>14.75249</v>
      </c>
      <c r="BL8" s="323">
        <v>14.922940000000001</v>
      </c>
      <c r="BM8" s="323">
        <v>15.22533</v>
      </c>
      <c r="BN8" s="323">
        <v>15.577260000000001</v>
      </c>
      <c r="BO8" s="323">
        <v>15.94824</v>
      </c>
      <c r="BP8" s="323">
        <v>16.452850000000002</v>
      </c>
      <c r="BQ8" s="323">
        <v>16.425280000000001</v>
      </c>
      <c r="BR8" s="323">
        <v>16.616710000000001</v>
      </c>
      <c r="BS8" s="323">
        <v>16.561140000000002</v>
      </c>
      <c r="BT8" s="323">
        <v>16.44342</v>
      </c>
      <c r="BU8" s="323">
        <v>15.85505</v>
      </c>
      <c r="BV8" s="323">
        <v>14.84554</v>
      </c>
    </row>
    <row r="9" spans="1:74" ht="11.15" customHeight="1" x14ac:dyDescent="0.25">
      <c r="A9" s="118" t="s">
        <v>616</v>
      </c>
      <c r="B9" s="198" t="s">
        <v>433</v>
      </c>
      <c r="C9" s="207">
        <v>10.483565192</v>
      </c>
      <c r="D9" s="207">
        <v>10.919799646</v>
      </c>
      <c r="E9" s="207">
        <v>11.437563473999999</v>
      </c>
      <c r="F9" s="207">
        <v>11.560813058999999</v>
      </c>
      <c r="G9" s="207">
        <v>12.812961222</v>
      </c>
      <c r="H9" s="207">
        <v>13.267116475</v>
      </c>
      <c r="I9" s="207">
        <v>13.409768207999999</v>
      </c>
      <c r="J9" s="207">
        <v>13.283885761000001</v>
      </c>
      <c r="K9" s="207">
        <v>12.517236308999999</v>
      </c>
      <c r="L9" s="207">
        <v>12.090155189000001</v>
      </c>
      <c r="M9" s="207">
        <v>11.418304754999999</v>
      </c>
      <c r="N9" s="207">
        <v>10.808431783</v>
      </c>
      <c r="O9" s="207">
        <v>10.507440755999999</v>
      </c>
      <c r="P9" s="207">
        <v>10.652735998000001</v>
      </c>
      <c r="Q9" s="207">
        <v>10.954159914</v>
      </c>
      <c r="R9" s="207">
        <v>11.987827027</v>
      </c>
      <c r="S9" s="207">
        <v>12.865651043</v>
      </c>
      <c r="T9" s="207">
        <v>13.272087782</v>
      </c>
      <c r="U9" s="207">
        <v>13.084840946</v>
      </c>
      <c r="V9" s="207">
        <v>13.146309048999999</v>
      </c>
      <c r="W9" s="207">
        <v>12.51612166</v>
      </c>
      <c r="X9" s="207">
        <v>11.794458489</v>
      </c>
      <c r="Y9" s="207">
        <v>11.225342945</v>
      </c>
      <c r="Z9" s="207">
        <v>10.819048251</v>
      </c>
      <c r="AA9" s="207">
        <v>10.733188022</v>
      </c>
      <c r="AB9" s="207">
        <v>10.873007125999999</v>
      </c>
      <c r="AC9" s="207">
        <v>11.338593746000001</v>
      </c>
      <c r="AD9" s="207">
        <v>11.708627462000001</v>
      </c>
      <c r="AE9" s="207">
        <v>12.886608449000001</v>
      </c>
      <c r="AF9" s="207">
        <v>12.946082441</v>
      </c>
      <c r="AG9" s="207">
        <v>13.015088499000001</v>
      </c>
      <c r="AH9" s="207">
        <v>13.081791482</v>
      </c>
      <c r="AI9" s="207">
        <v>12.370494774000001</v>
      </c>
      <c r="AJ9" s="207">
        <v>12.147167603</v>
      </c>
      <c r="AK9" s="207">
        <v>11.498895962000001</v>
      </c>
      <c r="AL9" s="207">
        <v>10.846659003999999</v>
      </c>
      <c r="AM9" s="207">
        <v>10.57</v>
      </c>
      <c r="AN9" s="207">
        <v>10.76</v>
      </c>
      <c r="AO9" s="207">
        <v>11.34</v>
      </c>
      <c r="AP9" s="207">
        <v>12.13</v>
      </c>
      <c r="AQ9" s="207">
        <v>12.58</v>
      </c>
      <c r="AR9" s="207">
        <v>13.32</v>
      </c>
      <c r="AS9" s="207">
        <v>13.3</v>
      </c>
      <c r="AT9" s="207">
        <v>13.3</v>
      </c>
      <c r="AU9" s="207">
        <v>13.24</v>
      </c>
      <c r="AV9" s="207">
        <v>12.39</v>
      </c>
      <c r="AW9" s="207">
        <v>12.01</v>
      </c>
      <c r="AX9" s="207">
        <v>11.39</v>
      </c>
      <c r="AY9" s="207">
        <v>10.98</v>
      </c>
      <c r="AZ9" s="207">
        <v>11.16</v>
      </c>
      <c r="BA9" s="207">
        <v>11.8</v>
      </c>
      <c r="BB9" s="207">
        <v>12.36</v>
      </c>
      <c r="BC9" s="207">
        <v>13.03</v>
      </c>
      <c r="BD9" s="207">
        <v>14.15</v>
      </c>
      <c r="BE9" s="207">
        <v>14.38</v>
      </c>
      <c r="BF9" s="207">
        <v>14.45</v>
      </c>
      <c r="BG9" s="207">
        <v>14.23</v>
      </c>
      <c r="BH9" s="207">
        <v>12.82541</v>
      </c>
      <c r="BI9" s="207">
        <v>12.21321</v>
      </c>
      <c r="BJ9" s="323">
        <v>11.5265</v>
      </c>
      <c r="BK9" s="323">
        <v>11.10838</v>
      </c>
      <c r="BL9" s="323">
        <v>11.37889</v>
      </c>
      <c r="BM9" s="323">
        <v>12.002129999999999</v>
      </c>
      <c r="BN9" s="323">
        <v>12.685499999999999</v>
      </c>
      <c r="BO9" s="323">
        <v>13.333299999999999</v>
      </c>
      <c r="BP9" s="323">
        <v>14.424620000000001</v>
      </c>
      <c r="BQ9" s="323">
        <v>14.65578</v>
      </c>
      <c r="BR9" s="323">
        <v>14.570819999999999</v>
      </c>
      <c r="BS9" s="323">
        <v>14.062150000000001</v>
      </c>
      <c r="BT9" s="323">
        <v>12.645519999999999</v>
      </c>
      <c r="BU9" s="323">
        <v>12.06053</v>
      </c>
      <c r="BV9" s="323">
        <v>11.42741</v>
      </c>
    </row>
    <row r="10" spans="1:74" ht="11.15" customHeight="1" x14ac:dyDescent="0.25">
      <c r="A10" s="118" t="s">
        <v>617</v>
      </c>
      <c r="B10" s="198" t="s">
        <v>434</v>
      </c>
      <c r="C10" s="207">
        <v>11.252927843</v>
      </c>
      <c r="D10" s="207">
        <v>11.787202859000001</v>
      </c>
      <c r="E10" s="207">
        <v>11.727303354</v>
      </c>
      <c r="F10" s="207">
        <v>11.843931009</v>
      </c>
      <c r="G10" s="207">
        <v>11.8495051</v>
      </c>
      <c r="H10" s="207">
        <v>11.954259997999999</v>
      </c>
      <c r="I10" s="207">
        <v>11.946398292</v>
      </c>
      <c r="J10" s="207">
        <v>11.710714422000001</v>
      </c>
      <c r="K10" s="207">
        <v>11.851543940999999</v>
      </c>
      <c r="L10" s="207">
        <v>11.839015760000001</v>
      </c>
      <c r="M10" s="207">
        <v>11.668435533</v>
      </c>
      <c r="N10" s="207">
        <v>11.082718398000001</v>
      </c>
      <c r="O10" s="207">
        <v>11.497264058000001</v>
      </c>
      <c r="P10" s="207">
        <v>11.730472603999999</v>
      </c>
      <c r="Q10" s="207">
        <v>11.854392848</v>
      </c>
      <c r="R10" s="207">
        <v>12.223729565999999</v>
      </c>
      <c r="S10" s="207">
        <v>11.963257217000001</v>
      </c>
      <c r="T10" s="207">
        <v>12.186374561999999</v>
      </c>
      <c r="U10" s="207">
        <v>12.074350303999999</v>
      </c>
      <c r="V10" s="207">
        <v>12.105231635999999</v>
      </c>
      <c r="W10" s="207">
        <v>12.038863303999999</v>
      </c>
      <c r="X10" s="207">
        <v>12.035754121</v>
      </c>
      <c r="Y10" s="207">
        <v>12.001223123000001</v>
      </c>
      <c r="Z10" s="207">
        <v>11.454639856</v>
      </c>
      <c r="AA10" s="207">
        <v>11.534651801000001</v>
      </c>
      <c r="AB10" s="207">
        <v>11.730764423</v>
      </c>
      <c r="AC10" s="207">
        <v>11.870337598000001</v>
      </c>
      <c r="AD10" s="207">
        <v>11.965997818</v>
      </c>
      <c r="AE10" s="207">
        <v>11.22147157</v>
      </c>
      <c r="AF10" s="207">
        <v>11.924951368</v>
      </c>
      <c r="AG10" s="207">
        <v>11.864651592</v>
      </c>
      <c r="AH10" s="207">
        <v>11.948515231</v>
      </c>
      <c r="AI10" s="207">
        <v>12.072773284</v>
      </c>
      <c r="AJ10" s="207">
        <v>12.083548015</v>
      </c>
      <c r="AK10" s="207">
        <v>11.902273472999999</v>
      </c>
      <c r="AL10" s="207">
        <v>11.348057684</v>
      </c>
      <c r="AM10" s="207">
        <v>11.19</v>
      </c>
      <c r="AN10" s="207">
        <v>11.64</v>
      </c>
      <c r="AO10" s="207">
        <v>11.78</v>
      </c>
      <c r="AP10" s="207">
        <v>12.06</v>
      </c>
      <c r="AQ10" s="207">
        <v>12.21</v>
      </c>
      <c r="AR10" s="207">
        <v>12.32</v>
      </c>
      <c r="AS10" s="207">
        <v>12.26</v>
      </c>
      <c r="AT10" s="207">
        <v>12.27</v>
      </c>
      <c r="AU10" s="207">
        <v>12.51</v>
      </c>
      <c r="AV10" s="207">
        <v>12.57</v>
      </c>
      <c r="AW10" s="207">
        <v>12.44</v>
      </c>
      <c r="AX10" s="207">
        <v>12.1</v>
      </c>
      <c r="AY10" s="207">
        <v>12.33</v>
      </c>
      <c r="AZ10" s="207">
        <v>12.64</v>
      </c>
      <c r="BA10" s="207">
        <v>13.17</v>
      </c>
      <c r="BB10" s="207">
        <v>13.38</v>
      </c>
      <c r="BC10" s="207">
        <v>13.52</v>
      </c>
      <c r="BD10" s="207">
        <v>13.83</v>
      </c>
      <c r="BE10" s="207">
        <v>14.08</v>
      </c>
      <c r="BF10" s="207">
        <v>14.26</v>
      </c>
      <c r="BG10" s="207">
        <v>14.53</v>
      </c>
      <c r="BH10" s="207">
        <v>14.04041</v>
      </c>
      <c r="BI10" s="207">
        <v>13.50793</v>
      </c>
      <c r="BJ10" s="323">
        <v>12.781180000000001</v>
      </c>
      <c r="BK10" s="323">
        <v>12.97841</v>
      </c>
      <c r="BL10" s="323">
        <v>13.23509</v>
      </c>
      <c r="BM10" s="323">
        <v>13.688190000000001</v>
      </c>
      <c r="BN10" s="323">
        <v>13.909560000000001</v>
      </c>
      <c r="BO10" s="323">
        <v>14.047779999999999</v>
      </c>
      <c r="BP10" s="323">
        <v>14.279030000000001</v>
      </c>
      <c r="BQ10" s="323">
        <v>14.466989999999999</v>
      </c>
      <c r="BR10" s="323">
        <v>14.4785</v>
      </c>
      <c r="BS10" s="323">
        <v>14.48601</v>
      </c>
      <c r="BT10" s="323">
        <v>13.86192</v>
      </c>
      <c r="BU10" s="323">
        <v>13.290990000000001</v>
      </c>
      <c r="BV10" s="323">
        <v>12.519780000000001</v>
      </c>
    </row>
    <row r="11" spans="1:74" ht="11.15" customHeight="1" x14ac:dyDescent="0.25">
      <c r="A11" s="118" t="s">
        <v>618</v>
      </c>
      <c r="B11" s="198" t="s">
        <v>435</v>
      </c>
      <c r="C11" s="207">
        <v>10.444112037</v>
      </c>
      <c r="D11" s="207">
        <v>10.950284453</v>
      </c>
      <c r="E11" s="207">
        <v>11.514426609999999</v>
      </c>
      <c r="F11" s="207">
        <v>11.458740062</v>
      </c>
      <c r="G11" s="207">
        <v>11.444091775</v>
      </c>
      <c r="H11" s="207">
        <v>11.301891978</v>
      </c>
      <c r="I11" s="207">
        <v>11.075428114999999</v>
      </c>
      <c r="J11" s="207">
        <v>11.194187704000001</v>
      </c>
      <c r="K11" s="207">
        <v>11.178083689999999</v>
      </c>
      <c r="L11" s="207">
        <v>11.276012487999999</v>
      </c>
      <c r="M11" s="207">
        <v>11.38330373</v>
      </c>
      <c r="N11" s="207">
        <v>10.950542305000001</v>
      </c>
      <c r="O11" s="207">
        <v>10.990532200000001</v>
      </c>
      <c r="P11" s="207">
        <v>11.188292648999999</v>
      </c>
      <c r="Q11" s="207">
        <v>11.268012577</v>
      </c>
      <c r="R11" s="207">
        <v>11.767059934000001</v>
      </c>
      <c r="S11" s="207">
        <v>11.746953692</v>
      </c>
      <c r="T11" s="207">
        <v>11.605294708000001</v>
      </c>
      <c r="U11" s="207">
        <v>11.488975304</v>
      </c>
      <c r="V11" s="207">
        <v>11.41772851</v>
      </c>
      <c r="W11" s="207">
        <v>11.231154046</v>
      </c>
      <c r="X11" s="207">
        <v>11.362224552000001</v>
      </c>
      <c r="Y11" s="207">
        <v>11.521337147000001</v>
      </c>
      <c r="Z11" s="207">
        <v>10.987340086</v>
      </c>
      <c r="AA11" s="207">
        <v>11.270339946</v>
      </c>
      <c r="AB11" s="207">
        <v>11.088529462</v>
      </c>
      <c r="AC11" s="207">
        <v>11.388670056</v>
      </c>
      <c r="AD11" s="207">
        <v>11.537479803</v>
      </c>
      <c r="AE11" s="207">
        <v>11.560424291</v>
      </c>
      <c r="AF11" s="207">
        <v>11.454827847000001</v>
      </c>
      <c r="AG11" s="207">
        <v>11.200704303</v>
      </c>
      <c r="AH11" s="207">
        <v>11.166418407</v>
      </c>
      <c r="AI11" s="207">
        <v>11.361022176000001</v>
      </c>
      <c r="AJ11" s="207">
        <v>11.806252103</v>
      </c>
      <c r="AK11" s="207">
        <v>11.813711671</v>
      </c>
      <c r="AL11" s="207">
        <v>10.837257554000001</v>
      </c>
      <c r="AM11" s="207">
        <v>10.89</v>
      </c>
      <c r="AN11" s="207">
        <v>11.04</v>
      </c>
      <c r="AO11" s="207">
        <v>11.46</v>
      </c>
      <c r="AP11" s="207">
        <v>12.26</v>
      </c>
      <c r="AQ11" s="207">
        <v>12.22</v>
      </c>
      <c r="AR11" s="207">
        <v>12.01</v>
      </c>
      <c r="AS11" s="207">
        <v>11.87</v>
      </c>
      <c r="AT11" s="207">
        <v>11.9</v>
      </c>
      <c r="AU11" s="207">
        <v>11.94</v>
      </c>
      <c r="AV11" s="207">
        <v>12.28</v>
      </c>
      <c r="AW11" s="207">
        <v>12.36</v>
      </c>
      <c r="AX11" s="207">
        <v>11.25</v>
      </c>
      <c r="AY11" s="207">
        <v>11.97</v>
      </c>
      <c r="AZ11" s="207">
        <v>11.68</v>
      </c>
      <c r="BA11" s="207">
        <v>12.34</v>
      </c>
      <c r="BB11" s="207">
        <v>12.87</v>
      </c>
      <c r="BC11" s="207">
        <v>13.03</v>
      </c>
      <c r="BD11" s="207">
        <v>13.26</v>
      </c>
      <c r="BE11" s="207">
        <v>13.51</v>
      </c>
      <c r="BF11" s="207">
        <v>14.09</v>
      </c>
      <c r="BG11" s="207">
        <v>13.78</v>
      </c>
      <c r="BH11" s="207">
        <v>13.516</v>
      </c>
      <c r="BI11" s="207">
        <v>13.14812</v>
      </c>
      <c r="BJ11" s="323">
        <v>11.482480000000001</v>
      </c>
      <c r="BK11" s="323">
        <v>12.37025</v>
      </c>
      <c r="BL11" s="323">
        <v>12.30484</v>
      </c>
      <c r="BM11" s="323">
        <v>12.801920000000001</v>
      </c>
      <c r="BN11" s="323">
        <v>13.189310000000001</v>
      </c>
      <c r="BO11" s="323">
        <v>13.19923</v>
      </c>
      <c r="BP11" s="323">
        <v>13.23837</v>
      </c>
      <c r="BQ11" s="323">
        <v>13.39935</v>
      </c>
      <c r="BR11" s="323">
        <v>13.80714</v>
      </c>
      <c r="BS11" s="323">
        <v>13.419129999999999</v>
      </c>
      <c r="BT11" s="323">
        <v>13.32245</v>
      </c>
      <c r="BU11" s="323">
        <v>13.11196</v>
      </c>
      <c r="BV11" s="323">
        <v>11.46931</v>
      </c>
    </row>
    <row r="12" spans="1:74" ht="11.15" customHeight="1" x14ac:dyDescent="0.25">
      <c r="A12" s="118" t="s">
        <v>619</v>
      </c>
      <c r="B12" s="198" t="s">
        <v>436</v>
      </c>
      <c r="C12" s="207">
        <v>10.089650592</v>
      </c>
      <c r="D12" s="207">
        <v>10.4364724</v>
      </c>
      <c r="E12" s="207">
        <v>11.059155568</v>
      </c>
      <c r="F12" s="207">
        <v>11.071343991000001</v>
      </c>
      <c r="G12" s="207">
        <v>10.909535643</v>
      </c>
      <c r="H12" s="207">
        <v>10.864133315</v>
      </c>
      <c r="I12" s="207">
        <v>10.778603558</v>
      </c>
      <c r="J12" s="207">
        <v>10.960922376999999</v>
      </c>
      <c r="K12" s="207">
        <v>10.979771712</v>
      </c>
      <c r="L12" s="207">
        <v>10.976830383999999</v>
      </c>
      <c r="M12" s="207">
        <v>10.949073199000001</v>
      </c>
      <c r="N12" s="207">
        <v>10.353378274000001</v>
      </c>
      <c r="O12" s="207">
        <v>10.644672781000001</v>
      </c>
      <c r="P12" s="207">
        <v>10.860638324</v>
      </c>
      <c r="Q12" s="207">
        <v>10.934651712000001</v>
      </c>
      <c r="R12" s="207">
        <v>11.459860992999999</v>
      </c>
      <c r="S12" s="207">
        <v>11.536387203</v>
      </c>
      <c r="T12" s="207">
        <v>11.305378039000001</v>
      </c>
      <c r="U12" s="207">
        <v>11.243663997000001</v>
      </c>
      <c r="V12" s="207">
        <v>11.281283174</v>
      </c>
      <c r="W12" s="207">
        <v>11.312986313</v>
      </c>
      <c r="X12" s="207">
        <v>11.355993570000001</v>
      </c>
      <c r="Y12" s="207">
        <v>11.242877995000001</v>
      </c>
      <c r="Z12" s="207">
        <v>10.836665559</v>
      </c>
      <c r="AA12" s="207">
        <v>10.747674409</v>
      </c>
      <c r="AB12" s="207">
        <v>10.951225450000001</v>
      </c>
      <c r="AC12" s="207">
        <v>11.121433237</v>
      </c>
      <c r="AD12" s="207">
        <v>11.409023266</v>
      </c>
      <c r="AE12" s="207">
        <v>11.280819304</v>
      </c>
      <c r="AF12" s="207">
        <v>11.268439274</v>
      </c>
      <c r="AG12" s="207">
        <v>11.127682278</v>
      </c>
      <c r="AH12" s="207">
        <v>11.076658077999999</v>
      </c>
      <c r="AI12" s="207">
        <v>11.388073949000001</v>
      </c>
      <c r="AJ12" s="207">
        <v>11.501579159</v>
      </c>
      <c r="AK12" s="207">
        <v>11.417120816000001</v>
      </c>
      <c r="AL12" s="207">
        <v>10.901400370999999</v>
      </c>
      <c r="AM12" s="207">
        <v>10.64</v>
      </c>
      <c r="AN12" s="207">
        <v>12.05</v>
      </c>
      <c r="AO12" s="207">
        <v>11.1</v>
      </c>
      <c r="AP12" s="207">
        <v>11.79</v>
      </c>
      <c r="AQ12" s="207">
        <v>11.86</v>
      </c>
      <c r="AR12" s="207">
        <v>11.84</v>
      </c>
      <c r="AS12" s="207">
        <v>11.55</v>
      </c>
      <c r="AT12" s="207">
        <v>11.79</v>
      </c>
      <c r="AU12" s="207">
        <v>12.13</v>
      </c>
      <c r="AV12" s="207">
        <v>12.39</v>
      </c>
      <c r="AW12" s="207">
        <v>12.41</v>
      </c>
      <c r="AX12" s="207">
        <v>12.08</v>
      </c>
      <c r="AY12" s="207">
        <v>11.68</v>
      </c>
      <c r="AZ12" s="207">
        <v>11.63</v>
      </c>
      <c r="BA12" s="207">
        <v>12.21</v>
      </c>
      <c r="BB12" s="207">
        <v>12.74</v>
      </c>
      <c r="BC12" s="207">
        <v>12.83</v>
      </c>
      <c r="BD12" s="207">
        <v>13.12</v>
      </c>
      <c r="BE12" s="207">
        <v>13.43</v>
      </c>
      <c r="BF12" s="207">
        <v>13.82</v>
      </c>
      <c r="BG12" s="207">
        <v>14.3</v>
      </c>
      <c r="BH12" s="207">
        <v>14.35188</v>
      </c>
      <c r="BI12" s="207">
        <v>14.047980000000001</v>
      </c>
      <c r="BJ12" s="323">
        <v>12.980689999999999</v>
      </c>
      <c r="BK12" s="323">
        <v>12.62355</v>
      </c>
      <c r="BL12" s="323">
        <v>12.65338</v>
      </c>
      <c r="BM12" s="323">
        <v>13.028549999999999</v>
      </c>
      <c r="BN12" s="323">
        <v>13.334899999999999</v>
      </c>
      <c r="BO12" s="323">
        <v>13.382070000000001</v>
      </c>
      <c r="BP12" s="323">
        <v>13.62696</v>
      </c>
      <c r="BQ12" s="323">
        <v>13.8371</v>
      </c>
      <c r="BR12" s="323">
        <v>13.92835</v>
      </c>
      <c r="BS12" s="323">
        <v>14.154059999999999</v>
      </c>
      <c r="BT12" s="323">
        <v>14.0532</v>
      </c>
      <c r="BU12" s="323">
        <v>13.84783</v>
      </c>
      <c r="BV12" s="323">
        <v>12.760149999999999</v>
      </c>
    </row>
    <row r="13" spans="1:74" ht="11.15" customHeight="1" x14ac:dyDescent="0.25">
      <c r="A13" s="118" t="s">
        <v>620</v>
      </c>
      <c r="B13" s="198" t="s">
        <v>437</v>
      </c>
      <c r="C13" s="207">
        <v>11.470777977999999</v>
      </c>
      <c r="D13" s="207">
        <v>11.510565667</v>
      </c>
      <c r="E13" s="207">
        <v>11.619365117999999</v>
      </c>
      <c r="F13" s="207">
        <v>12.007489179</v>
      </c>
      <c r="G13" s="207">
        <v>12.202160852</v>
      </c>
      <c r="H13" s="207">
        <v>12.273961566000001</v>
      </c>
      <c r="I13" s="207">
        <v>12.173097921</v>
      </c>
      <c r="J13" s="207">
        <v>12.164706759</v>
      </c>
      <c r="K13" s="207">
        <v>12.201798784999999</v>
      </c>
      <c r="L13" s="207">
        <v>12.142934629999999</v>
      </c>
      <c r="M13" s="207">
        <v>11.628877922999999</v>
      </c>
      <c r="N13" s="207">
        <v>11.423110206</v>
      </c>
      <c r="O13" s="207">
        <v>11.399688226</v>
      </c>
      <c r="P13" s="207">
        <v>11.411275362</v>
      </c>
      <c r="Q13" s="207">
        <v>11.519409521</v>
      </c>
      <c r="R13" s="207">
        <v>11.864349383</v>
      </c>
      <c r="S13" s="207">
        <v>12.081300814</v>
      </c>
      <c r="T13" s="207">
        <v>12.183678613</v>
      </c>
      <c r="U13" s="207">
        <v>12.173488983</v>
      </c>
      <c r="V13" s="207">
        <v>12.058729963999999</v>
      </c>
      <c r="W13" s="207">
        <v>12.093385468999999</v>
      </c>
      <c r="X13" s="207">
        <v>11.912948567000001</v>
      </c>
      <c r="Y13" s="207">
        <v>11.440558060000001</v>
      </c>
      <c r="Z13" s="207">
        <v>11.228945415</v>
      </c>
      <c r="AA13" s="207">
        <v>11.229337871</v>
      </c>
      <c r="AB13" s="207">
        <v>11.302544805</v>
      </c>
      <c r="AC13" s="207">
        <v>11.4507048</v>
      </c>
      <c r="AD13" s="207">
        <v>11.69461753</v>
      </c>
      <c r="AE13" s="207">
        <v>11.916282880000001</v>
      </c>
      <c r="AF13" s="207">
        <v>12.130062002000001</v>
      </c>
      <c r="AG13" s="207">
        <v>12.06686865</v>
      </c>
      <c r="AH13" s="207">
        <v>11.929822802</v>
      </c>
      <c r="AI13" s="207">
        <v>12.211021643</v>
      </c>
      <c r="AJ13" s="207">
        <v>11.802868740999999</v>
      </c>
      <c r="AK13" s="207">
        <v>11.400880235000001</v>
      </c>
      <c r="AL13" s="207">
        <v>11.391379177999999</v>
      </c>
      <c r="AM13" s="207">
        <v>11.33</v>
      </c>
      <c r="AN13" s="207">
        <v>11.54</v>
      </c>
      <c r="AO13" s="207">
        <v>11.6</v>
      </c>
      <c r="AP13" s="207">
        <v>11.84</v>
      </c>
      <c r="AQ13" s="207">
        <v>12.1</v>
      </c>
      <c r="AR13" s="207">
        <v>12.14</v>
      </c>
      <c r="AS13" s="207">
        <v>12.17</v>
      </c>
      <c r="AT13" s="207">
        <v>12.28</v>
      </c>
      <c r="AU13" s="207">
        <v>12.46</v>
      </c>
      <c r="AV13" s="207">
        <v>12.51</v>
      </c>
      <c r="AW13" s="207">
        <v>12.16</v>
      </c>
      <c r="AX13" s="207">
        <v>12.06</v>
      </c>
      <c r="AY13" s="207">
        <v>12</v>
      </c>
      <c r="AZ13" s="207">
        <v>12.14</v>
      </c>
      <c r="BA13" s="207">
        <v>12.3</v>
      </c>
      <c r="BB13" s="207">
        <v>12.62</v>
      </c>
      <c r="BC13" s="207">
        <v>12.75</v>
      </c>
      <c r="BD13" s="207">
        <v>13.08</v>
      </c>
      <c r="BE13" s="207">
        <v>13.15</v>
      </c>
      <c r="BF13" s="207">
        <v>13.22</v>
      </c>
      <c r="BG13" s="207">
        <v>13.36</v>
      </c>
      <c r="BH13" s="207">
        <v>13.255570000000001</v>
      </c>
      <c r="BI13" s="207">
        <v>12.769450000000001</v>
      </c>
      <c r="BJ13" s="323">
        <v>12.66081</v>
      </c>
      <c r="BK13" s="323">
        <v>12.51056</v>
      </c>
      <c r="BL13" s="323">
        <v>12.6053</v>
      </c>
      <c r="BM13" s="323">
        <v>12.733420000000001</v>
      </c>
      <c r="BN13" s="323">
        <v>13.115</v>
      </c>
      <c r="BO13" s="323">
        <v>13.28232</v>
      </c>
      <c r="BP13" s="323">
        <v>13.480090000000001</v>
      </c>
      <c r="BQ13" s="323">
        <v>13.512090000000001</v>
      </c>
      <c r="BR13" s="323">
        <v>13.523529999999999</v>
      </c>
      <c r="BS13" s="323">
        <v>13.60774</v>
      </c>
      <c r="BT13" s="323">
        <v>13.46367</v>
      </c>
      <c r="BU13" s="323">
        <v>12.91093</v>
      </c>
      <c r="BV13" s="323">
        <v>12.666090000000001</v>
      </c>
    </row>
    <row r="14" spans="1:74" ht="11.15" customHeight="1" x14ac:dyDescent="0.25">
      <c r="A14" s="118" t="s">
        <v>621</v>
      </c>
      <c r="B14" s="200" t="s">
        <v>438</v>
      </c>
      <c r="C14" s="207">
        <v>14.947870658999999</v>
      </c>
      <c r="D14" s="207">
        <v>14.853458203000001</v>
      </c>
      <c r="E14" s="207">
        <v>15.015295179000001</v>
      </c>
      <c r="F14" s="207">
        <v>13.48293464</v>
      </c>
      <c r="G14" s="207">
        <v>15.824785822999999</v>
      </c>
      <c r="H14" s="207">
        <v>16.585565893999998</v>
      </c>
      <c r="I14" s="207">
        <v>16.858564774000001</v>
      </c>
      <c r="J14" s="207">
        <v>17.510996889000001</v>
      </c>
      <c r="K14" s="207">
        <v>16.467030239</v>
      </c>
      <c r="L14" s="207">
        <v>13.795332325</v>
      </c>
      <c r="M14" s="207">
        <v>15.328844986</v>
      </c>
      <c r="N14" s="207">
        <v>15.087805781</v>
      </c>
      <c r="O14" s="207">
        <v>14.667632762</v>
      </c>
      <c r="P14" s="207">
        <v>14.996124156</v>
      </c>
      <c r="Q14" s="207">
        <v>14.957448785</v>
      </c>
      <c r="R14" s="207">
        <v>14.508417301</v>
      </c>
      <c r="S14" s="207">
        <v>15.788905652</v>
      </c>
      <c r="T14" s="207">
        <v>17.154270468</v>
      </c>
      <c r="U14" s="207">
        <v>16.986784757999999</v>
      </c>
      <c r="V14" s="207">
        <v>17.120522830999999</v>
      </c>
      <c r="W14" s="207">
        <v>17.668808365</v>
      </c>
      <c r="X14" s="207">
        <v>13.159892553000001</v>
      </c>
      <c r="Y14" s="207">
        <v>15.536421296</v>
      </c>
      <c r="Z14" s="207">
        <v>15.174705424000001</v>
      </c>
      <c r="AA14" s="207">
        <v>15.590223887000001</v>
      </c>
      <c r="AB14" s="207">
        <v>15.90377159</v>
      </c>
      <c r="AC14" s="207">
        <v>15.627945686</v>
      </c>
      <c r="AD14" s="207">
        <v>15.898811409</v>
      </c>
      <c r="AE14" s="207">
        <v>15.849550673</v>
      </c>
      <c r="AF14" s="207">
        <v>16.732188941</v>
      </c>
      <c r="AG14" s="207">
        <v>17.246142771999999</v>
      </c>
      <c r="AH14" s="207">
        <v>17.777884082</v>
      </c>
      <c r="AI14" s="207">
        <v>18.301697109999999</v>
      </c>
      <c r="AJ14" s="207">
        <v>17.667856653000001</v>
      </c>
      <c r="AK14" s="207">
        <v>16.682205188000001</v>
      </c>
      <c r="AL14" s="207">
        <v>16.145313010999999</v>
      </c>
      <c r="AM14" s="207">
        <v>16.440000000000001</v>
      </c>
      <c r="AN14" s="207">
        <v>16.57</v>
      </c>
      <c r="AO14" s="207">
        <v>16.97</v>
      </c>
      <c r="AP14" s="207">
        <v>17.53</v>
      </c>
      <c r="AQ14" s="207">
        <v>18.239999999999998</v>
      </c>
      <c r="AR14" s="207">
        <v>18.59</v>
      </c>
      <c r="AS14" s="207">
        <v>19.02</v>
      </c>
      <c r="AT14" s="207">
        <v>19.61</v>
      </c>
      <c r="AU14" s="207">
        <v>19.809999999999999</v>
      </c>
      <c r="AV14" s="207">
        <v>17.600000000000001</v>
      </c>
      <c r="AW14" s="207">
        <v>17.93</v>
      </c>
      <c r="AX14" s="207">
        <v>17.34</v>
      </c>
      <c r="AY14" s="207">
        <v>17.55</v>
      </c>
      <c r="AZ14" s="207">
        <v>17.920000000000002</v>
      </c>
      <c r="BA14" s="207">
        <v>19.04</v>
      </c>
      <c r="BB14" s="207">
        <v>18.12</v>
      </c>
      <c r="BC14" s="207">
        <v>20.46</v>
      </c>
      <c r="BD14" s="207">
        <v>22.85</v>
      </c>
      <c r="BE14" s="207">
        <v>21.47</v>
      </c>
      <c r="BF14" s="207">
        <v>22.26</v>
      </c>
      <c r="BG14" s="207">
        <v>22.4</v>
      </c>
      <c r="BH14" s="207">
        <v>18.003450000000001</v>
      </c>
      <c r="BI14" s="207">
        <v>18.83736</v>
      </c>
      <c r="BJ14" s="323">
        <v>18.175799999999999</v>
      </c>
      <c r="BK14" s="323">
        <v>18.377289999999999</v>
      </c>
      <c r="BL14" s="323">
        <v>18.731929999999998</v>
      </c>
      <c r="BM14" s="323">
        <v>19.881229999999999</v>
      </c>
      <c r="BN14" s="323">
        <v>19.804040000000001</v>
      </c>
      <c r="BO14" s="323">
        <v>21.240110000000001</v>
      </c>
      <c r="BP14" s="323">
        <v>23.597380000000001</v>
      </c>
      <c r="BQ14" s="323">
        <v>22.055499999999999</v>
      </c>
      <c r="BR14" s="323">
        <v>22.719339999999999</v>
      </c>
      <c r="BS14" s="323">
        <v>22.727989999999998</v>
      </c>
      <c r="BT14" s="323">
        <v>17.557580000000002</v>
      </c>
      <c r="BU14" s="323">
        <v>19.137730000000001</v>
      </c>
      <c r="BV14" s="323">
        <v>18.465250000000001</v>
      </c>
    </row>
    <row r="15" spans="1:74" ht="11.15" customHeight="1" x14ac:dyDescent="0.25">
      <c r="A15" s="118" t="s">
        <v>622</v>
      </c>
      <c r="B15" s="200" t="s">
        <v>412</v>
      </c>
      <c r="C15" s="207">
        <v>12.22</v>
      </c>
      <c r="D15" s="207">
        <v>12.63</v>
      </c>
      <c r="E15" s="207">
        <v>12.97</v>
      </c>
      <c r="F15" s="207">
        <v>12.88</v>
      </c>
      <c r="G15" s="207">
        <v>13.12</v>
      </c>
      <c r="H15" s="207">
        <v>13.03</v>
      </c>
      <c r="I15" s="207">
        <v>13.13</v>
      </c>
      <c r="J15" s="207">
        <v>13.26</v>
      </c>
      <c r="K15" s="207">
        <v>13.01</v>
      </c>
      <c r="L15" s="207">
        <v>12.85</v>
      </c>
      <c r="M15" s="207">
        <v>12.9</v>
      </c>
      <c r="N15" s="207">
        <v>12.43</v>
      </c>
      <c r="O15" s="207">
        <v>12.47</v>
      </c>
      <c r="P15" s="207">
        <v>12.72</v>
      </c>
      <c r="Q15" s="207">
        <v>12.84</v>
      </c>
      <c r="R15" s="207">
        <v>13.25</v>
      </c>
      <c r="S15" s="207">
        <v>13.31</v>
      </c>
      <c r="T15" s="207">
        <v>13.32</v>
      </c>
      <c r="U15" s="207">
        <v>13.26</v>
      </c>
      <c r="V15" s="207">
        <v>13.3</v>
      </c>
      <c r="W15" s="207">
        <v>13.16</v>
      </c>
      <c r="X15" s="207">
        <v>12.81</v>
      </c>
      <c r="Y15" s="207">
        <v>13.03</v>
      </c>
      <c r="Z15" s="207">
        <v>12.68</v>
      </c>
      <c r="AA15" s="207">
        <v>12.76</v>
      </c>
      <c r="AB15" s="207">
        <v>12.82</v>
      </c>
      <c r="AC15" s="207">
        <v>13.04</v>
      </c>
      <c r="AD15" s="207">
        <v>13.24</v>
      </c>
      <c r="AE15" s="207">
        <v>13.1</v>
      </c>
      <c r="AF15" s="207">
        <v>13.22</v>
      </c>
      <c r="AG15" s="207">
        <v>13.21</v>
      </c>
      <c r="AH15" s="207">
        <v>13.26</v>
      </c>
      <c r="AI15" s="207">
        <v>13.49</v>
      </c>
      <c r="AJ15" s="207">
        <v>13.66</v>
      </c>
      <c r="AK15" s="207">
        <v>13.31</v>
      </c>
      <c r="AL15" s="207">
        <v>12.78</v>
      </c>
      <c r="AM15" s="207">
        <v>12.62</v>
      </c>
      <c r="AN15" s="207">
        <v>13.01</v>
      </c>
      <c r="AO15" s="207">
        <v>13.24</v>
      </c>
      <c r="AP15" s="207">
        <v>13.73</v>
      </c>
      <c r="AQ15" s="207">
        <v>13.86</v>
      </c>
      <c r="AR15" s="207">
        <v>13.83</v>
      </c>
      <c r="AS15" s="207">
        <v>13.83</v>
      </c>
      <c r="AT15" s="207">
        <v>13.92</v>
      </c>
      <c r="AU15" s="207">
        <v>14.14</v>
      </c>
      <c r="AV15" s="207">
        <v>14.06</v>
      </c>
      <c r="AW15" s="207">
        <v>14.07</v>
      </c>
      <c r="AX15" s="207">
        <v>13.72</v>
      </c>
      <c r="AY15" s="207">
        <v>13.71</v>
      </c>
      <c r="AZ15" s="207">
        <v>13.83</v>
      </c>
      <c r="BA15" s="207">
        <v>14.45</v>
      </c>
      <c r="BB15" s="207">
        <v>14.71</v>
      </c>
      <c r="BC15" s="207">
        <v>14.94</v>
      </c>
      <c r="BD15" s="207">
        <v>15.39</v>
      </c>
      <c r="BE15" s="207">
        <v>15.4</v>
      </c>
      <c r="BF15" s="207">
        <v>15.94</v>
      </c>
      <c r="BG15" s="207">
        <v>16.32</v>
      </c>
      <c r="BH15" s="207">
        <v>15.571260000000001</v>
      </c>
      <c r="BI15" s="207">
        <v>15.234360000000001</v>
      </c>
      <c r="BJ15" s="323">
        <v>14.44056</v>
      </c>
      <c r="BK15" s="323">
        <v>14.47353</v>
      </c>
      <c r="BL15" s="323">
        <v>14.68826</v>
      </c>
      <c r="BM15" s="323">
        <v>15.194000000000001</v>
      </c>
      <c r="BN15" s="323">
        <v>15.494730000000001</v>
      </c>
      <c r="BO15" s="323">
        <v>15.56883</v>
      </c>
      <c r="BP15" s="323">
        <v>15.916219999999999</v>
      </c>
      <c r="BQ15" s="323">
        <v>15.81265</v>
      </c>
      <c r="BR15" s="323">
        <v>16.093779999999999</v>
      </c>
      <c r="BS15" s="323">
        <v>16.243300000000001</v>
      </c>
      <c r="BT15" s="323">
        <v>15.45224</v>
      </c>
      <c r="BU15" s="323">
        <v>15.246359999999999</v>
      </c>
      <c r="BV15" s="323">
        <v>14.403320000000001</v>
      </c>
    </row>
    <row r="16" spans="1:74" ht="11.15" customHeight="1" x14ac:dyDescent="0.25">
      <c r="A16" s="118"/>
      <c r="B16" s="121" t="s">
        <v>8</v>
      </c>
      <c r="C16" s="440"/>
      <c r="D16" s="440"/>
      <c r="E16" s="440"/>
      <c r="F16" s="440"/>
      <c r="G16" s="440"/>
      <c r="H16" s="440"/>
      <c r="I16" s="440"/>
      <c r="J16" s="440"/>
      <c r="K16" s="440"/>
      <c r="L16" s="440"/>
      <c r="M16" s="440"/>
      <c r="N16" s="440"/>
      <c r="O16" s="440"/>
      <c r="P16" s="440"/>
      <c r="Q16" s="440"/>
      <c r="R16" s="440"/>
      <c r="S16" s="440"/>
      <c r="T16" s="440"/>
      <c r="U16" s="440"/>
      <c r="V16" s="440"/>
      <c r="W16" s="440"/>
      <c r="X16" s="440"/>
      <c r="Y16" s="440"/>
      <c r="Z16" s="440"/>
      <c r="AA16" s="440"/>
      <c r="AB16" s="440"/>
      <c r="AC16" s="440"/>
      <c r="AD16" s="440"/>
      <c r="AE16" s="440"/>
      <c r="AF16" s="440"/>
      <c r="AG16" s="440"/>
      <c r="AH16" s="440"/>
      <c r="AI16" s="440"/>
      <c r="AJ16" s="440"/>
      <c r="AK16" s="440"/>
      <c r="AL16" s="440"/>
      <c r="AM16" s="440"/>
      <c r="AN16" s="440"/>
      <c r="AO16" s="440"/>
      <c r="AP16" s="440"/>
      <c r="AQ16" s="440"/>
      <c r="AR16" s="440"/>
      <c r="AS16" s="440"/>
      <c r="AT16" s="440"/>
      <c r="AU16" s="440"/>
      <c r="AV16" s="440"/>
      <c r="AW16" s="440"/>
      <c r="AX16" s="440"/>
      <c r="AY16" s="440"/>
      <c r="AZ16" s="440"/>
      <c r="BA16" s="440"/>
      <c r="BB16" s="440"/>
      <c r="BC16" s="440"/>
      <c r="BD16" s="440"/>
      <c r="BE16" s="440"/>
      <c r="BF16" s="440"/>
      <c r="BG16" s="440"/>
      <c r="BH16" s="440"/>
      <c r="BI16" s="440"/>
      <c r="BJ16" s="441"/>
      <c r="BK16" s="441"/>
      <c r="BL16" s="441"/>
      <c r="BM16" s="441"/>
      <c r="BN16" s="441"/>
      <c r="BO16" s="441"/>
      <c r="BP16" s="441"/>
      <c r="BQ16" s="441"/>
      <c r="BR16" s="441"/>
      <c r="BS16" s="441"/>
      <c r="BT16" s="441"/>
      <c r="BU16" s="441"/>
      <c r="BV16" s="441"/>
    </row>
    <row r="17" spans="1:74" ht="11.15" customHeight="1" x14ac:dyDescent="0.25">
      <c r="A17" s="118" t="s">
        <v>623</v>
      </c>
      <c r="B17" s="198" t="s">
        <v>431</v>
      </c>
      <c r="C17" s="207">
        <v>16.571271005</v>
      </c>
      <c r="D17" s="207">
        <v>17.102231623000002</v>
      </c>
      <c r="E17" s="207">
        <v>17.052349036999999</v>
      </c>
      <c r="F17" s="207">
        <v>16.181518157999999</v>
      </c>
      <c r="G17" s="207">
        <v>16.106089801</v>
      </c>
      <c r="H17" s="207">
        <v>15.894128714000001</v>
      </c>
      <c r="I17" s="207">
        <v>16.084538952999999</v>
      </c>
      <c r="J17" s="207">
        <v>16.138825644000001</v>
      </c>
      <c r="K17" s="207">
        <v>16.89059121</v>
      </c>
      <c r="L17" s="207">
        <v>16.569384453000001</v>
      </c>
      <c r="M17" s="207">
        <v>16.356897666999998</v>
      </c>
      <c r="N17" s="207">
        <v>16.67001608</v>
      </c>
      <c r="O17" s="207">
        <v>16.900892968000001</v>
      </c>
      <c r="P17" s="207">
        <v>16.881588044000001</v>
      </c>
      <c r="Q17" s="207">
        <v>16.932042584000001</v>
      </c>
      <c r="R17" s="207">
        <v>16.449975915</v>
      </c>
      <c r="S17" s="207">
        <v>16.309969098</v>
      </c>
      <c r="T17" s="207">
        <v>16.340658174000001</v>
      </c>
      <c r="U17" s="207">
        <v>15.990228895</v>
      </c>
      <c r="V17" s="207">
        <v>16.204672890000001</v>
      </c>
      <c r="W17" s="207">
        <v>16.107578183000001</v>
      </c>
      <c r="X17" s="207">
        <v>16.008036393000001</v>
      </c>
      <c r="Y17" s="207">
        <v>15.797951680000001</v>
      </c>
      <c r="Z17" s="207">
        <v>16.107216737000002</v>
      </c>
      <c r="AA17" s="207">
        <v>16.186677169999999</v>
      </c>
      <c r="AB17" s="207">
        <v>16.347419266999999</v>
      </c>
      <c r="AC17" s="207">
        <v>15.984393038</v>
      </c>
      <c r="AD17" s="207">
        <v>16.102505294</v>
      </c>
      <c r="AE17" s="207">
        <v>15.422289617000001</v>
      </c>
      <c r="AF17" s="207">
        <v>15.329538927</v>
      </c>
      <c r="AG17" s="207">
        <v>15.805311869000001</v>
      </c>
      <c r="AH17" s="207">
        <v>16.196122151000001</v>
      </c>
      <c r="AI17" s="207">
        <v>15.721464696</v>
      </c>
      <c r="AJ17" s="207">
        <v>15.668205794</v>
      </c>
      <c r="AK17" s="207">
        <v>15.495932445999999</v>
      </c>
      <c r="AL17" s="207">
        <v>15.626898262999999</v>
      </c>
      <c r="AM17" s="207">
        <v>15.86</v>
      </c>
      <c r="AN17" s="207">
        <v>16.47</v>
      </c>
      <c r="AO17" s="207">
        <v>16.23</v>
      </c>
      <c r="AP17" s="207">
        <v>15.7</v>
      </c>
      <c r="AQ17" s="207">
        <v>15.64</v>
      </c>
      <c r="AR17" s="207">
        <v>16.07</v>
      </c>
      <c r="AS17" s="207">
        <v>16.829999999999998</v>
      </c>
      <c r="AT17" s="207">
        <v>16.11</v>
      </c>
      <c r="AU17" s="207">
        <v>16.95</v>
      </c>
      <c r="AV17" s="207">
        <v>16.690000000000001</v>
      </c>
      <c r="AW17" s="207">
        <v>16.5</v>
      </c>
      <c r="AX17" s="207">
        <v>16.899999999999999</v>
      </c>
      <c r="AY17" s="207">
        <v>18.18</v>
      </c>
      <c r="AZ17" s="207">
        <v>19.3</v>
      </c>
      <c r="BA17" s="207">
        <v>17.96</v>
      </c>
      <c r="BB17" s="207">
        <v>17.489999999999998</v>
      </c>
      <c r="BC17" s="207">
        <v>17.04</v>
      </c>
      <c r="BD17" s="207">
        <v>17.84</v>
      </c>
      <c r="BE17" s="207">
        <v>17.11</v>
      </c>
      <c r="BF17" s="207">
        <v>18.79</v>
      </c>
      <c r="BG17" s="207">
        <v>19.170000000000002</v>
      </c>
      <c r="BH17" s="207">
        <v>18.699629999999999</v>
      </c>
      <c r="BI17" s="207">
        <v>18.393139999999999</v>
      </c>
      <c r="BJ17" s="323">
        <v>18.728159999999999</v>
      </c>
      <c r="BK17" s="323">
        <v>20.083210000000001</v>
      </c>
      <c r="BL17" s="323">
        <v>21.215389999999999</v>
      </c>
      <c r="BM17" s="323">
        <v>19.645589999999999</v>
      </c>
      <c r="BN17" s="323">
        <v>19.056339999999999</v>
      </c>
      <c r="BO17" s="323">
        <v>18.477820000000001</v>
      </c>
      <c r="BP17" s="323">
        <v>19.216059999999999</v>
      </c>
      <c r="BQ17" s="323">
        <v>18.395679999999999</v>
      </c>
      <c r="BR17" s="323">
        <v>20.126989999999999</v>
      </c>
      <c r="BS17" s="323">
        <v>20.256540000000001</v>
      </c>
      <c r="BT17" s="323">
        <v>19.58315</v>
      </c>
      <c r="BU17" s="323">
        <v>19.13036</v>
      </c>
      <c r="BV17" s="323">
        <v>19.377859999999998</v>
      </c>
    </row>
    <row r="18" spans="1:74" ht="11.15" customHeight="1" x14ac:dyDescent="0.25">
      <c r="A18" s="118" t="s">
        <v>624</v>
      </c>
      <c r="B18" s="183" t="s">
        <v>463</v>
      </c>
      <c r="C18" s="207">
        <v>12.413819976999999</v>
      </c>
      <c r="D18" s="207">
        <v>12.244146242999999</v>
      </c>
      <c r="E18" s="207">
        <v>11.660665474</v>
      </c>
      <c r="F18" s="207">
        <v>11.691150263000001</v>
      </c>
      <c r="G18" s="207">
        <v>12.064825410999999</v>
      </c>
      <c r="H18" s="207">
        <v>12.852264872999999</v>
      </c>
      <c r="I18" s="207">
        <v>13.257640432000001</v>
      </c>
      <c r="J18" s="207">
        <v>13.025448656</v>
      </c>
      <c r="K18" s="207">
        <v>13.225259076</v>
      </c>
      <c r="L18" s="207">
        <v>12.529253539000001</v>
      </c>
      <c r="M18" s="207">
        <v>11.994522257</v>
      </c>
      <c r="N18" s="207">
        <v>11.715407622000001</v>
      </c>
      <c r="O18" s="207">
        <v>11.399382705000001</v>
      </c>
      <c r="P18" s="207">
        <v>11.767127780999999</v>
      </c>
      <c r="Q18" s="207">
        <v>11.551194471000001</v>
      </c>
      <c r="R18" s="207">
        <v>11.801137090999999</v>
      </c>
      <c r="S18" s="207">
        <v>11.953796555</v>
      </c>
      <c r="T18" s="207">
        <v>12.708235274</v>
      </c>
      <c r="U18" s="207">
        <v>13.052195677</v>
      </c>
      <c r="V18" s="207">
        <v>12.947850976</v>
      </c>
      <c r="W18" s="207">
        <v>13.075196742999999</v>
      </c>
      <c r="X18" s="207">
        <v>12.333625134</v>
      </c>
      <c r="Y18" s="207">
        <v>11.868135050999999</v>
      </c>
      <c r="Z18" s="207">
        <v>11.715388806</v>
      </c>
      <c r="AA18" s="207">
        <v>11.573990487</v>
      </c>
      <c r="AB18" s="207">
        <v>11.609913350999999</v>
      </c>
      <c r="AC18" s="207">
        <v>11.864847665999999</v>
      </c>
      <c r="AD18" s="207">
        <v>11.854787188</v>
      </c>
      <c r="AE18" s="207">
        <v>12.273592130999999</v>
      </c>
      <c r="AF18" s="207">
        <v>13.287174928000001</v>
      </c>
      <c r="AG18" s="207">
        <v>13.161075282000001</v>
      </c>
      <c r="AH18" s="207">
        <v>13.191348573999999</v>
      </c>
      <c r="AI18" s="207">
        <v>13.270994694000001</v>
      </c>
      <c r="AJ18" s="207">
        <v>12.790435639</v>
      </c>
      <c r="AK18" s="207">
        <v>12.446685916</v>
      </c>
      <c r="AL18" s="207">
        <v>11.98879827</v>
      </c>
      <c r="AM18" s="207">
        <v>12.07</v>
      </c>
      <c r="AN18" s="207">
        <v>12.65</v>
      </c>
      <c r="AO18" s="207">
        <v>12.63</v>
      </c>
      <c r="AP18" s="207">
        <v>12.29</v>
      </c>
      <c r="AQ18" s="207">
        <v>13.09</v>
      </c>
      <c r="AR18" s="207">
        <v>14.02</v>
      </c>
      <c r="AS18" s="207">
        <v>14.15</v>
      </c>
      <c r="AT18" s="207">
        <v>14.19</v>
      </c>
      <c r="AU18" s="207">
        <v>14.37</v>
      </c>
      <c r="AV18" s="207">
        <v>13.95</v>
      </c>
      <c r="AW18" s="207">
        <v>13.36</v>
      </c>
      <c r="AX18" s="207">
        <v>13.08</v>
      </c>
      <c r="AY18" s="207">
        <v>13.84</v>
      </c>
      <c r="AZ18" s="207">
        <v>14.45</v>
      </c>
      <c r="BA18" s="207">
        <v>13.84</v>
      </c>
      <c r="BB18" s="207">
        <v>14.01</v>
      </c>
      <c r="BC18" s="207">
        <v>14.53</v>
      </c>
      <c r="BD18" s="207">
        <v>16.100000000000001</v>
      </c>
      <c r="BE18" s="207">
        <v>16.3</v>
      </c>
      <c r="BF18" s="207">
        <v>16.690000000000001</v>
      </c>
      <c r="BG18" s="207">
        <v>16.829999999999998</v>
      </c>
      <c r="BH18" s="207">
        <v>15.55837</v>
      </c>
      <c r="BI18" s="207">
        <v>14.561120000000001</v>
      </c>
      <c r="BJ18" s="323">
        <v>14.18206</v>
      </c>
      <c r="BK18" s="323">
        <v>14.70537</v>
      </c>
      <c r="BL18" s="323">
        <v>15.26338</v>
      </c>
      <c r="BM18" s="323">
        <v>14.30688</v>
      </c>
      <c r="BN18" s="323">
        <v>14.28304</v>
      </c>
      <c r="BO18" s="323">
        <v>14.69434</v>
      </c>
      <c r="BP18" s="323">
        <v>16.221319999999999</v>
      </c>
      <c r="BQ18" s="323">
        <v>16.27327</v>
      </c>
      <c r="BR18" s="323">
        <v>16.577269999999999</v>
      </c>
      <c r="BS18" s="323">
        <v>16.655740000000002</v>
      </c>
      <c r="BT18" s="323">
        <v>15.32741</v>
      </c>
      <c r="BU18" s="323">
        <v>14.1617</v>
      </c>
      <c r="BV18" s="323">
        <v>13.56596</v>
      </c>
    </row>
    <row r="19" spans="1:74" ht="11.15" customHeight="1" x14ac:dyDescent="0.25">
      <c r="A19" s="118" t="s">
        <v>625</v>
      </c>
      <c r="B19" s="198" t="s">
        <v>432</v>
      </c>
      <c r="C19" s="207">
        <v>10.135052009000001</v>
      </c>
      <c r="D19" s="207">
        <v>10.252255063</v>
      </c>
      <c r="E19" s="207">
        <v>10.186748156</v>
      </c>
      <c r="F19" s="207">
        <v>10.25826603</v>
      </c>
      <c r="G19" s="207">
        <v>10.275907794</v>
      </c>
      <c r="H19" s="207">
        <v>10.168537951999999</v>
      </c>
      <c r="I19" s="207">
        <v>10.244197856</v>
      </c>
      <c r="J19" s="207">
        <v>10.118931042</v>
      </c>
      <c r="K19" s="207">
        <v>10.175367496</v>
      </c>
      <c r="L19" s="207">
        <v>10.346462649999999</v>
      </c>
      <c r="M19" s="207">
        <v>10.287822717999999</v>
      </c>
      <c r="N19" s="207">
        <v>9.9036732679000004</v>
      </c>
      <c r="O19" s="207">
        <v>9.9959147156999997</v>
      </c>
      <c r="P19" s="207">
        <v>10.332152430000001</v>
      </c>
      <c r="Q19" s="207">
        <v>10.257750438</v>
      </c>
      <c r="R19" s="207">
        <v>10.362803958000001</v>
      </c>
      <c r="S19" s="207">
        <v>10.324943945999999</v>
      </c>
      <c r="T19" s="207">
        <v>10.312409350999999</v>
      </c>
      <c r="U19" s="207">
        <v>10.184971246</v>
      </c>
      <c r="V19" s="207">
        <v>10.151874599999999</v>
      </c>
      <c r="W19" s="207">
        <v>10.152263259</v>
      </c>
      <c r="X19" s="207">
        <v>10.231337412</v>
      </c>
      <c r="Y19" s="207">
        <v>10.21152749</v>
      </c>
      <c r="Z19" s="207">
        <v>9.8883392163000003</v>
      </c>
      <c r="AA19" s="207">
        <v>9.9315446591000001</v>
      </c>
      <c r="AB19" s="207">
        <v>9.9388998430999997</v>
      </c>
      <c r="AC19" s="207">
        <v>10.163630700000001</v>
      </c>
      <c r="AD19" s="207">
        <v>10.410397318999999</v>
      </c>
      <c r="AE19" s="207">
        <v>10.350308734</v>
      </c>
      <c r="AF19" s="207">
        <v>10.5432484</v>
      </c>
      <c r="AG19" s="207">
        <v>10.113948667000001</v>
      </c>
      <c r="AH19" s="207">
        <v>10.135232021</v>
      </c>
      <c r="AI19" s="207">
        <v>10.622865904999999</v>
      </c>
      <c r="AJ19" s="207">
        <v>10.440630404</v>
      </c>
      <c r="AK19" s="207">
        <v>10.466703295</v>
      </c>
      <c r="AL19" s="207">
        <v>10.1942336</v>
      </c>
      <c r="AM19" s="207">
        <v>10.07</v>
      </c>
      <c r="AN19" s="207">
        <v>10.44</v>
      </c>
      <c r="AO19" s="207">
        <v>10.65</v>
      </c>
      <c r="AP19" s="207">
        <v>10.61</v>
      </c>
      <c r="AQ19" s="207">
        <v>10.74</v>
      </c>
      <c r="AR19" s="207">
        <v>10.7</v>
      </c>
      <c r="AS19" s="207">
        <v>10.55</v>
      </c>
      <c r="AT19" s="207">
        <v>10.65</v>
      </c>
      <c r="AU19" s="207">
        <v>10.81</v>
      </c>
      <c r="AV19" s="207">
        <v>10.96</v>
      </c>
      <c r="AW19" s="207">
        <v>11.07</v>
      </c>
      <c r="AX19" s="207">
        <v>10.7</v>
      </c>
      <c r="AY19" s="207">
        <v>10.77</v>
      </c>
      <c r="AZ19" s="207">
        <v>11.24</v>
      </c>
      <c r="BA19" s="207">
        <v>11.19</v>
      </c>
      <c r="BB19" s="207">
        <v>11.49</v>
      </c>
      <c r="BC19" s="207">
        <v>11.87</v>
      </c>
      <c r="BD19" s="207">
        <v>12.13</v>
      </c>
      <c r="BE19" s="207">
        <v>12.08</v>
      </c>
      <c r="BF19" s="207">
        <v>12.2</v>
      </c>
      <c r="BG19" s="207">
        <v>12.17</v>
      </c>
      <c r="BH19" s="207">
        <v>11.86096</v>
      </c>
      <c r="BI19" s="207">
        <v>11.81832</v>
      </c>
      <c r="BJ19" s="323">
        <v>11.38495</v>
      </c>
      <c r="BK19" s="323">
        <v>11.39903</v>
      </c>
      <c r="BL19" s="323">
        <v>11.887219999999999</v>
      </c>
      <c r="BM19" s="323">
        <v>11.75258</v>
      </c>
      <c r="BN19" s="323">
        <v>11.951180000000001</v>
      </c>
      <c r="BO19" s="323">
        <v>12.223380000000001</v>
      </c>
      <c r="BP19" s="323">
        <v>12.361499999999999</v>
      </c>
      <c r="BQ19" s="323">
        <v>12.20401</v>
      </c>
      <c r="BR19" s="323">
        <v>12.224679999999999</v>
      </c>
      <c r="BS19" s="323">
        <v>12.10319</v>
      </c>
      <c r="BT19" s="323">
        <v>11.725160000000001</v>
      </c>
      <c r="BU19" s="323">
        <v>11.601900000000001</v>
      </c>
      <c r="BV19" s="323">
        <v>11.074820000000001</v>
      </c>
    </row>
    <row r="20" spans="1:74" ht="11.15" customHeight="1" x14ac:dyDescent="0.25">
      <c r="A20" s="118" t="s">
        <v>626</v>
      </c>
      <c r="B20" s="198" t="s">
        <v>433</v>
      </c>
      <c r="C20" s="207">
        <v>9.0496987365999999</v>
      </c>
      <c r="D20" s="207">
        <v>9.2848044510999994</v>
      </c>
      <c r="E20" s="207">
        <v>9.3465763771999999</v>
      </c>
      <c r="F20" s="207">
        <v>9.3390045925000003</v>
      </c>
      <c r="G20" s="207">
        <v>10.067154449</v>
      </c>
      <c r="H20" s="207">
        <v>10.737714739999999</v>
      </c>
      <c r="I20" s="207">
        <v>10.786064510999999</v>
      </c>
      <c r="J20" s="207">
        <v>10.570473219</v>
      </c>
      <c r="K20" s="207">
        <v>10.028886089</v>
      </c>
      <c r="L20" s="207">
        <v>9.5559895361000002</v>
      </c>
      <c r="M20" s="207">
        <v>9.2322388484999998</v>
      </c>
      <c r="N20" s="207">
        <v>9.0389579389999994</v>
      </c>
      <c r="O20" s="207">
        <v>8.7349903932000004</v>
      </c>
      <c r="P20" s="207">
        <v>9.0198755245999997</v>
      </c>
      <c r="Q20" s="207">
        <v>9.1772777971000004</v>
      </c>
      <c r="R20" s="207">
        <v>9.3571111377000005</v>
      </c>
      <c r="S20" s="207">
        <v>10.008897785</v>
      </c>
      <c r="T20" s="207">
        <v>10.687248664</v>
      </c>
      <c r="U20" s="207">
        <v>10.601475904000001</v>
      </c>
      <c r="V20" s="207">
        <v>10.578756876</v>
      </c>
      <c r="W20" s="207">
        <v>10.062903208</v>
      </c>
      <c r="X20" s="207">
        <v>9.3210069427000004</v>
      </c>
      <c r="Y20" s="207">
        <v>9.1238335964000008</v>
      </c>
      <c r="Z20" s="207">
        <v>8.9083096034999993</v>
      </c>
      <c r="AA20" s="207">
        <v>8.8992918552999996</v>
      </c>
      <c r="AB20" s="207">
        <v>9.0853980486000001</v>
      </c>
      <c r="AC20" s="207">
        <v>9.2141435809000001</v>
      </c>
      <c r="AD20" s="207">
        <v>9.4989764316999992</v>
      </c>
      <c r="AE20" s="207">
        <v>10.139348942</v>
      </c>
      <c r="AF20" s="207">
        <v>10.600035021</v>
      </c>
      <c r="AG20" s="207">
        <v>10.454887144000001</v>
      </c>
      <c r="AH20" s="207">
        <v>10.472018223999999</v>
      </c>
      <c r="AI20" s="207">
        <v>10.003935475</v>
      </c>
      <c r="AJ20" s="207">
        <v>9.2810515593999998</v>
      </c>
      <c r="AK20" s="207">
        <v>9.1429101726000006</v>
      </c>
      <c r="AL20" s="207">
        <v>8.8643407180999993</v>
      </c>
      <c r="AM20" s="207">
        <v>8.81</v>
      </c>
      <c r="AN20" s="207">
        <v>9.23</v>
      </c>
      <c r="AO20" s="207">
        <v>9.26</v>
      </c>
      <c r="AP20" s="207">
        <v>9.49</v>
      </c>
      <c r="AQ20" s="207">
        <v>9.89</v>
      </c>
      <c r="AR20" s="207">
        <v>11.03</v>
      </c>
      <c r="AS20" s="207">
        <v>10.93</v>
      </c>
      <c r="AT20" s="207">
        <v>10.85</v>
      </c>
      <c r="AU20" s="207">
        <v>10.7</v>
      </c>
      <c r="AV20" s="207">
        <v>9.7200000000000006</v>
      </c>
      <c r="AW20" s="207">
        <v>9.73</v>
      </c>
      <c r="AX20" s="207">
        <v>9.41</v>
      </c>
      <c r="AY20" s="207">
        <v>9.48</v>
      </c>
      <c r="AZ20" s="207">
        <v>9.64</v>
      </c>
      <c r="BA20" s="207">
        <v>9.85</v>
      </c>
      <c r="BB20" s="207">
        <v>9.9600000000000009</v>
      </c>
      <c r="BC20" s="207">
        <v>10.42</v>
      </c>
      <c r="BD20" s="207">
        <v>11.62</v>
      </c>
      <c r="BE20" s="207">
        <v>11.74</v>
      </c>
      <c r="BF20" s="207">
        <v>11.82</v>
      </c>
      <c r="BG20" s="207">
        <v>11.53</v>
      </c>
      <c r="BH20" s="207">
        <v>9.4225940000000001</v>
      </c>
      <c r="BI20" s="207">
        <v>9.217409</v>
      </c>
      <c r="BJ20" s="323">
        <v>9.1368930000000006</v>
      </c>
      <c r="BK20" s="323">
        <v>9.1899090000000001</v>
      </c>
      <c r="BL20" s="323">
        <v>9.4446119999999993</v>
      </c>
      <c r="BM20" s="323">
        <v>9.0916399999999999</v>
      </c>
      <c r="BN20" s="323">
        <v>9.2005839999999992</v>
      </c>
      <c r="BO20" s="323">
        <v>9.7396919999999998</v>
      </c>
      <c r="BP20" s="323">
        <v>11.00004</v>
      </c>
      <c r="BQ20" s="323">
        <v>11.31305</v>
      </c>
      <c r="BR20" s="323">
        <v>11.4832</v>
      </c>
      <c r="BS20" s="323">
        <v>11.364000000000001</v>
      </c>
      <c r="BT20" s="323">
        <v>9.387181</v>
      </c>
      <c r="BU20" s="323">
        <v>8.9806880000000007</v>
      </c>
      <c r="BV20" s="323">
        <v>8.6940650000000002</v>
      </c>
    </row>
    <row r="21" spans="1:74" ht="11.15" customHeight="1" x14ac:dyDescent="0.25">
      <c r="A21" s="118" t="s">
        <v>627</v>
      </c>
      <c r="B21" s="198" t="s">
        <v>434</v>
      </c>
      <c r="C21" s="207">
        <v>9.5856704018999999</v>
      </c>
      <c r="D21" s="207">
        <v>9.6523029432000005</v>
      </c>
      <c r="E21" s="207">
        <v>9.2953135608000004</v>
      </c>
      <c r="F21" s="207">
        <v>9.3284743287000005</v>
      </c>
      <c r="G21" s="207">
        <v>9.1831770759999998</v>
      </c>
      <c r="H21" s="207">
        <v>9.2835576578999994</v>
      </c>
      <c r="I21" s="207">
        <v>9.2566834768999993</v>
      </c>
      <c r="J21" s="207">
        <v>9.0761006828999999</v>
      </c>
      <c r="K21" s="207">
        <v>9.1561700517000002</v>
      </c>
      <c r="L21" s="207">
        <v>9.3116434453999997</v>
      </c>
      <c r="M21" s="207">
        <v>9.3763192314000001</v>
      </c>
      <c r="N21" s="207">
        <v>9.2231956063999991</v>
      </c>
      <c r="O21" s="207">
        <v>9.3108152247000007</v>
      </c>
      <c r="P21" s="207">
        <v>9.5809942592000006</v>
      </c>
      <c r="Q21" s="207">
        <v>9.4228549725999997</v>
      </c>
      <c r="R21" s="207">
        <v>9.4596731559999991</v>
      </c>
      <c r="S21" s="207">
        <v>9.2843065869999997</v>
      </c>
      <c r="T21" s="207">
        <v>9.3080561887000002</v>
      </c>
      <c r="U21" s="207">
        <v>9.3564680361000008</v>
      </c>
      <c r="V21" s="207">
        <v>9.3008046527000001</v>
      </c>
      <c r="W21" s="207">
        <v>9.3404175110000001</v>
      </c>
      <c r="X21" s="207">
        <v>9.3318351653999994</v>
      </c>
      <c r="Y21" s="207">
        <v>9.4842970589999993</v>
      </c>
      <c r="Z21" s="207">
        <v>9.1403209522999997</v>
      </c>
      <c r="AA21" s="207">
        <v>9.0220932071999993</v>
      </c>
      <c r="AB21" s="207">
        <v>9.2237169948000002</v>
      </c>
      <c r="AC21" s="207">
        <v>9.2133336825000001</v>
      </c>
      <c r="AD21" s="207">
        <v>9.2255742287999993</v>
      </c>
      <c r="AE21" s="207">
        <v>8.6171248157000004</v>
      </c>
      <c r="AF21" s="207">
        <v>9.0000674042999993</v>
      </c>
      <c r="AG21" s="207">
        <v>8.9217604592999997</v>
      </c>
      <c r="AH21" s="207">
        <v>9.0021871545999996</v>
      </c>
      <c r="AI21" s="207">
        <v>9.1158535542999992</v>
      </c>
      <c r="AJ21" s="207">
        <v>9.0801091762000006</v>
      </c>
      <c r="AK21" s="207">
        <v>9.0175567133999994</v>
      </c>
      <c r="AL21" s="207">
        <v>9.2471422151000002</v>
      </c>
      <c r="AM21" s="207">
        <v>8.89</v>
      </c>
      <c r="AN21" s="207">
        <v>9.4700000000000006</v>
      </c>
      <c r="AO21" s="207">
        <v>9.31</v>
      </c>
      <c r="AP21" s="207">
        <v>8.86</v>
      </c>
      <c r="AQ21" s="207">
        <v>9.14</v>
      </c>
      <c r="AR21" s="207">
        <v>9.3000000000000007</v>
      </c>
      <c r="AS21" s="207">
        <v>9.34</v>
      </c>
      <c r="AT21" s="207">
        <v>9.44</v>
      </c>
      <c r="AU21" s="207">
        <v>9.57</v>
      </c>
      <c r="AV21" s="207">
        <v>9.77</v>
      </c>
      <c r="AW21" s="207">
        <v>9.9499999999999993</v>
      </c>
      <c r="AX21" s="207">
        <v>9.9</v>
      </c>
      <c r="AY21" s="207">
        <v>10.029999999999999</v>
      </c>
      <c r="AZ21" s="207">
        <v>10.43</v>
      </c>
      <c r="BA21" s="207">
        <v>10.45</v>
      </c>
      <c r="BB21" s="207">
        <v>10.4</v>
      </c>
      <c r="BC21" s="207">
        <v>10.93</v>
      </c>
      <c r="BD21" s="207">
        <v>11.22</v>
      </c>
      <c r="BE21" s="207">
        <v>11.38</v>
      </c>
      <c r="BF21" s="207">
        <v>11.62</v>
      </c>
      <c r="BG21" s="207">
        <v>11.57</v>
      </c>
      <c r="BH21" s="207">
        <v>10.775309999999999</v>
      </c>
      <c r="BI21" s="207">
        <v>10.73244</v>
      </c>
      <c r="BJ21" s="323">
        <v>10.57269</v>
      </c>
      <c r="BK21" s="323">
        <v>10.68511</v>
      </c>
      <c r="BL21" s="323">
        <v>11.007960000000001</v>
      </c>
      <c r="BM21" s="323">
        <v>10.92694</v>
      </c>
      <c r="BN21" s="323">
        <v>10.785869999999999</v>
      </c>
      <c r="BO21" s="323">
        <v>11.281180000000001</v>
      </c>
      <c r="BP21" s="323">
        <v>11.507860000000001</v>
      </c>
      <c r="BQ21" s="323">
        <v>11.58846</v>
      </c>
      <c r="BR21" s="323">
        <v>11.73429</v>
      </c>
      <c r="BS21" s="323">
        <v>11.47701</v>
      </c>
      <c r="BT21" s="323">
        <v>10.58737</v>
      </c>
      <c r="BU21" s="323">
        <v>10.39795</v>
      </c>
      <c r="BV21" s="323">
        <v>10.13077</v>
      </c>
    </row>
    <row r="22" spans="1:74" ht="11.15" customHeight="1" x14ac:dyDescent="0.25">
      <c r="A22" s="118" t="s">
        <v>628</v>
      </c>
      <c r="B22" s="198" t="s">
        <v>435</v>
      </c>
      <c r="C22" s="207">
        <v>10.326085472000001</v>
      </c>
      <c r="D22" s="207">
        <v>10.621206147000001</v>
      </c>
      <c r="E22" s="207">
        <v>10.781160549000001</v>
      </c>
      <c r="F22" s="207">
        <v>10.629836315</v>
      </c>
      <c r="G22" s="207">
        <v>10.456703439</v>
      </c>
      <c r="H22" s="207">
        <v>10.525404978999999</v>
      </c>
      <c r="I22" s="207">
        <v>10.366825970000001</v>
      </c>
      <c r="J22" s="207">
        <v>10.426353352</v>
      </c>
      <c r="K22" s="207">
        <v>10.418471617</v>
      </c>
      <c r="L22" s="207">
        <v>10.391783078</v>
      </c>
      <c r="M22" s="207">
        <v>10.769508717000001</v>
      </c>
      <c r="N22" s="207">
        <v>10.6463038</v>
      </c>
      <c r="O22" s="207">
        <v>10.666324405999999</v>
      </c>
      <c r="P22" s="207">
        <v>10.899272472</v>
      </c>
      <c r="Q22" s="207">
        <v>10.776482851000001</v>
      </c>
      <c r="R22" s="207">
        <v>10.784565212</v>
      </c>
      <c r="S22" s="207">
        <v>10.692703759</v>
      </c>
      <c r="T22" s="207">
        <v>10.816802999</v>
      </c>
      <c r="U22" s="207">
        <v>10.806621345</v>
      </c>
      <c r="V22" s="207">
        <v>10.744997418000001</v>
      </c>
      <c r="W22" s="207">
        <v>10.612079591000001</v>
      </c>
      <c r="X22" s="207">
        <v>10.569602769999999</v>
      </c>
      <c r="Y22" s="207">
        <v>10.969699339</v>
      </c>
      <c r="Z22" s="207">
        <v>10.575673049000001</v>
      </c>
      <c r="AA22" s="207">
        <v>10.812263388</v>
      </c>
      <c r="AB22" s="207">
        <v>10.717488900999999</v>
      </c>
      <c r="AC22" s="207">
        <v>10.809890880999999</v>
      </c>
      <c r="AD22" s="207">
        <v>10.819069051</v>
      </c>
      <c r="AE22" s="207">
        <v>10.872665333</v>
      </c>
      <c r="AF22" s="207">
        <v>10.834884309</v>
      </c>
      <c r="AG22" s="207">
        <v>10.585759914</v>
      </c>
      <c r="AH22" s="207">
        <v>10.560347957999999</v>
      </c>
      <c r="AI22" s="207">
        <v>10.740716446</v>
      </c>
      <c r="AJ22" s="207">
        <v>10.670218156000001</v>
      </c>
      <c r="AK22" s="207">
        <v>10.914178994</v>
      </c>
      <c r="AL22" s="207">
        <v>10.529464662000001</v>
      </c>
      <c r="AM22" s="207">
        <v>10.61</v>
      </c>
      <c r="AN22" s="207">
        <v>10.98</v>
      </c>
      <c r="AO22" s="207">
        <v>11.01</v>
      </c>
      <c r="AP22" s="207">
        <v>11.14</v>
      </c>
      <c r="AQ22" s="207">
        <v>11.09</v>
      </c>
      <c r="AR22" s="207">
        <v>11.14</v>
      </c>
      <c r="AS22" s="207">
        <v>11.12</v>
      </c>
      <c r="AT22" s="207">
        <v>11.11</v>
      </c>
      <c r="AU22" s="207">
        <v>11.21</v>
      </c>
      <c r="AV22" s="207">
        <v>11.19</v>
      </c>
      <c r="AW22" s="207">
        <v>11.5</v>
      </c>
      <c r="AX22" s="207">
        <v>10.73</v>
      </c>
      <c r="AY22" s="207">
        <v>11.66</v>
      </c>
      <c r="AZ22" s="207">
        <v>11.63</v>
      </c>
      <c r="BA22" s="207">
        <v>11.77</v>
      </c>
      <c r="BB22" s="207">
        <v>11.92</v>
      </c>
      <c r="BC22" s="207">
        <v>12.06</v>
      </c>
      <c r="BD22" s="207">
        <v>12.55</v>
      </c>
      <c r="BE22" s="207">
        <v>12.74</v>
      </c>
      <c r="BF22" s="207">
        <v>13.31</v>
      </c>
      <c r="BG22" s="207">
        <v>13.02</v>
      </c>
      <c r="BH22" s="207">
        <v>12.805709999999999</v>
      </c>
      <c r="BI22" s="207">
        <v>12.888</v>
      </c>
      <c r="BJ22" s="323">
        <v>11.74898</v>
      </c>
      <c r="BK22" s="323">
        <v>12.69042</v>
      </c>
      <c r="BL22" s="323">
        <v>12.57588</v>
      </c>
      <c r="BM22" s="323">
        <v>12.505509999999999</v>
      </c>
      <c r="BN22" s="323">
        <v>12.53082</v>
      </c>
      <c r="BO22" s="323">
        <v>12.614100000000001</v>
      </c>
      <c r="BP22" s="323">
        <v>13.055389999999999</v>
      </c>
      <c r="BQ22" s="323">
        <v>13.16682</v>
      </c>
      <c r="BR22" s="323">
        <v>13.55428</v>
      </c>
      <c r="BS22" s="323">
        <v>13.126659999999999</v>
      </c>
      <c r="BT22" s="323">
        <v>12.878740000000001</v>
      </c>
      <c r="BU22" s="323">
        <v>12.90746</v>
      </c>
      <c r="BV22" s="323">
        <v>11.692220000000001</v>
      </c>
    </row>
    <row r="23" spans="1:74" ht="11.15" customHeight="1" x14ac:dyDescent="0.25">
      <c r="A23" s="118" t="s">
        <v>629</v>
      </c>
      <c r="B23" s="198" t="s">
        <v>436</v>
      </c>
      <c r="C23" s="207">
        <v>8.2744505578999998</v>
      </c>
      <c r="D23" s="207">
        <v>8.5578313186999999</v>
      </c>
      <c r="E23" s="207">
        <v>8.4581397773999996</v>
      </c>
      <c r="F23" s="207">
        <v>8.2587332962000009</v>
      </c>
      <c r="G23" s="207">
        <v>8.1713080133999991</v>
      </c>
      <c r="H23" s="207">
        <v>8.2686824323000003</v>
      </c>
      <c r="I23" s="207">
        <v>8.1653751182000001</v>
      </c>
      <c r="J23" s="207">
        <v>8.3063856987999998</v>
      </c>
      <c r="K23" s="207">
        <v>8.0873388427999995</v>
      </c>
      <c r="L23" s="207">
        <v>8.0042747718000005</v>
      </c>
      <c r="M23" s="207">
        <v>8.1848480943999995</v>
      </c>
      <c r="N23" s="207">
        <v>7.8606613000000003</v>
      </c>
      <c r="O23" s="207">
        <v>7.9995919267</v>
      </c>
      <c r="P23" s="207">
        <v>8.1676557253999995</v>
      </c>
      <c r="Q23" s="207">
        <v>8.2435862590000006</v>
      </c>
      <c r="R23" s="207">
        <v>8.1817895638000007</v>
      </c>
      <c r="S23" s="207">
        <v>8.0570664978999993</v>
      </c>
      <c r="T23" s="207">
        <v>8.1344257654999996</v>
      </c>
      <c r="U23" s="207">
        <v>8.0842747172999996</v>
      </c>
      <c r="V23" s="207">
        <v>8.4295766684999993</v>
      </c>
      <c r="W23" s="207">
        <v>8.4771456610999998</v>
      </c>
      <c r="X23" s="207">
        <v>8.1878670627000005</v>
      </c>
      <c r="Y23" s="207">
        <v>8.2484006099999991</v>
      </c>
      <c r="Z23" s="207">
        <v>8.0467049095000007</v>
      </c>
      <c r="AA23" s="207">
        <v>7.6220499935000001</v>
      </c>
      <c r="AB23" s="207">
        <v>7.8769167761999999</v>
      </c>
      <c r="AC23" s="207">
        <v>7.8328969335999998</v>
      </c>
      <c r="AD23" s="207">
        <v>7.8545500358</v>
      </c>
      <c r="AE23" s="207">
        <v>7.7522477268000003</v>
      </c>
      <c r="AF23" s="207">
        <v>7.8111553655000003</v>
      </c>
      <c r="AG23" s="207">
        <v>7.6242827145999996</v>
      </c>
      <c r="AH23" s="207">
        <v>7.8374996963000001</v>
      </c>
      <c r="AI23" s="207">
        <v>8.0335897821</v>
      </c>
      <c r="AJ23" s="207">
        <v>7.7742803792000004</v>
      </c>
      <c r="AK23" s="207">
        <v>8.0548089907999998</v>
      </c>
      <c r="AL23" s="207">
        <v>7.7877382677</v>
      </c>
      <c r="AM23" s="207">
        <v>7.78</v>
      </c>
      <c r="AN23" s="207">
        <v>12.58</v>
      </c>
      <c r="AO23" s="207">
        <v>10</v>
      </c>
      <c r="AP23" s="207">
        <v>10.06</v>
      </c>
      <c r="AQ23" s="207">
        <v>8.66</v>
      </c>
      <c r="AR23" s="207">
        <v>8.09</v>
      </c>
      <c r="AS23" s="207">
        <v>8.39</v>
      </c>
      <c r="AT23" s="207">
        <v>8.4700000000000006</v>
      </c>
      <c r="AU23" s="207">
        <v>8.58</v>
      </c>
      <c r="AV23" s="207">
        <v>8.6300000000000008</v>
      </c>
      <c r="AW23" s="207">
        <v>8.73</v>
      </c>
      <c r="AX23" s="207">
        <v>8.42</v>
      </c>
      <c r="AY23" s="207">
        <v>8.35</v>
      </c>
      <c r="AZ23" s="207">
        <v>8.85</v>
      </c>
      <c r="BA23" s="207">
        <v>8.86</v>
      </c>
      <c r="BB23" s="207">
        <v>8.89</v>
      </c>
      <c r="BC23" s="207">
        <v>9.6999999999999993</v>
      </c>
      <c r="BD23" s="207">
        <v>10.199999999999999</v>
      </c>
      <c r="BE23" s="207">
        <v>10.47</v>
      </c>
      <c r="BF23" s="207">
        <v>10.64</v>
      </c>
      <c r="BG23" s="207">
        <v>10.3</v>
      </c>
      <c r="BH23" s="207">
        <v>8.473122</v>
      </c>
      <c r="BI23" s="207">
        <v>8.9363019999999995</v>
      </c>
      <c r="BJ23" s="323">
        <v>8.6287939999999992</v>
      </c>
      <c r="BK23" s="323">
        <v>8.6072319999999998</v>
      </c>
      <c r="BL23" s="323">
        <v>9.1785479999999993</v>
      </c>
      <c r="BM23" s="323">
        <v>8.8022810000000007</v>
      </c>
      <c r="BN23" s="323">
        <v>8.8372240000000009</v>
      </c>
      <c r="BO23" s="323">
        <v>9.6368410000000004</v>
      </c>
      <c r="BP23" s="323">
        <v>10.20045</v>
      </c>
      <c r="BQ23" s="323">
        <v>10.45717</v>
      </c>
      <c r="BR23" s="323">
        <v>10.74559</v>
      </c>
      <c r="BS23" s="323">
        <v>10.483980000000001</v>
      </c>
      <c r="BT23" s="323">
        <v>8.6529589999999992</v>
      </c>
      <c r="BU23" s="323">
        <v>9.0941270000000003</v>
      </c>
      <c r="BV23" s="323">
        <v>8.7919009999999993</v>
      </c>
    </row>
    <row r="24" spans="1:74" ht="11.15" customHeight="1" x14ac:dyDescent="0.25">
      <c r="A24" s="118" t="s">
        <v>630</v>
      </c>
      <c r="B24" s="198" t="s">
        <v>437</v>
      </c>
      <c r="C24" s="207">
        <v>9.0160194981000004</v>
      </c>
      <c r="D24" s="207">
        <v>9.2550665136999992</v>
      </c>
      <c r="E24" s="207">
        <v>9.2471794535999994</v>
      </c>
      <c r="F24" s="207">
        <v>9.4400546678000001</v>
      </c>
      <c r="G24" s="207">
        <v>9.8375279198999994</v>
      </c>
      <c r="H24" s="207">
        <v>10.029677682000001</v>
      </c>
      <c r="I24" s="207">
        <v>9.9727562140000003</v>
      </c>
      <c r="J24" s="207">
        <v>9.9674361450000006</v>
      </c>
      <c r="K24" s="207">
        <v>9.7902898099000009</v>
      </c>
      <c r="L24" s="207">
        <v>9.6951900439000003</v>
      </c>
      <c r="M24" s="207">
        <v>9.1967178474000004</v>
      </c>
      <c r="N24" s="207">
        <v>8.8806673651000008</v>
      </c>
      <c r="O24" s="207">
        <v>8.9892061576</v>
      </c>
      <c r="P24" s="207">
        <v>9.3267451757999993</v>
      </c>
      <c r="Q24" s="207">
        <v>9.2235470088000007</v>
      </c>
      <c r="R24" s="207">
        <v>9.3200357034000003</v>
      </c>
      <c r="S24" s="207">
        <v>9.6672748439999996</v>
      </c>
      <c r="T24" s="207">
        <v>10.178320143000001</v>
      </c>
      <c r="U24" s="207">
        <v>10.119324625000001</v>
      </c>
      <c r="V24" s="207">
        <v>10.028869093999999</v>
      </c>
      <c r="W24" s="207">
        <v>9.8693629397000002</v>
      </c>
      <c r="X24" s="207">
        <v>9.5813932976</v>
      </c>
      <c r="Y24" s="207">
        <v>9.0910429798999992</v>
      </c>
      <c r="Z24" s="207">
        <v>8.8970051497</v>
      </c>
      <c r="AA24" s="207">
        <v>8.7615645741999995</v>
      </c>
      <c r="AB24" s="207">
        <v>8.9202850471000001</v>
      </c>
      <c r="AC24" s="207">
        <v>8.9712186072000009</v>
      </c>
      <c r="AD24" s="207">
        <v>9.2671734108999999</v>
      </c>
      <c r="AE24" s="207">
        <v>9.6400455718</v>
      </c>
      <c r="AF24" s="207">
        <v>10.089310232000001</v>
      </c>
      <c r="AG24" s="207">
        <v>10.036999509999999</v>
      </c>
      <c r="AH24" s="207">
        <v>9.9198674244999996</v>
      </c>
      <c r="AI24" s="207">
        <v>9.9166173087999994</v>
      </c>
      <c r="AJ24" s="207">
        <v>9.3899801871000008</v>
      </c>
      <c r="AK24" s="207">
        <v>9.1707748977999994</v>
      </c>
      <c r="AL24" s="207">
        <v>8.9560109197000006</v>
      </c>
      <c r="AM24" s="207">
        <v>8.93</v>
      </c>
      <c r="AN24" s="207">
        <v>9.3000000000000007</v>
      </c>
      <c r="AO24" s="207">
        <v>9.14</v>
      </c>
      <c r="AP24" s="207">
        <v>9.35</v>
      </c>
      <c r="AQ24" s="207">
        <v>9.67</v>
      </c>
      <c r="AR24" s="207">
        <v>10.18</v>
      </c>
      <c r="AS24" s="207">
        <v>10.34</v>
      </c>
      <c r="AT24" s="207">
        <v>10.16</v>
      </c>
      <c r="AU24" s="207">
        <v>10.16</v>
      </c>
      <c r="AV24" s="207">
        <v>9.83</v>
      </c>
      <c r="AW24" s="207">
        <v>9.5299999999999994</v>
      </c>
      <c r="AX24" s="207">
        <v>9.42</v>
      </c>
      <c r="AY24" s="207">
        <v>9.4700000000000006</v>
      </c>
      <c r="AZ24" s="207">
        <v>9.65</v>
      </c>
      <c r="BA24" s="207">
        <v>9.57</v>
      </c>
      <c r="BB24" s="207">
        <v>9.92</v>
      </c>
      <c r="BC24" s="207">
        <v>10.119999999999999</v>
      </c>
      <c r="BD24" s="207">
        <v>10.81</v>
      </c>
      <c r="BE24" s="207">
        <v>11.04</v>
      </c>
      <c r="BF24" s="207">
        <v>10.68</v>
      </c>
      <c r="BG24" s="207">
        <v>11.18</v>
      </c>
      <c r="BH24" s="207">
        <v>10.60294</v>
      </c>
      <c r="BI24" s="207">
        <v>10.15898</v>
      </c>
      <c r="BJ24" s="323">
        <v>9.9302949999999992</v>
      </c>
      <c r="BK24" s="323">
        <v>9.9426769999999998</v>
      </c>
      <c r="BL24" s="323">
        <v>10.107760000000001</v>
      </c>
      <c r="BM24" s="323">
        <v>9.931044</v>
      </c>
      <c r="BN24" s="323">
        <v>10.267110000000001</v>
      </c>
      <c r="BO24" s="323">
        <v>10.430479999999999</v>
      </c>
      <c r="BP24" s="323">
        <v>11.114929999999999</v>
      </c>
      <c r="BQ24" s="323">
        <v>11.3332</v>
      </c>
      <c r="BR24" s="323">
        <v>10.916589999999999</v>
      </c>
      <c r="BS24" s="323">
        <v>11.344950000000001</v>
      </c>
      <c r="BT24" s="323">
        <v>10.692360000000001</v>
      </c>
      <c r="BU24" s="323">
        <v>10.21603</v>
      </c>
      <c r="BV24" s="323">
        <v>9.9565479999999997</v>
      </c>
    </row>
    <row r="25" spans="1:74" ht="11.15" customHeight="1" x14ac:dyDescent="0.25">
      <c r="A25" s="118" t="s">
        <v>631</v>
      </c>
      <c r="B25" s="200" t="s">
        <v>438</v>
      </c>
      <c r="C25" s="207">
        <v>12.775239257000001</v>
      </c>
      <c r="D25" s="207">
        <v>12.792936924999999</v>
      </c>
      <c r="E25" s="207">
        <v>13.028551917</v>
      </c>
      <c r="F25" s="207">
        <v>13.023494317999999</v>
      </c>
      <c r="G25" s="207">
        <v>13.584921553999999</v>
      </c>
      <c r="H25" s="207">
        <v>15.242711383</v>
      </c>
      <c r="I25" s="207">
        <v>15.923991055</v>
      </c>
      <c r="J25" s="207">
        <v>16.336530929999999</v>
      </c>
      <c r="K25" s="207">
        <v>14.709594266</v>
      </c>
      <c r="L25" s="207">
        <v>15.047869337</v>
      </c>
      <c r="M25" s="207">
        <v>13.703727838000001</v>
      </c>
      <c r="N25" s="207">
        <v>13.261645355000001</v>
      </c>
      <c r="O25" s="207">
        <v>12.911320523000001</v>
      </c>
      <c r="P25" s="207">
        <v>13.023989509</v>
      </c>
      <c r="Q25" s="207">
        <v>12.80968296</v>
      </c>
      <c r="R25" s="207">
        <v>13.06359571</v>
      </c>
      <c r="S25" s="207">
        <v>13.635050548000001</v>
      </c>
      <c r="T25" s="207">
        <v>15.464039723999999</v>
      </c>
      <c r="U25" s="207">
        <v>16.159099424000001</v>
      </c>
      <c r="V25" s="207">
        <v>16.066681512999999</v>
      </c>
      <c r="W25" s="207">
        <v>16.255131692999999</v>
      </c>
      <c r="X25" s="207">
        <v>15.411523224</v>
      </c>
      <c r="Y25" s="207">
        <v>14.248738242</v>
      </c>
      <c r="Z25" s="207">
        <v>13.271224097999999</v>
      </c>
      <c r="AA25" s="207">
        <v>13.281972274999999</v>
      </c>
      <c r="AB25" s="207">
        <v>13.476176421</v>
      </c>
      <c r="AC25" s="207">
        <v>13.306090458</v>
      </c>
      <c r="AD25" s="207">
        <v>13.157424401</v>
      </c>
      <c r="AE25" s="207">
        <v>14.411673349000001</v>
      </c>
      <c r="AF25" s="207">
        <v>16.350916095999999</v>
      </c>
      <c r="AG25" s="207">
        <v>16.816324990999998</v>
      </c>
      <c r="AH25" s="207">
        <v>17.445836307</v>
      </c>
      <c r="AI25" s="207">
        <v>17.036475679999999</v>
      </c>
      <c r="AJ25" s="207">
        <v>15.989942981</v>
      </c>
      <c r="AK25" s="207">
        <v>14.752489200999999</v>
      </c>
      <c r="AL25" s="207">
        <v>14.067689441000001</v>
      </c>
      <c r="AM25" s="207">
        <v>14.11</v>
      </c>
      <c r="AN25" s="207">
        <v>14.59</v>
      </c>
      <c r="AO25" s="207">
        <v>14.56</v>
      </c>
      <c r="AP25" s="207">
        <v>15.31</v>
      </c>
      <c r="AQ25" s="207">
        <v>15.14</v>
      </c>
      <c r="AR25" s="207">
        <v>17.170000000000002</v>
      </c>
      <c r="AS25" s="207">
        <v>17.760000000000002</v>
      </c>
      <c r="AT25" s="207">
        <v>18.04</v>
      </c>
      <c r="AU25" s="207">
        <v>18.420000000000002</v>
      </c>
      <c r="AV25" s="207">
        <v>17.41</v>
      </c>
      <c r="AW25" s="207">
        <v>15.18</v>
      </c>
      <c r="AX25" s="207">
        <v>15.55</v>
      </c>
      <c r="AY25" s="207">
        <v>15.59</v>
      </c>
      <c r="AZ25" s="207">
        <v>16.2</v>
      </c>
      <c r="BA25" s="207">
        <v>16.52</v>
      </c>
      <c r="BB25" s="207">
        <v>17.59</v>
      </c>
      <c r="BC25" s="207">
        <v>16.78</v>
      </c>
      <c r="BD25" s="207">
        <v>18.89</v>
      </c>
      <c r="BE25" s="207">
        <v>19.84</v>
      </c>
      <c r="BF25" s="207">
        <v>20.64</v>
      </c>
      <c r="BG25" s="207">
        <v>20.37</v>
      </c>
      <c r="BH25" s="207">
        <v>19.079440000000002</v>
      </c>
      <c r="BI25" s="207">
        <v>16.81241</v>
      </c>
      <c r="BJ25" s="323">
        <v>17.07836</v>
      </c>
      <c r="BK25" s="323">
        <v>17.353459999999998</v>
      </c>
      <c r="BL25" s="323">
        <v>18.13841</v>
      </c>
      <c r="BM25" s="323">
        <v>18.317820000000001</v>
      </c>
      <c r="BN25" s="323">
        <v>19.436340000000001</v>
      </c>
      <c r="BO25" s="323">
        <v>18.412949999999999</v>
      </c>
      <c r="BP25" s="323">
        <v>20.602810000000002</v>
      </c>
      <c r="BQ25" s="323">
        <v>21.272819999999999</v>
      </c>
      <c r="BR25" s="323">
        <v>21.868559999999999</v>
      </c>
      <c r="BS25" s="323">
        <v>21.055720000000001</v>
      </c>
      <c r="BT25" s="323">
        <v>19.512920000000001</v>
      </c>
      <c r="BU25" s="323">
        <v>17.02721</v>
      </c>
      <c r="BV25" s="323">
        <v>17.264479999999999</v>
      </c>
    </row>
    <row r="26" spans="1:74" ht="11.15" customHeight="1" x14ac:dyDescent="0.25">
      <c r="A26" s="118" t="s">
        <v>632</v>
      </c>
      <c r="B26" s="200" t="s">
        <v>412</v>
      </c>
      <c r="C26" s="207">
        <v>10.49</v>
      </c>
      <c r="D26" s="207">
        <v>10.65</v>
      </c>
      <c r="E26" s="207">
        <v>10.51</v>
      </c>
      <c r="F26" s="207">
        <v>10.46</v>
      </c>
      <c r="G26" s="207">
        <v>10.51</v>
      </c>
      <c r="H26" s="207">
        <v>10.84</v>
      </c>
      <c r="I26" s="207">
        <v>11</v>
      </c>
      <c r="J26" s="207">
        <v>11.03</v>
      </c>
      <c r="K26" s="207">
        <v>10.72</v>
      </c>
      <c r="L26" s="207">
        <v>10.77</v>
      </c>
      <c r="M26" s="207">
        <v>10.54</v>
      </c>
      <c r="N26" s="207">
        <v>10.33</v>
      </c>
      <c r="O26" s="207">
        <v>10.3</v>
      </c>
      <c r="P26" s="207">
        <v>10.54</v>
      </c>
      <c r="Q26" s="207">
        <v>10.46</v>
      </c>
      <c r="R26" s="207">
        <v>10.52</v>
      </c>
      <c r="S26" s="207">
        <v>10.54</v>
      </c>
      <c r="T26" s="207">
        <v>10.9</v>
      </c>
      <c r="U26" s="207">
        <v>11.02</v>
      </c>
      <c r="V26" s="207">
        <v>11.02</v>
      </c>
      <c r="W26" s="207">
        <v>10.96</v>
      </c>
      <c r="X26" s="207">
        <v>10.74</v>
      </c>
      <c r="Y26" s="207">
        <v>10.57</v>
      </c>
      <c r="Z26" s="207">
        <v>10.32</v>
      </c>
      <c r="AA26" s="207">
        <v>10.18</v>
      </c>
      <c r="AB26" s="207">
        <v>10.3</v>
      </c>
      <c r="AC26" s="207">
        <v>10.34</v>
      </c>
      <c r="AD26" s="207">
        <v>10.37</v>
      </c>
      <c r="AE26" s="207">
        <v>10.4</v>
      </c>
      <c r="AF26" s="207">
        <v>10.89</v>
      </c>
      <c r="AG26" s="207">
        <v>10.84</v>
      </c>
      <c r="AH26" s="207">
        <v>10.9</v>
      </c>
      <c r="AI26" s="207">
        <v>11.02</v>
      </c>
      <c r="AJ26" s="207">
        <v>10.72</v>
      </c>
      <c r="AK26" s="207">
        <v>10.53</v>
      </c>
      <c r="AL26" s="207">
        <v>10.41</v>
      </c>
      <c r="AM26" s="207">
        <v>10.27</v>
      </c>
      <c r="AN26" s="207">
        <v>11.36</v>
      </c>
      <c r="AO26" s="207">
        <v>11.08</v>
      </c>
      <c r="AP26" s="207">
        <v>10.87</v>
      </c>
      <c r="AQ26" s="207">
        <v>10.86</v>
      </c>
      <c r="AR26" s="207">
        <v>11.33</v>
      </c>
      <c r="AS26" s="207">
        <v>11.46</v>
      </c>
      <c r="AT26" s="207">
        <v>11.52</v>
      </c>
      <c r="AU26" s="207">
        <v>11.65</v>
      </c>
      <c r="AV26" s="207">
        <v>11.52</v>
      </c>
      <c r="AW26" s="207">
        <v>11.29</v>
      </c>
      <c r="AX26" s="207">
        <v>11.15</v>
      </c>
      <c r="AY26" s="207">
        <v>11.35</v>
      </c>
      <c r="AZ26" s="207">
        <v>11.79</v>
      </c>
      <c r="BA26" s="207">
        <v>11.76</v>
      </c>
      <c r="BB26" s="207">
        <v>11.92</v>
      </c>
      <c r="BC26" s="207">
        <v>12.14</v>
      </c>
      <c r="BD26" s="207">
        <v>12.89</v>
      </c>
      <c r="BE26" s="207">
        <v>13.14</v>
      </c>
      <c r="BF26" s="207">
        <v>13.53</v>
      </c>
      <c r="BG26" s="207">
        <v>13.45</v>
      </c>
      <c r="BH26" s="207">
        <v>12.445650000000001</v>
      </c>
      <c r="BI26" s="207">
        <v>12.105840000000001</v>
      </c>
      <c r="BJ26" s="323">
        <v>11.84727</v>
      </c>
      <c r="BK26" s="323">
        <v>12.097060000000001</v>
      </c>
      <c r="BL26" s="323">
        <v>12.53224</v>
      </c>
      <c r="BM26" s="323">
        <v>12.28731</v>
      </c>
      <c r="BN26" s="323">
        <v>12.38185</v>
      </c>
      <c r="BO26" s="323">
        <v>12.526820000000001</v>
      </c>
      <c r="BP26" s="323">
        <v>13.263719999999999</v>
      </c>
      <c r="BQ26" s="323">
        <v>13.419980000000001</v>
      </c>
      <c r="BR26" s="323">
        <v>13.716240000000001</v>
      </c>
      <c r="BS26" s="323">
        <v>13.511329999999999</v>
      </c>
      <c r="BT26" s="323">
        <v>12.43763</v>
      </c>
      <c r="BU26" s="323">
        <v>12.003880000000001</v>
      </c>
      <c r="BV26" s="323">
        <v>11.648300000000001</v>
      </c>
    </row>
    <row r="27" spans="1:74" ht="11.15" customHeight="1" x14ac:dyDescent="0.25">
      <c r="A27" s="118"/>
      <c r="B27" s="121" t="s">
        <v>29</v>
      </c>
      <c r="C27" s="440"/>
      <c r="D27" s="440"/>
      <c r="E27" s="440"/>
      <c r="F27" s="440"/>
      <c r="G27" s="440"/>
      <c r="H27" s="440"/>
      <c r="I27" s="440"/>
      <c r="J27" s="440"/>
      <c r="K27" s="440"/>
      <c r="L27" s="440"/>
      <c r="M27" s="440"/>
      <c r="N27" s="440"/>
      <c r="O27" s="440"/>
      <c r="P27" s="440"/>
      <c r="Q27" s="440"/>
      <c r="R27" s="440"/>
      <c r="S27" s="440"/>
      <c r="T27" s="440"/>
      <c r="U27" s="440"/>
      <c r="V27" s="440"/>
      <c r="W27" s="440"/>
      <c r="X27" s="440"/>
      <c r="Y27" s="440"/>
      <c r="Z27" s="440"/>
      <c r="AA27" s="440"/>
      <c r="AB27" s="440"/>
      <c r="AC27" s="440"/>
      <c r="AD27" s="440"/>
      <c r="AE27" s="440"/>
      <c r="AF27" s="440"/>
      <c r="AG27" s="440"/>
      <c r="AH27" s="440"/>
      <c r="AI27" s="440"/>
      <c r="AJ27" s="440"/>
      <c r="AK27" s="440"/>
      <c r="AL27" s="440"/>
      <c r="AM27" s="440"/>
      <c r="AN27" s="440"/>
      <c r="AO27" s="440"/>
      <c r="AP27" s="440"/>
      <c r="AQ27" s="440"/>
      <c r="AR27" s="440"/>
      <c r="AS27" s="440"/>
      <c r="AT27" s="440"/>
      <c r="AU27" s="440"/>
      <c r="AV27" s="440"/>
      <c r="AW27" s="440"/>
      <c r="AX27" s="440"/>
      <c r="AY27" s="440"/>
      <c r="AZ27" s="440"/>
      <c r="BA27" s="440"/>
      <c r="BB27" s="440"/>
      <c r="BC27" s="440"/>
      <c r="BD27" s="440"/>
      <c r="BE27" s="440"/>
      <c r="BF27" s="440"/>
      <c r="BG27" s="440"/>
      <c r="BH27" s="440"/>
      <c r="BI27" s="440"/>
      <c r="BJ27" s="441"/>
      <c r="BK27" s="441"/>
      <c r="BL27" s="441"/>
      <c r="BM27" s="441"/>
      <c r="BN27" s="441"/>
      <c r="BO27" s="441"/>
      <c r="BP27" s="441"/>
      <c r="BQ27" s="441"/>
      <c r="BR27" s="441"/>
      <c r="BS27" s="441"/>
      <c r="BT27" s="441"/>
      <c r="BU27" s="441"/>
      <c r="BV27" s="441"/>
    </row>
    <row r="28" spans="1:74" ht="11.15" customHeight="1" x14ac:dyDescent="0.25">
      <c r="A28" s="118" t="s">
        <v>633</v>
      </c>
      <c r="B28" s="198" t="s">
        <v>431</v>
      </c>
      <c r="C28" s="207">
        <v>13.743459837</v>
      </c>
      <c r="D28" s="207">
        <v>13.987010441000001</v>
      </c>
      <c r="E28" s="207">
        <v>13.037393857</v>
      </c>
      <c r="F28" s="207">
        <v>12.974206239000001</v>
      </c>
      <c r="G28" s="207">
        <v>12.691192719</v>
      </c>
      <c r="H28" s="207">
        <v>13.178389618000001</v>
      </c>
      <c r="I28" s="207">
        <v>13.112714295</v>
      </c>
      <c r="J28" s="207">
        <v>13.028683445</v>
      </c>
      <c r="K28" s="207">
        <v>13.134027527000001</v>
      </c>
      <c r="L28" s="207">
        <v>12.898097559</v>
      </c>
      <c r="M28" s="207">
        <v>13.044944564</v>
      </c>
      <c r="N28" s="207">
        <v>13.610097356000001</v>
      </c>
      <c r="O28" s="207">
        <v>13.439342194</v>
      </c>
      <c r="P28" s="207">
        <v>14.068303342</v>
      </c>
      <c r="Q28" s="207">
        <v>13.454841027000001</v>
      </c>
      <c r="R28" s="207">
        <v>13.185185892</v>
      </c>
      <c r="S28" s="207">
        <v>12.584726184999999</v>
      </c>
      <c r="T28" s="207">
        <v>13.152950235</v>
      </c>
      <c r="U28" s="207">
        <v>12.77394</v>
      </c>
      <c r="V28" s="207">
        <v>12.716706287999999</v>
      </c>
      <c r="W28" s="207">
        <v>12.923197577</v>
      </c>
      <c r="X28" s="207">
        <v>12.512631208</v>
      </c>
      <c r="Y28" s="207">
        <v>13.181720771</v>
      </c>
      <c r="Z28" s="207">
        <v>13.055725718</v>
      </c>
      <c r="AA28" s="207">
        <v>13.217267387</v>
      </c>
      <c r="AB28" s="207">
        <v>13.096735646000001</v>
      </c>
      <c r="AC28" s="207">
        <v>12.847841194000001</v>
      </c>
      <c r="AD28" s="207">
        <v>12.859046425000001</v>
      </c>
      <c r="AE28" s="207">
        <v>13.03534368</v>
      </c>
      <c r="AF28" s="207">
        <v>12.823530775</v>
      </c>
      <c r="AG28" s="207">
        <v>13.087591976000001</v>
      </c>
      <c r="AH28" s="207">
        <v>13.040714662999999</v>
      </c>
      <c r="AI28" s="207">
        <v>12.802897241</v>
      </c>
      <c r="AJ28" s="207">
        <v>12.516286856000001</v>
      </c>
      <c r="AK28" s="207">
        <v>12.562359388999999</v>
      </c>
      <c r="AL28" s="207">
        <v>12.713910773</v>
      </c>
      <c r="AM28" s="207">
        <v>12.42</v>
      </c>
      <c r="AN28" s="207">
        <v>13.23</v>
      </c>
      <c r="AO28" s="207">
        <v>12.75</v>
      </c>
      <c r="AP28" s="207">
        <v>11.91</v>
      </c>
      <c r="AQ28" s="207">
        <v>12.06</v>
      </c>
      <c r="AR28" s="207">
        <v>12.65</v>
      </c>
      <c r="AS28" s="207">
        <v>12.86</v>
      </c>
      <c r="AT28" s="207">
        <v>12.71</v>
      </c>
      <c r="AU28" s="207">
        <v>13.05</v>
      </c>
      <c r="AV28" s="207">
        <v>13.08</v>
      </c>
      <c r="AW28" s="207">
        <v>13.41</v>
      </c>
      <c r="AX28" s="207">
        <v>13.47</v>
      </c>
      <c r="AY28" s="207">
        <v>15.27</v>
      </c>
      <c r="AZ28" s="207">
        <v>15.27</v>
      </c>
      <c r="BA28" s="207">
        <v>14.83</v>
      </c>
      <c r="BB28" s="207">
        <v>14.77</v>
      </c>
      <c r="BC28" s="207">
        <v>15.04</v>
      </c>
      <c r="BD28" s="207">
        <v>15.67</v>
      </c>
      <c r="BE28" s="207">
        <v>15.79</v>
      </c>
      <c r="BF28" s="207">
        <v>16.16</v>
      </c>
      <c r="BG28" s="207">
        <v>15.83</v>
      </c>
      <c r="BH28" s="207">
        <v>15.2422</v>
      </c>
      <c r="BI28" s="207">
        <v>15.143330000000001</v>
      </c>
      <c r="BJ28" s="323">
        <v>14.8583</v>
      </c>
      <c r="BK28" s="323">
        <v>16.55696</v>
      </c>
      <c r="BL28" s="323">
        <v>16.33351</v>
      </c>
      <c r="BM28" s="323">
        <v>15.705249999999999</v>
      </c>
      <c r="BN28" s="323">
        <v>15.51506</v>
      </c>
      <c r="BO28" s="323">
        <v>15.69408</v>
      </c>
      <c r="BP28" s="323">
        <v>16.260110000000001</v>
      </c>
      <c r="BQ28" s="323">
        <v>16.290600000000001</v>
      </c>
      <c r="BR28" s="323">
        <v>16.58389</v>
      </c>
      <c r="BS28" s="323">
        <v>16.168299999999999</v>
      </c>
      <c r="BT28" s="323">
        <v>15.50972</v>
      </c>
      <c r="BU28" s="323">
        <v>15.36331</v>
      </c>
      <c r="BV28" s="323">
        <v>15.041869999999999</v>
      </c>
    </row>
    <row r="29" spans="1:74" ht="11.15" customHeight="1" x14ac:dyDescent="0.25">
      <c r="A29" s="118" t="s">
        <v>634</v>
      </c>
      <c r="B29" s="183" t="s">
        <v>463</v>
      </c>
      <c r="C29" s="207">
        <v>7.7015788498999997</v>
      </c>
      <c r="D29" s="207">
        <v>7.4247497699</v>
      </c>
      <c r="E29" s="207">
        <v>6.6332644272000003</v>
      </c>
      <c r="F29" s="207">
        <v>6.6897881906999999</v>
      </c>
      <c r="G29" s="207">
        <v>6.9264165220000002</v>
      </c>
      <c r="H29" s="207">
        <v>6.9221354017000003</v>
      </c>
      <c r="I29" s="207">
        <v>6.9547638714</v>
      </c>
      <c r="J29" s="207">
        <v>6.9322286193</v>
      </c>
      <c r="K29" s="207">
        <v>6.8551611817999998</v>
      </c>
      <c r="L29" s="207">
        <v>6.8860219965000002</v>
      </c>
      <c r="M29" s="207">
        <v>6.8106240491000003</v>
      </c>
      <c r="N29" s="207">
        <v>6.7859536605999997</v>
      </c>
      <c r="O29" s="207">
        <v>6.8247028936999996</v>
      </c>
      <c r="P29" s="207">
        <v>6.7358529864000003</v>
      </c>
      <c r="Q29" s="207">
        <v>6.6847739223999998</v>
      </c>
      <c r="R29" s="207">
        <v>6.5749873887000003</v>
      </c>
      <c r="S29" s="207">
        <v>6.6665550702000003</v>
      </c>
      <c r="T29" s="207">
        <v>6.3772597325999998</v>
      </c>
      <c r="U29" s="207">
        <v>6.5736319956999996</v>
      </c>
      <c r="V29" s="207">
        <v>6.6527027404999997</v>
      </c>
      <c r="W29" s="207">
        <v>6.4761132020999996</v>
      </c>
      <c r="X29" s="207">
        <v>6.4504799661999996</v>
      </c>
      <c r="Y29" s="207">
        <v>6.4040350673999997</v>
      </c>
      <c r="Z29" s="207">
        <v>6.4378547831999997</v>
      </c>
      <c r="AA29" s="207">
        <v>6.4270655356999997</v>
      </c>
      <c r="AB29" s="207">
        <v>6.4813402352000002</v>
      </c>
      <c r="AC29" s="207">
        <v>6.3032138796000003</v>
      </c>
      <c r="AD29" s="207">
        <v>6.3328181225</v>
      </c>
      <c r="AE29" s="207">
        <v>6.3648522463999999</v>
      </c>
      <c r="AF29" s="207">
        <v>6.4174307717000003</v>
      </c>
      <c r="AG29" s="207">
        <v>6.4847160788</v>
      </c>
      <c r="AH29" s="207">
        <v>6.4197455364999998</v>
      </c>
      <c r="AI29" s="207">
        <v>6.3974225639000002</v>
      </c>
      <c r="AJ29" s="207">
        <v>6.2597208706999998</v>
      </c>
      <c r="AK29" s="207">
        <v>6.2859094853000004</v>
      </c>
      <c r="AL29" s="207">
        <v>6.3420104778999997</v>
      </c>
      <c r="AM29" s="207">
        <v>6.34</v>
      </c>
      <c r="AN29" s="207">
        <v>6.74</v>
      </c>
      <c r="AO29" s="207">
        <v>6.49</v>
      </c>
      <c r="AP29" s="207">
        <v>6.36</v>
      </c>
      <c r="AQ29" s="207">
        <v>6.48</v>
      </c>
      <c r="AR29" s="207">
        <v>6.83</v>
      </c>
      <c r="AS29" s="207">
        <v>7</v>
      </c>
      <c r="AT29" s="207">
        <v>7.08</v>
      </c>
      <c r="AU29" s="207">
        <v>7.11</v>
      </c>
      <c r="AV29" s="207">
        <v>7.25</v>
      </c>
      <c r="AW29" s="207">
        <v>7.47</v>
      </c>
      <c r="AX29" s="207">
        <v>7.18</v>
      </c>
      <c r="AY29" s="207">
        <v>7.96</v>
      </c>
      <c r="AZ29" s="207">
        <v>7.98</v>
      </c>
      <c r="BA29" s="207">
        <v>7.67</v>
      </c>
      <c r="BB29" s="207">
        <v>7.81</v>
      </c>
      <c r="BC29" s="207">
        <v>8.26</v>
      </c>
      <c r="BD29" s="207">
        <v>8.76</v>
      </c>
      <c r="BE29" s="207">
        <v>9.24</v>
      </c>
      <c r="BF29" s="207">
        <v>9.57</v>
      </c>
      <c r="BG29" s="207">
        <v>10.66</v>
      </c>
      <c r="BH29" s="207">
        <v>8.2581659999999992</v>
      </c>
      <c r="BI29" s="207">
        <v>7.6718529999999996</v>
      </c>
      <c r="BJ29" s="323">
        <v>7.7464360000000001</v>
      </c>
      <c r="BK29" s="323">
        <v>8.044162</v>
      </c>
      <c r="BL29" s="323">
        <v>8.1075090000000003</v>
      </c>
      <c r="BM29" s="323">
        <v>7.8518439999999998</v>
      </c>
      <c r="BN29" s="323">
        <v>7.5777359999999998</v>
      </c>
      <c r="BO29" s="323">
        <v>7.8215589999999997</v>
      </c>
      <c r="BP29" s="323">
        <v>8.2345330000000008</v>
      </c>
      <c r="BQ29" s="323">
        <v>8.6924880000000009</v>
      </c>
      <c r="BR29" s="323">
        <v>8.9551309999999997</v>
      </c>
      <c r="BS29" s="323">
        <v>10.001060000000001</v>
      </c>
      <c r="BT29" s="323">
        <v>7.892239</v>
      </c>
      <c r="BU29" s="323">
        <v>7.545553</v>
      </c>
      <c r="BV29" s="323">
        <v>7.4204610000000004</v>
      </c>
    </row>
    <row r="30" spans="1:74" ht="11.15" customHeight="1" x14ac:dyDescent="0.25">
      <c r="A30" s="118" t="s">
        <v>635</v>
      </c>
      <c r="B30" s="198" t="s">
        <v>432</v>
      </c>
      <c r="C30" s="207">
        <v>7.4038972962000003</v>
      </c>
      <c r="D30" s="207">
        <v>7.1158958564999999</v>
      </c>
      <c r="E30" s="207">
        <v>6.9322158692000002</v>
      </c>
      <c r="F30" s="207">
        <v>7.0171455253000001</v>
      </c>
      <c r="G30" s="207">
        <v>7.0336994200999996</v>
      </c>
      <c r="H30" s="207">
        <v>7.063906792</v>
      </c>
      <c r="I30" s="207">
        <v>7.1323499839000002</v>
      </c>
      <c r="J30" s="207">
        <v>7.0649102207999999</v>
      </c>
      <c r="K30" s="207">
        <v>7.0201144563</v>
      </c>
      <c r="L30" s="207">
        <v>7.1197258566999997</v>
      </c>
      <c r="M30" s="207">
        <v>7.1006128182000001</v>
      </c>
      <c r="N30" s="207">
        <v>7.2444218226999997</v>
      </c>
      <c r="O30" s="207">
        <v>7.0625762889999999</v>
      </c>
      <c r="P30" s="207">
        <v>7.1329968091999998</v>
      </c>
      <c r="Q30" s="207">
        <v>7.1024958488000003</v>
      </c>
      <c r="R30" s="207">
        <v>7.0157824004</v>
      </c>
      <c r="S30" s="207">
        <v>6.8490332557000002</v>
      </c>
      <c r="T30" s="207">
        <v>6.8851072340000004</v>
      </c>
      <c r="U30" s="207">
        <v>6.9438229576000001</v>
      </c>
      <c r="V30" s="207">
        <v>6.8705991872999999</v>
      </c>
      <c r="W30" s="207">
        <v>6.7406217714999999</v>
      </c>
      <c r="X30" s="207">
        <v>6.8926803061999999</v>
      </c>
      <c r="Y30" s="207">
        <v>6.8160542882000001</v>
      </c>
      <c r="Z30" s="207">
        <v>6.6069096498000004</v>
      </c>
      <c r="AA30" s="207">
        <v>6.6578068922</v>
      </c>
      <c r="AB30" s="207">
        <v>6.6908738697999999</v>
      </c>
      <c r="AC30" s="207">
        <v>6.5287158402000003</v>
      </c>
      <c r="AD30" s="207">
        <v>6.7975839215000002</v>
      </c>
      <c r="AE30" s="207">
        <v>6.8242303160000004</v>
      </c>
      <c r="AF30" s="207">
        <v>6.9815446275999999</v>
      </c>
      <c r="AG30" s="207">
        <v>6.9892020386000002</v>
      </c>
      <c r="AH30" s="207">
        <v>6.8269002636999998</v>
      </c>
      <c r="AI30" s="207">
        <v>6.8003334860000004</v>
      </c>
      <c r="AJ30" s="207">
        <v>6.7730877098000004</v>
      </c>
      <c r="AK30" s="207">
        <v>6.6938937074</v>
      </c>
      <c r="AL30" s="207">
        <v>6.7527188794999997</v>
      </c>
      <c r="AM30" s="207">
        <v>6.59</v>
      </c>
      <c r="AN30" s="207">
        <v>7.35</v>
      </c>
      <c r="AO30" s="207">
        <v>6.83</v>
      </c>
      <c r="AP30" s="207">
        <v>6.74</v>
      </c>
      <c r="AQ30" s="207">
        <v>6.85</v>
      </c>
      <c r="AR30" s="207">
        <v>7.17</v>
      </c>
      <c r="AS30" s="207">
        <v>7.3</v>
      </c>
      <c r="AT30" s="207">
        <v>7.33</v>
      </c>
      <c r="AU30" s="207">
        <v>7.45</v>
      </c>
      <c r="AV30" s="207">
        <v>7.68</v>
      </c>
      <c r="AW30" s="207">
        <v>7.79</v>
      </c>
      <c r="AX30" s="207">
        <v>7.5</v>
      </c>
      <c r="AY30" s="207">
        <v>7.62</v>
      </c>
      <c r="AZ30" s="207">
        <v>7.85</v>
      </c>
      <c r="BA30" s="207">
        <v>7.72</v>
      </c>
      <c r="BB30" s="207">
        <v>8.08</v>
      </c>
      <c r="BC30" s="207">
        <v>8.6300000000000008</v>
      </c>
      <c r="BD30" s="207">
        <v>8.93</v>
      </c>
      <c r="BE30" s="207">
        <v>9.02</v>
      </c>
      <c r="BF30" s="207">
        <v>9.18</v>
      </c>
      <c r="BG30" s="207">
        <v>8.82</v>
      </c>
      <c r="BH30" s="207">
        <v>8.285406</v>
      </c>
      <c r="BI30" s="207">
        <v>8.0851369999999996</v>
      </c>
      <c r="BJ30" s="323">
        <v>8.0727510000000002</v>
      </c>
      <c r="BK30" s="323">
        <v>7.9643059999999997</v>
      </c>
      <c r="BL30" s="323">
        <v>8.1235579999999992</v>
      </c>
      <c r="BM30" s="323">
        <v>8.0251169999999998</v>
      </c>
      <c r="BN30" s="323">
        <v>8.0655599999999996</v>
      </c>
      <c r="BO30" s="323">
        <v>8.4686789999999998</v>
      </c>
      <c r="BP30" s="323">
        <v>8.6739529999999991</v>
      </c>
      <c r="BQ30" s="323">
        <v>8.8000500000000006</v>
      </c>
      <c r="BR30" s="323">
        <v>8.9522460000000006</v>
      </c>
      <c r="BS30" s="323">
        <v>8.6037929999999996</v>
      </c>
      <c r="BT30" s="323">
        <v>8.2278210000000005</v>
      </c>
      <c r="BU30" s="323">
        <v>8.1324959999999997</v>
      </c>
      <c r="BV30" s="323">
        <v>8.0119830000000007</v>
      </c>
    </row>
    <row r="31" spans="1:74" ht="11.15" customHeight="1" x14ac:dyDescent="0.25">
      <c r="A31" s="118" t="s">
        <v>636</v>
      </c>
      <c r="B31" s="198" t="s">
        <v>433</v>
      </c>
      <c r="C31" s="207">
        <v>6.8690717096</v>
      </c>
      <c r="D31" s="207">
        <v>7.0549150577999997</v>
      </c>
      <c r="E31" s="207">
        <v>6.9788118078999997</v>
      </c>
      <c r="F31" s="207">
        <v>6.7386380810000004</v>
      </c>
      <c r="G31" s="207">
        <v>7.1789870447000004</v>
      </c>
      <c r="H31" s="207">
        <v>7.9058580155999998</v>
      </c>
      <c r="I31" s="207">
        <v>8.1680137433999995</v>
      </c>
      <c r="J31" s="207">
        <v>7.9233628528000004</v>
      </c>
      <c r="K31" s="207">
        <v>7.7044271603999999</v>
      </c>
      <c r="L31" s="207">
        <v>6.9565736746000004</v>
      </c>
      <c r="M31" s="207">
        <v>6.8587843203999999</v>
      </c>
      <c r="N31" s="207">
        <v>6.7425682765000001</v>
      </c>
      <c r="O31" s="207">
        <v>6.7848683479999998</v>
      </c>
      <c r="P31" s="207">
        <v>7.1597665146000002</v>
      </c>
      <c r="Q31" s="207">
        <v>7.2357136223999996</v>
      </c>
      <c r="R31" s="207">
        <v>6.7911945580999999</v>
      </c>
      <c r="S31" s="207">
        <v>7.0706599115</v>
      </c>
      <c r="T31" s="207">
        <v>7.8203868977999997</v>
      </c>
      <c r="U31" s="207">
        <v>8.024391026</v>
      </c>
      <c r="V31" s="207">
        <v>8.0607112675000003</v>
      </c>
      <c r="W31" s="207">
        <v>7.7760219996000002</v>
      </c>
      <c r="X31" s="207">
        <v>6.9746376640000003</v>
      </c>
      <c r="Y31" s="207">
        <v>6.7401846263999996</v>
      </c>
      <c r="Z31" s="207">
        <v>6.6376029024000003</v>
      </c>
      <c r="AA31" s="207">
        <v>6.7198545871000004</v>
      </c>
      <c r="AB31" s="207">
        <v>6.8608327616000002</v>
      </c>
      <c r="AC31" s="207">
        <v>7.0266901168000002</v>
      </c>
      <c r="AD31" s="207">
        <v>6.9402286843000001</v>
      </c>
      <c r="AE31" s="207">
        <v>7.0957065009000004</v>
      </c>
      <c r="AF31" s="207">
        <v>7.5854529225</v>
      </c>
      <c r="AG31" s="207">
        <v>7.9831805633000004</v>
      </c>
      <c r="AH31" s="207">
        <v>7.7860921724000001</v>
      </c>
      <c r="AI31" s="207">
        <v>7.4948935853999998</v>
      </c>
      <c r="AJ31" s="207">
        <v>6.7182768771000001</v>
      </c>
      <c r="AK31" s="207">
        <v>6.5305261128999996</v>
      </c>
      <c r="AL31" s="207">
        <v>6.4075210440000001</v>
      </c>
      <c r="AM31" s="207">
        <v>6.54</v>
      </c>
      <c r="AN31" s="207">
        <v>7.69</v>
      </c>
      <c r="AO31" s="207">
        <v>6.71</v>
      </c>
      <c r="AP31" s="207">
        <v>7</v>
      </c>
      <c r="AQ31" s="207">
        <v>6.86</v>
      </c>
      <c r="AR31" s="207">
        <v>8.01</v>
      </c>
      <c r="AS31" s="207">
        <v>8.02</v>
      </c>
      <c r="AT31" s="207">
        <v>7.97</v>
      </c>
      <c r="AU31" s="207">
        <v>7.98</v>
      </c>
      <c r="AV31" s="207">
        <v>7.15</v>
      </c>
      <c r="AW31" s="207">
        <v>7.08</v>
      </c>
      <c r="AX31" s="207">
        <v>6.95</v>
      </c>
      <c r="AY31" s="207">
        <v>7.13</v>
      </c>
      <c r="AZ31" s="207">
        <v>7.25</v>
      </c>
      <c r="BA31" s="207">
        <v>7.12</v>
      </c>
      <c r="BB31" s="207">
        <v>7.42</v>
      </c>
      <c r="BC31" s="207">
        <v>7.72</v>
      </c>
      <c r="BD31" s="207">
        <v>8.77</v>
      </c>
      <c r="BE31" s="207">
        <v>8.77</v>
      </c>
      <c r="BF31" s="207">
        <v>8.76</v>
      </c>
      <c r="BG31" s="207">
        <v>8.5500000000000007</v>
      </c>
      <c r="BH31" s="207">
        <v>7.2828249999999999</v>
      </c>
      <c r="BI31" s="207">
        <v>7.1759839999999997</v>
      </c>
      <c r="BJ31" s="323">
        <v>7.2816270000000003</v>
      </c>
      <c r="BK31" s="323">
        <v>7.364541</v>
      </c>
      <c r="BL31" s="323">
        <v>7.442164</v>
      </c>
      <c r="BM31" s="323">
        <v>7.3840170000000001</v>
      </c>
      <c r="BN31" s="323">
        <v>7.5416129999999999</v>
      </c>
      <c r="BO31" s="323">
        <v>7.7413590000000001</v>
      </c>
      <c r="BP31" s="323">
        <v>8.7470309999999998</v>
      </c>
      <c r="BQ31" s="323">
        <v>8.7495720000000006</v>
      </c>
      <c r="BR31" s="323">
        <v>8.7593119999999995</v>
      </c>
      <c r="BS31" s="323">
        <v>8.5574890000000003</v>
      </c>
      <c r="BT31" s="323">
        <v>7.3730130000000003</v>
      </c>
      <c r="BU31" s="323">
        <v>7.2908410000000003</v>
      </c>
      <c r="BV31" s="323">
        <v>7.3575119999999998</v>
      </c>
    </row>
    <row r="32" spans="1:74" ht="11.15" customHeight="1" x14ac:dyDescent="0.25">
      <c r="A32" s="118" t="s">
        <v>637</v>
      </c>
      <c r="B32" s="198" t="s">
        <v>434</v>
      </c>
      <c r="C32" s="207">
        <v>7.0003253875000002</v>
      </c>
      <c r="D32" s="207">
        <v>6.4437217431000002</v>
      </c>
      <c r="E32" s="207">
        <v>6.2580873235999999</v>
      </c>
      <c r="F32" s="207">
        <v>6.327934409</v>
      </c>
      <c r="G32" s="207">
        <v>6.2831371840000001</v>
      </c>
      <c r="H32" s="207">
        <v>6.6677145532999997</v>
      </c>
      <c r="I32" s="207">
        <v>6.7696614496</v>
      </c>
      <c r="J32" s="207">
        <v>6.4907889610999998</v>
      </c>
      <c r="K32" s="207">
        <v>6.6885250873000004</v>
      </c>
      <c r="L32" s="207">
        <v>6.2597714393999997</v>
      </c>
      <c r="M32" s="207">
        <v>6.7000793882999998</v>
      </c>
      <c r="N32" s="207">
        <v>6.3344873702999998</v>
      </c>
      <c r="O32" s="207">
        <v>6.3210427455999998</v>
      </c>
      <c r="P32" s="207">
        <v>6.3504755503999997</v>
      </c>
      <c r="Q32" s="207">
        <v>6.4437087755000002</v>
      </c>
      <c r="R32" s="207">
        <v>6.1866098025999996</v>
      </c>
      <c r="S32" s="207">
        <v>6.4082874784000001</v>
      </c>
      <c r="T32" s="207">
        <v>6.5961273636</v>
      </c>
      <c r="U32" s="207">
        <v>6.9676986352999997</v>
      </c>
      <c r="V32" s="207">
        <v>6.8968676036999996</v>
      </c>
      <c r="W32" s="207">
        <v>6.7181707455000002</v>
      </c>
      <c r="X32" s="207">
        <v>6.4200288328999999</v>
      </c>
      <c r="Y32" s="207">
        <v>6.3989092447000004</v>
      </c>
      <c r="Z32" s="207">
        <v>6.1347557003000004</v>
      </c>
      <c r="AA32" s="207">
        <v>6.0515661856999996</v>
      </c>
      <c r="AB32" s="207">
        <v>6.1468225091999997</v>
      </c>
      <c r="AC32" s="207">
        <v>5.9809495596</v>
      </c>
      <c r="AD32" s="207">
        <v>6.2340350358999999</v>
      </c>
      <c r="AE32" s="207">
        <v>5.9003762639000001</v>
      </c>
      <c r="AF32" s="207">
        <v>6.3737728657000003</v>
      </c>
      <c r="AG32" s="207">
        <v>6.6941014761000002</v>
      </c>
      <c r="AH32" s="207">
        <v>6.4365569173999999</v>
      </c>
      <c r="AI32" s="207">
        <v>6.5947067642999997</v>
      </c>
      <c r="AJ32" s="207">
        <v>6.1771795300000001</v>
      </c>
      <c r="AK32" s="207">
        <v>6.0052619374000002</v>
      </c>
      <c r="AL32" s="207">
        <v>6.3695819271999996</v>
      </c>
      <c r="AM32" s="207">
        <v>5.89</v>
      </c>
      <c r="AN32" s="207">
        <v>6.44</v>
      </c>
      <c r="AO32" s="207">
        <v>6.05</v>
      </c>
      <c r="AP32" s="207">
        <v>5.97</v>
      </c>
      <c r="AQ32" s="207">
        <v>6.19</v>
      </c>
      <c r="AR32" s="207">
        <v>6.37</v>
      </c>
      <c r="AS32" s="207">
        <v>6.81</v>
      </c>
      <c r="AT32" s="207">
        <v>6.96</v>
      </c>
      <c r="AU32" s="207">
        <v>7</v>
      </c>
      <c r="AV32" s="207">
        <v>6.79</v>
      </c>
      <c r="AW32" s="207">
        <v>6.71</v>
      </c>
      <c r="AX32" s="207">
        <v>6.72</v>
      </c>
      <c r="AY32" s="207">
        <v>6.68</v>
      </c>
      <c r="AZ32" s="207">
        <v>6.87</v>
      </c>
      <c r="BA32" s="207">
        <v>7</v>
      </c>
      <c r="BB32" s="207">
        <v>7.27</v>
      </c>
      <c r="BC32" s="207">
        <v>7.91</v>
      </c>
      <c r="BD32" s="207">
        <v>9.0500000000000007</v>
      </c>
      <c r="BE32" s="207">
        <v>9.16</v>
      </c>
      <c r="BF32" s="207">
        <v>9.3699999999999992</v>
      </c>
      <c r="BG32" s="207">
        <v>8.77</v>
      </c>
      <c r="BH32" s="207">
        <v>6.9343399999999997</v>
      </c>
      <c r="BI32" s="207">
        <v>6.775652</v>
      </c>
      <c r="BJ32" s="323">
        <v>6.9706149999999996</v>
      </c>
      <c r="BK32" s="323">
        <v>6.9656710000000004</v>
      </c>
      <c r="BL32" s="323">
        <v>7.0795560000000002</v>
      </c>
      <c r="BM32" s="323">
        <v>7.1611140000000004</v>
      </c>
      <c r="BN32" s="323">
        <v>7.1482929999999998</v>
      </c>
      <c r="BO32" s="323">
        <v>7.6481459999999997</v>
      </c>
      <c r="BP32" s="323">
        <v>8.5477179999999997</v>
      </c>
      <c r="BQ32" s="323">
        <v>8.7007519999999996</v>
      </c>
      <c r="BR32" s="323">
        <v>8.9317150000000005</v>
      </c>
      <c r="BS32" s="323">
        <v>8.3401010000000007</v>
      </c>
      <c r="BT32" s="323">
        <v>6.8040570000000002</v>
      </c>
      <c r="BU32" s="323">
        <v>6.6497419999999998</v>
      </c>
      <c r="BV32" s="323">
        <v>6.7998450000000004</v>
      </c>
    </row>
    <row r="33" spans="1:74" ht="11.15" customHeight="1" x14ac:dyDescent="0.25">
      <c r="A33" s="118" t="s">
        <v>638</v>
      </c>
      <c r="B33" s="198" t="s">
        <v>435</v>
      </c>
      <c r="C33" s="207">
        <v>5.8339369442000004</v>
      </c>
      <c r="D33" s="207">
        <v>5.7024163877999996</v>
      </c>
      <c r="E33" s="207">
        <v>5.6224713183999997</v>
      </c>
      <c r="F33" s="207">
        <v>5.6697491477000002</v>
      </c>
      <c r="G33" s="207">
        <v>5.8840932351999999</v>
      </c>
      <c r="H33" s="207">
        <v>6.1054309913000004</v>
      </c>
      <c r="I33" s="207">
        <v>5.9170219610999997</v>
      </c>
      <c r="J33" s="207">
        <v>5.9018390924000004</v>
      </c>
      <c r="K33" s="207">
        <v>5.9215446014999999</v>
      </c>
      <c r="L33" s="207">
        <v>5.7275136784000003</v>
      </c>
      <c r="M33" s="207">
        <v>5.9641862106000003</v>
      </c>
      <c r="N33" s="207">
        <v>5.8739027826000001</v>
      </c>
      <c r="O33" s="207">
        <v>5.7369947410000002</v>
      </c>
      <c r="P33" s="207">
        <v>5.7219653925999996</v>
      </c>
      <c r="Q33" s="207">
        <v>5.6788642458999998</v>
      </c>
      <c r="R33" s="207">
        <v>5.7103132232</v>
      </c>
      <c r="S33" s="207">
        <v>5.7924228678</v>
      </c>
      <c r="T33" s="207">
        <v>5.8076737531999996</v>
      </c>
      <c r="U33" s="207">
        <v>6.0072749763999997</v>
      </c>
      <c r="V33" s="207">
        <v>5.8904760664999998</v>
      </c>
      <c r="W33" s="207">
        <v>5.9641374778999996</v>
      </c>
      <c r="X33" s="207">
        <v>5.5687278280000001</v>
      </c>
      <c r="Y33" s="207">
        <v>5.8293621641</v>
      </c>
      <c r="Z33" s="207">
        <v>5.4312056590999997</v>
      </c>
      <c r="AA33" s="207">
        <v>5.5101687882999997</v>
      </c>
      <c r="AB33" s="207">
        <v>5.4980937828999998</v>
      </c>
      <c r="AC33" s="207">
        <v>5.3987681709000004</v>
      </c>
      <c r="AD33" s="207">
        <v>5.4344095648000001</v>
      </c>
      <c r="AE33" s="207">
        <v>5.4730875518</v>
      </c>
      <c r="AF33" s="207">
        <v>5.6226452120000001</v>
      </c>
      <c r="AG33" s="207">
        <v>5.7348069328999998</v>
      </c>
      <c r="AH33" s="207">
        <v>5.7361492156000002</v>
      </c>
      <c r="AI33" s="207">
        <v>5.6414426132999997</v>
      </c>
      <c r="AJ33" s="207">
        <v>5.5569668345999998</v>
      </c>
      <c r="AK33" s="207">
        <v>5.5865003027000002</v>
      </c>
      <c r="AL33" s="207">
        <v>5.4116147912999999</v>
      </c>
      <c r="AM33" s="207">
        <v>5.42</v>
      </c>
      <c r="AN33" s="207">
        <v>6.07</v>
      </c>
      <c r="AO33" s="207">
        <v>5.58</v>
      </c>
      <c r="AP33" s="207">
        <v>5.75</v>
      </c>
      <c r="AQ33" s="207">
        <v>5.67</v>
      </c>
      <c r="AR33" s="207">
        <v>5.97</v>
      </c>
      <c r="AS33" s="207">
        <v>6.22</v>
      </c>
      <c r="AT33" s="207">
        <v>6.2</v>
      </c>
      <c r="AU33" s="207">
        <v>6.19</v>
      </c>
      <c r="AV33" s="207">
        <v>6.22</v>
      </c>
      <c r="AW33" s="207">
        <v>6.45</v>
      </c>
      <c r="AX33" s="207">
        <v>5.88</v>
      </c>
      <c r="AY33" s="207">
        <v>6.63</v>
      </c>
      <c r="AZ33" s="207">
        <v>6.26</v>
      </c>
      <c r="BA33" s="207">
        <v>6.16</v>
      </c>
      <c r="BB33" s="207">
        <v>6.83</v>
      </c>
      <c r="BC33" s="207">
        <v>7.2</v>
      </c>
      <c r="BD33" s="207">
        <v>8.02</v>
      </c>
      <c r="BE33" s="207">
        <v>8.2799999999999994</v>
      </c>
      <c r="BF33" s="207">
        <v>8.85</v>
      </c>
      <c r="BG33" s="207">
        <v>8.07</v>
      </c>
      <c r="BH33" s="207">
        <v>7.1803720000000002</v>
      </c>
      <c r="BI33" s="207">
        <v>7.0828540000000002</v>
      </c>
      <c r="BJ33" s="323">
        <v>6.3925749999999999</v>
      </c>
      <c r="BK33" s="323">
        <v>7.081169</v>
      </c>
      <c r="BL33" s="323">
        <v>6.5201900000000004</v>
      </c>
      <c r="BM33" s="323">
        <v>6.3392429999999997</v>
      </c>
      <c r="BN33" s="323">
        <v>6.7825749999999996</v>
      </c>
      <c r="BO33" s="323">
        <v>7.0277219999999998</v>
      </c>
      <c r="BP33" s="323">
        <v>7.6920039999999998</v>
      </c>
      <c r="BQ33" s="323">
        <v>7.993627</v>
      </c>
      <c r="BR33" s="323">
        <v>8.5639240000000001</v>
      </c>
      <c r="BS33" s="323">
        <v>7.7830979999999998</v>
      </c>
      <c r="BT33" s="323">
        <v>7.0698059999999998</v>
      </c>
      <c r="BU33" s="323">
        <v>6.9780680000000004</v>
      </c>
      <c r="BV33" s="323">
        <v>6.2794829999999999</v>
      </c>
    </row>
    <row r="34" spans="1:74" ht="11.15" customHeight="1" x14ac:dyDescent="0.25">
      <c r="A34" s="118" t="s">
        <v>639</v>
      </c>
      <c r="B34" s="198" t="s">
        <v>436</v>
      </c>
      <c r="C34" s="207">
        <v>5.4916181898999996</v>
      </c>
      <c r="D34" s="207">
        <v>5.3453260453000002</v>
      </c>
      <c r="E34" s="207">
        <v>5.2930942292000003</v>
      </c>
      <c r="F34" s="207">
        <v>5.1694811862999996</v>
      </c>
      <c r="G34" s="207">
        <v>5.3785664182000001</v>
      </c>
      <c r="H34" s="207">
        <v>5.6193993002999996</v>
      </c>
      <c r="I34" s="207">
        <v>5.9142445166000002</v>
      </c>
      <c r="J34" s="207">
        <v>5.6407986271999997</v>
      </c>
      <c r="K34" s="207">
        <v>5.2450019610999998</v>
      </c>
      <c r="L34" s="207">
        <v>5.2158666593999996</v>
      </c>
      <c r="M34" s="207">
        <v>5.3290778126999996</v>
      </c>
      <c r="N34" s="207">
        <v>5.1073072724999999</v>
      </c>
      <c r="O34" s="207">
        <v>5.1752777771999998</v>
      </c>
      <c r="P34" s="207">
        <v>5.1546977637999998</v>
      </c>
      <c r="Q34" s="207">
        <v>5.3718017819000003</v>
      </c>
      <c r="R34" s="207">
        <v>5.1336193306000002</v>
      </c>
      <c r="S34" s="207">
        <v>5.2902203368</v>
      </c>
      <c r="T34" s="207">
        <v>5.192562809</v>
      </c>
      <c r="U34" s="207">
        <v>5.4366847326999999</v>
      </c>
      <c r="V34" s="207">
        <v>6.6705051606000003</v>
      </c>
      <c r="W34" s="207">
        <v>5.6338573353000001</v>
      </c>
      <c r="X34" s="207">
        <v>5.4758772202000001</v>
      </c>
      <c r="Y34" s="207">
        <v>5.4414879082000001</v>
      </c>
      <c r="Z34" s="207">
        <v>4.9716944022999998</v>
      </c>
      <c r="AA34" s="207">
        <v>4.9433925716999996</v>
      </c>
      <c r="AB34" s="207">
        <v>5.0818534786000003</v>
      </c>
      <c r="AC34" s="207">
        <v>5.0546900494999996</v>
      </c>
      <c r="AD34" s="207">
        <v>4.8845273050999998</v>
      </c>
      <c r="AE34" s="207">
        <v>4.9542533906999999</v>
      </c>
      <c r="AF34" s="207">
        <v>5.0658255270000003</v>
      </c>
      <c r="AG34" s="207">
        <v>5.1760920513000004</v>
      </c>
      <c r="AH34" s="207">
        <v>5.2973032121000001</v>
      </c>
      <c r="AI34" s="207">
        <v>5.1359848263999996</v>
      </c>
      <c r="AJ34" s="207">
        <v>5.1576133975999996</v>
      </c>
      <c r="AK34" s="207">
        <v>4.972241135</v>
      </c>
      <c r="AL34" s="207">
        <v>4.9312789848999996</v>
      </c>
      <c r="AM34" s="207">
        <v>4.97</v>
      </c>
      <c r="AN34" s="207">
        <v>9.42</v>
      </c>
      <c r="AO34" s="207">
        <v>7.17</v>
      </c>
      <c r="AP34" s="207">
        <v>5.97</v>
      </c>
      <c r="AQ34" s="207">
        <v>5.03</v>
      </c>
      <c r="AR34" s="207">
        <v>5.59</v>
      </c>
      <c r="AS34" s="207">
        <v>5.57</v>
      </c>
      <c r="AT34" s="207">
        <v>6.08</v>
      </c>
      <c r="AU34" s="207">
        <v>6.19</v>
      </c>
      <c r="AV34" s="207">
        <v>6.22</v>
      </c>
      <c r="AW34" s="207">
        <v>6.18</v>
      </c>
      <c r="AX34" s="207">
        <v>5.8</v>
      </c>
      <c r="AY34" s="207">
        <v>5.98</v>
      </c>
      <c r="AZ34" s="207">
        <v>6.29</v>
      </c>
      <c r="BA34" s="207">
        <v>6.32</v>
      </c>
      <c r="BB34" s="207">
        <v>6.68</v>
      </c>
      <c r="BC34" s="207">
        <v>7.57</v>
      </c>
      <c r="BD34" s="207">
        <v>7.55</v>
      </c>
      <c r="BE34" s="207">
        <v>8.4700000000000006</v>
      </c>
      <c r="BF34" s="207">
        <v>7.97</v>
      </c>
      <c r="BG34" s="207">
        <v>7.82</v>
      </c>
      <c r="BH34" s="207">
        <v>7.0005519999999999</v>
      </c>
      <c r="BI34" s="207">
        <v>6.797631</v>
      </c>
      <c r="BJ34" s="323">
        <v>6.365691</v>
      </c>
      <c r="BK34" s="323">
        <v>6.402444</v>
      </c>
      <c r="BL34" s="323">
        <v>6.4877200000000004</v>
      </c>
      <c r="BM34" s="323">
        <v>6.3154260000000004</v>
      </c>
      <c r="BN34" s="323">
        <v>6.4701579999999996</v>
      </c>
      <c r="BO34" s="323">
        <v>7.0299430000000003</v>
      </c>
      <c r="BP34" s="323">
        <v>7.0265170000000001</v>
      </c>
      <c r="BQ34" s="323">
        <v>7.5900800000000004</v>
      </c>
      <c r="BR34" s="323">
        <v>7.3862170000000003</v>
      </c>
      <c r="BS34" s="323">
        <v>7.3193060000000001</v>
      </c>
      <c r="BT34" s="323">
        <v>6.6550719999999997</v>
      </c>
      <c r="BU34" s="323">
        <v>6.4737280000000004</v>
      </c>
      <c r="BV34" s="323">
        <v>6.0340449999999999</v>
      </c>
    </row>
    <row r="35" spans="1:74" s="119" customFormat="1" ht="11.15" customHeight="1" x14ac:dyDescent="0.25">
      <c r="A35" s="118" t="s">
        <v>640</v>
      </c>
      <c r="B35" s="198" t="s">
        <v>437</v>
      </c>
      <c r="C35" s="207">
        <v>6.0659690642999999</v>
      </c>
      <c r="D35" s="207">
        <v>6.2066140629</v>
      </c>
      <c r="E35" s="207">
        <v>6.1582705567999998</v>
      </c>
      <c r="F35" s="207">
        <v>6.0981743399999999</v>
      </c>
      <c r="G35" s="207">
        <v>6.4631410891999996</v>
      </c>
      <c r="H35" s="207">
        <v>6.8974971807000003</v>
      </c>
      <c r="I35" s="207">
        <v>7.0219595445999996</v>
      </c>
      <c r="J35" s="207">
        <v>7.1709579748000003</v>
      </c>
      <c r="K35" s="207">
        <v>6.7137118599000001</v>
      </c>
      <c r="L35" s="207">
        <v>6.3496661387</v>
      </c>
      <c r="M35" s="207">
        <v>5.9479963513999996</v>
      </c>
      <c r="N35" s="207">
        <v>5.9736211709000004</v>
      </c>
      <c r="O35" s="207">
        <v>5.8880153435000002</v>
      </c>
      <c r="P35" s="207">
        <v>6.3659077994000004</v>
      </c>
      <c r="Q35" s="207">
        <v>6.2774081980999998</v>
      </c>
      <c r="R35" s="207">
        <v>6.0109385051000004</v>
      </c>
      <c r="S35" s="207">
        <v>6.1416921605999999</v>
      </c>
      <c r="T35" s="207">
        <v>6.6858146671999998</v>
      </c>
      <c r="U35" s="207">
        <v>6.8151364583999996</v>
      </c>
      <c r="V35" s="207">
        <v>6.9726710946999999</v>
      </c>
      <c r="W35" s="207">
        <v>6.6758535013999998</v>
      </c>
      <c r="X35" s="207">
        <v>6.1389153822000004</v>
      </c>
      <c r="Y35" s="207">
        <v>5.9403901545000002</v>
      </c>
      <c r="Z35" s="207">
        <v>5.7753492462000002</v>
      </c>
      <c r="AA35" s="207">
        <v>5.7414928578</v>
      </c>
      <c r="AB35" s="207">
        <v>5.8256922607000003</v>
      </c>
      <c r="AC35" s="207">
        <v>5.8031350261999997</v>
      </c>
      <c r="AD35" s="207">
        <v>5.7898191174000004</v>
      </c>
      <c r="AE35" s="207">
        <v>6.1498845028</v>
      </c>
      <c r="AF35" s="207">
        <v>6.6190566754000004</v>
      </c>
      <c r="AG35" s="207">
        <v>6.9272708892999999</v>
      </c>
      <c r="AH35" s="207">
        <v>7.0843920176999999</v>
      </c>
      <c r="AI35" s="207">
        <v>6.7846341619999997</v>
      </c>
      <c r="AJ35" s="207">
        <v>6.155094761</v>
      </c>
      <c r="AK35" s="207">
        <v>5.9581445738000003</v>
      </c>
      <c r="AL35" s="207">
        <v>5.8354317780000002</v>
      </c>
      <c r="AM35" s="207">
        <v>5.88</v>
      </c>
      <c r="AN35" s="207">
        <v>6.5</v>
      </c>
      <c r="AO35" s="207">
        <v>6.24</v>
      </c>
      <c r="AP35" s="207">
        <v>6.19</v>
      </c>
      <c r="AQ35" s="207">
        <v>6.43</v>
      </c>
      <c r="AR35" s="207">
        <v>7.09</v>
      </c>
      <c r="AS35" s="207">
        <v>7.43</v>
      </c>
      <c r="AT35" s="207">
        <v>7.32</v>
      </c>
      <c r="AU35" s="207">
        <v>7.27</v>
      </c>
      <c r="AV35" s="207">
        <v>6.63</v>
      </c>
      <c r="AW35" s="207">
        <v>6.46</v>
      </c>
      <c r="AX35" s="207">
        <v>6.34</v>
      </c>
      <c r="AY35" s="207">
        <v>6.5</v>
      </c>
      <c r="AZ35" s="207">
        <v>6.59</v>
      </c>
      <c r="BA35" s="207">
        <v>6.63</v>
      </c>
      <c r="BB35" s="207">
        <v>6.98</v>
      </c>
      <c r="BC35" s="207">
        <v>7.11</v>
      </c>
      <c r="BD35" s="207">
        <v>7.68</v>
      </c>
      <c r="BE35" s="207">
        <v>8.14</v>
      </c>
      <c r="BF35" s="207">
        <v>8.41</v>
      </c>
      <c r="BG35" s="207">
        <v>8.7200000000000006</v>
      </c>
      <c r="BH35" s="207">
        <v>7.4868629999999996</v>
      </c>
      <c r="BI35" s="207">
        <v>7.0751949999999999</v>
      </c>
      <c r="BJ35" s="323">
        <v>6.7827169999999999</v>
      </c>
      <c r="BK35" s="323">
        <v>6.9053370000000003</v>
      </c>
      <c r="BL35" s="323">
        <v>6.8618509999999997</v>
      </c>
      <c r="BM35" s="323">
        <v>6.8604729999999998</v>
      </c>
      <c r="BN35" s="323">
        <v>7.1093260000000003</v>
      </c>
      <c r="BO35" s="323">
        <v>7.2053320000000003</v>
      </c>
      <c r="BP35" s="323">
        <v>7.7354159999999998</v>
      </c>
      <c r="BQ35" s="323">
        <v>8.155818</v>
      </c>
      <c r="BR35" s="323">
        <v>8.3597719999999995</v>
      </c>
      <c r="BS35" s="323">
        <v>8.5776839999999996</v>
      </c>
      <c r="BT35" s="323">
        <v>7.5052979999999998</v>
      </c>
      <c r="BU35" s="323">
        <v>7.0417949999999996</v>
      </c>
      <c r="BV35" s="323">
        <v>6.7639250000000004</v>
      </c>
    </row>
    <row r="36" spans="1:74" s="119" customFormat="1" ht="11.15" customHeight="1" x14ac:dyDescent="0.25">
      <c r="A36" s="118" t="s">
        <v>641</v>
      </c>
      <c r="B36" s="200" t="s">
        <v>438</v>
      </c>
      <c r="C36" s="207">
        <v>8.3062974579999995</v>
      </c>
      <c r="D36" s="207">
        <v>8.4115012282000006</v>
      </c>
      <c r="E36" s="207">
        <v>8.6198852433000006</v>
      </c>
      <c r="F36" s="207">
        <v>8.2714701579999996</v>
      </c>
      <c r="G36" s="207">
        <v>9.0496763310000006</v>
      </c>
      <c r="H36" s="207">
        <v>10.461004025999999</v>
      </c>
      <c r="I36" s="207">
        <v>10.735866114</v>
      </c>
      <c r="J36" s="207">
        <v>11.149826041000001</v>
      </c>
      <c r="K36" s="207">
        <v>10.804989625999999</v>
      </c>
      <c r="L36" s="207">
        <v>10.453052883</v>
      </c>
      <c r="M36" s="207">
        <v>9.6611005087000006</v>
      </c>
      <c r="N36" s="207">
        <v>8.6074536419999994</v>
      </c>
      <c r="O36" s="207">
        <v>8.1047412639999994</v>
      </c>
      <c r="P36" s="207">
        <v>8.6968128806999996</v>
      </c>
      <c r="Q36" s="207">
        <v>8.5040314928999994</v>
      </c>
      <c r="R36" s="207">
        <v>8.0975032883000004</v>
      </c>
      <c r="S36" s="207">
        <v>9.2003238803999992</v>
      </c>
      <c r="T36" s="207">
        <v>10.235392575000001</v>
      </c>
      <c r="U36" s="207">
        <v>10.784812506</v>
      </c>
      <c r="V36" s="207">
        <v>11.011780913000001</v>
      </c>
      <c r="W36" s="207">
        <v>10.940953629999999</v>
      </c>
      <c r="X36" s="207">
        <v>10.785451071000001</v>
      </c>
      <c r="Y36" s="207">
        <v>9.9896994537000001</v>
      </c>
      <c r="Z36" s="207">
        <v>8.7568280947999995</v>
      </c>
      <c r="AA36" s="207">
        <v>8.4731726019</v>
      </c>
      <c r="AB36" s="207">
        <v>8.5888088719999995</v>
      </c>
      <c r="AC36" s="207">
        <v>8.8763051477000001</v>
      </c>
      <c r="AD36" s="207">
        <v>8.5583037653999998</v>
      </c>
      <c r="AE36" s="207">
        <v>9.7189108121000007</v>
      </c>
      <c r="AF36" s="207">
        <v>11.414875153000001</v>
      </c>
      <c r="AG36" s="207">
        <v>11.96020785</v>
      </c>
      <c r="AH36" s="207">
        <v>11.677496781</v>
      </c>
      <c r="AI36" s="207">
        <v>11.998098976</v>
      </c>
      <c r="AJ36" s="207">
        <v>11.503539882</v>
      </c>
      <c r="AK36" s="207">
        <v>10.503197554</v>
      </c>
      <c r="AL36" s="207">
        <v>9.3845863570999999</v>
      </c>
      <c r="AM36" s="207">
        <v>9.2200000000000006</v>
      </c>
      <c r="AN36" s="207">
        <v>9.5500000000000007</v>
      </c>
      <c r="AO36" s="207">
        <v>9.57</v>
      </c>
      <c r="AP36" s="207">
        <v>9.5399999999999991</v>
      </c>
      <c r="AQ36" s="207">
        <v>10.1</v>
      </c>
      <c r="AR36" s="207">
        <v>11.44</v>
      </c>
      <c r="AS36" s="207">
        <v>12.34</v>
      </c>
      <c r="AT36" s="207">
        <v>12.12</v>
      </c>
      <c r="AU36" s="207">
        <v>12.33</v>
      </c>
      <c r="AV36" s="207">
        <v>11.66</v>
      </c>
      <c r="AW36" s="207">
        <v>10.68</v>
      </c>
      <c r="AX36" s="207">
        <v>9.8699999999999992</v>
      </c>
      <c r="AY36" s="207">
        <v>9.86</v>
      </c>
      <c r="AZ36" s="207">
        <v>10.210000000000001</v>
      </c>
      <c r="BA36" s="207">
        <v>10.97</v>
      </c>
      <c r="BB36" s="207">
        <v>11.3</v>
      </c>
      <c r="BC36" s="207">
        <v>11.78</v>
      </c>
      <c r="BD36" s="207">
        <v>12.74</v>
      </c>
      <c r="BE36" s="207">
        <v>14</v>
      </c>
      <c r="BF36" s="207">
        <v>14.16</v>
      </c>
      <c r="BG36" s="207">
        <v>14.31</v>
      </c>
      <c r="BH36" s="207">
        <v>12.78734</v>
      </c>
      <c r="BI36" s="207">
        <v>11.533580000000001</v>
      </c>
      <c r="BJ36" s="323">
        <v>10.4681</v>
      </c>
      <c r="BK36" s="323">
        <v>10.427479999999999</v>
      </c>
      <c r="BL36" s="323">
        <v>10.6739</v>
      </c>
      <c r="BM36" s="323">
        <v>11.44835</v>
      </c>
      <c r="BN36" s="323">
        <v>11.64129</v>
      </c>
      <c r="BO36" s="323">
        <v>12.098710000000001</v>
      </c>
      <c r="BP36" s="323">
        <v>13.043799999999999</v>
      </c>
      <c r="BQ36" s="323">
        <v>14.26404</v>
      </c>
      <c r="BR36" s="323">
        <v>14.327529999999999</v>
      </c>
      <c r="BS36" s="323">
        <v>14.36407</v>
      </c>
      <c r="BT36" s="323">
        <v>13.08602</v>
      </c>
      <c r="BU36" s="323">
        <v>11.719950000000001</v>
      </c>
      <c r="BV36" s="323">
        <v>10.658530000000001</v>
      </c>
    </row>
    <row r="37" spans="1:74" s="119" customFormat="1" ht="11.15" customHeight="1" x14ac:dyDescent="0.25">
      <c r="A37" s="118" t="s">
        <v>642</v>
      </c>
      <c r="B37" s="200" t="s">
        <v>412</v>
      </c>
      <c r="C37" s="207">
        <v>6.94</v>
      </c>
      <c r="D37" s="207">
        <v>6.78</v>
      </c>
      <c r="E37" s="207">
        <v>6.63</v>
      </c>
      <c r="F37" s="207">
        <v>6.57</v>
      </c>
      <c r="G37" s="207">
        <v>6.79</v>
      </c>
      <c r="H37" s="207">
        <v>7.17</v>
      </c>
      <c r="I37" s="207">
        <v>7.32</v>
      </c>
      <c r="J37" s="207">
        <v>7.25</v>
      </c>
      <c r="K37" s="207">
        <v>7.05</v>
      </c>
      <c r="L37" s="207">
        <v>6.87</v>
      </c>
      <c r="M37" s="207">
        <v>6.85</v>
      </c>
      <c r="N37" s="207">
        <v>6.67</v>
      </c>
      <c r="O37" s="207">
        <v>6.58</v>
      </c>
      <c r="P37" s="207">
        <v>6.69</v>
      </c>
      <c r="Q37" s="207">
        <v>6.73</v>
      </c>
      <c r="R37" s="207">
        <v>6.51</v>
      </c>
      <c r="S37" s="207">
        <v>6.69</v>
      </c>
      <c r="T37" s="207">
        <v>6.87</v>
      </c>
      <c r="U37" s="207">
        <v>7.14</v>
      </c>
      <c r="V37" s="207">
        <v>7.4</v>
      </c>
      <c r="W37" s="207">
        <v>7.06</v>
      </c>
      <c r="X37" s="207">
        <v>6.84</v>
      </c>
      <c r="Y37" s="207">
        <v>6.72</v>
      </c>
      <c r="Z37" s="207">
        <v>6.38</v>
      </c>
      <c r="AA37" s="207">
        <v>6.37</v>
      </c>
      <c r="AB37" s="207">
        <v>6.44</v>
      </c>
      <c r="AC37" s="207">
        <v>6.39</v>
      </c>
      <c r="AD37" s="207">
        <v>6.39</v>
      </c>
      <c r="AE37" s="207">
        <v>6.54</v>
      </c>
      <c r="AF37" s="207">
        <v>6.94</v>
      </c>
      <c r="AG37" s="207">
        <v>7.16</v>
      </c>
      <c r="AH37" s="207">
        <v>7.07</v>
      </c>
      <c r="AI37" s="207">
        <v>7</v>
      </c>
      <c r="AJ37" s="207">
        <v>6.72</v>
      </c>
      <c r="AK37" s="207">
        <v>6.49</v>
      </c>
      <c r="AL37" s="207">
        <v>6.41</v>
      </c>
      <c r="AM37" s="207">
        <v>6.32</v>
      </c>
      <c r="AN37" s="207">
        <v>7.75</v>
      </c>
      <c r="AO37" s="207">
        <v>6.98</v>
      </c>
      <c r="AP37" s="207">
        <v>6.7</v>
      </c>
      <c r="AQ37" s="207">
        <v>6.65</v>
      </c>
      <c r="AR37" s="207">
        <v>7.22</v>
      </c>
      <c r="AS37" s="207">
        <v>7.42</v>
      </c>
      <c r="AT37" s="207">
        <v>7.54</v>
      </c>
      <c r="AU37" s="207">
        <v>7.61</v>
      </c>
      <c r="AV37" s="207">
        <v>7.44</v>
      </c>
      <c r="AW37" s="207">
        <v>7.37</v>
      </c>
      <c r="AX37" s="207">
        <v>7.06</v>
      </c>
      <c r="AY37" s="207">
        <v>7.3</v>
      </c>
      <c r="AZ37" s="207">
        <v>7.47</v>
      </c>
      <c r="BA37" s="207">
        <v>7.5</v>
      </c>
      <c r="BB37" s="207">
        <v>7.84</v>
      </c>
      <c r="BC37" s="207">
        <v>8.3699999999999992</v>
      </c>
      <c r="BD37" s="207">
        <v>8.9600000000000009</v>
      </c>
      <c r="BE37" s="207">
        <v>9.41</v>
      </c>
      <c r="BF37" s="207">
        <v>9.51</v>
      </c>
      <c r="BG37" s="207">
        <v>9.34</v>
      </c>
      <c r="BH37" s="207">
        <v>8.1619139999999994</v>
      </c>
      <c r="BI37" s="207">
        <v>7.8305439999999997</v>
      </c>
      <c r="BJ37" s="323">
        <v>7.5757370000000002</v>
      </c>
      <c r="BK37" s="323">
        <v>7.6788189999999998</v>
      </c>
      <c r="BL37" s="323">
        <v>7.740507</v>
      </c>
      <c r="BM37" s="323">
        <v>7.7161049999999998</v>
      </c>
      <c r="BN37" s="323">
        <v>7.815124</v>
      </c>
      <c r="BO37" s="323">
        <v>8.1906630000000007</v>
      </c>
      <c r="BP37" s="323">
        <v>8.6930049999999994</v>
      </c>
      <c r="BQ37" s="323">
        <v>9.088495</v>
      </c>
      <c r="BR37" s="323">
        <v>9.2265650000000008</v>
      </c>
      <c r="BS37" s="323">
        <v>9.0603789999999993</v>
      </c>
      <c r="BT37" s="323">
        <v>8.060003</v>
      </c>
      <c r="BU37" s="323">
        <v>7.7563269999999997</v>
      </c>
      <c r="BV37" s="323">
        <v>7.4524379999999999</v>
      </c>
    </row>
    <row r="38" spans="1:74" ht="11.15" customHeight="1" x14ac:dyDescent="0.25">
      <c r="A38" s="118"/>
      <c r="B38" s="121" t="s">
        <v>241</v>
      </c>
      <c r="C38" s="440"/>
      <c r="D38" s="440"/>
      <c r="E38" s="440"/>
      <c r="F38" s="440"/>
      <c r="G38" s="440"/>
      <c r="H38" s="440"/>
      <c r="I38" s="440"/>
      <c r="J38" s="440"/>
      <c r="K38" s="440"/>
      <c r="L38" s="440"/>
      <c r="M38" s="440"/>
      <c r="N38" s="440"/>
      <c r="O38" s="440"/>
      <c r="P38" s="440"/>
      <c r="Q38" s="440"/>
      <c r="R38" s="440"/>
      <c r="S38" s="440"/>
      <c r="T38" s="440"/>
      <c r="U38" s="440"/>
      <c r="V38" s="440"/>
      <c r="W38" s="440"/>
      <c r="X38" s="440"/>
      <c r="Y38" s="440"/>
      <c r="Z38" s="440"/>
      <c r="AA38" s="440"/>
      <c r="AB38" s="440"/>
      <c r="AC38" s="440"/>
      <c r="AD38" s="440"/>
      <c r="AE38" s="440"/>
      <c r="AF38" s="440"/>
      <c r="AG38" s="440"/>
      <c r="AH38" s="440"/>
      <c r="AI38" s="440"/>
      <c r="AJ38" s="440"/>
      <c r="AK38" s="440"/>
      <c r="AL38" s="440"/>
      <c r="AM38" s="440"/>
      <c r="AN38" s="440"/>
      <c r="AO38" s="440"/>
      <c r="AP38" s="440"/>
      <c r="AQ38" s="440"/>
      <c r="AR38" s="440"/>
      <c r="AS38" s="440"/>
      <c r="AT38" s="440"/>
      <c r="AU38" s="440"/>
      <c r="AV38" s="440"/>
      <c r="AW38" s="440"/>
      <c r="AX38" s="440"/>
      <c r="AY38" s="440"/>
      <c r="AZ38" s="440"/>
      <c r="BA38" s="440"/>
      <c r="BB38" s="440"/>
      <c r="BC38" s="440"/>
      <c r="BD38" s="440"/>
      <c r="BE38" s="440"/>
      <c r="BF38" s="440"/>
      <c r="BG38" s="440"/>
      <c r="BH38" s="440"/>
      <c r="BI38" s="440"/>
      <c r="BJ38" s="441"/>
      <c r="BK38" s="441"/>
      <c r="BL38" s="441"/>
      <c r="BM38" s="441"/>
      <c r="BN38" s="441"/>
      <c r="BO38" s="441"/>
      <c r="BP38" s="441"/>
      <c r="BQ38" s="441"/>
      <c r="BR38" s="441"/>
      <c r="BS38" s="441"/>
      <c r="BT38" s="441"/>
      <c r="BU38" s="441"/>
      <c r="BV38" s="441"/>
    </row>
    <row r="39" spans="1:74" ht="11.15" customHeight="1" x14ac:dyDescent="0.25">
      <c r="A39" s="255" t="s">
        <v>185</v>
      </c>
      <c r="B39" s="198" t="s">
        <v>431</v>
      </c>
      <c r="C39" s="252">
        <v>17.993693939</v>
      </c>
      <c r="D39" s="252">
        <v>18.239518190999998</v>
      </c>
      <c r="E39" s="252">
        <v>17.954005657</v>
      </c>
      <c r="F39" s="252">
        <v>17.482760233</v>
      </c>
      <c r="G39" s="252">
        <v>17.132728341</v>
      </c>
      <c r="H39" s="252">
        <v>17.143251293999999</v>
      </c>
      <c r="I39" s="252">
        <v>17.341840204</v>
      </c>
      <c r="J39" s="252">
        <v>17.395811818999999</v>
      </c>
      <c r="K39" s="252">
        <v>18.079576928000002</v>
      </c>
      <c r="L39" s="252">
        <v>17.452025246000002</v>
      </c>
      <c r="M39" s="252">
        <v>17.468031792000001</v>
      </c>
      <c r="N39" s="252">
        <v>17.879795184999999</v>
      </c>
      <c r="O39" s="252">
        <v>18.149331998000001</v>
      </c>
      <c r="P39" s="252">
        <v>18.510865759000001</v>
      </c>
      <c r="Q39" s="252">
        <v>18.301195443000001</v>
      </c>
      <c r="R39" s="252">
        <v>17.940163477999999</v>
      </c>
      <c r="S39" s="252">
        <v>17.605542550999999</v>
      </c>
      <c r="T39" s="252">
        <v>17.680526696000001</v>
      </c>
      <c r="U39" s="252">
        <v>17.379248355000001</v>
      </c>
      <c r="V39" s="252">
        <v>17.681273834999999</v>
      </c>
      <c r="W39" s="252">
        <v>17.563305836000001</v>
      </c>
      <c r="X39" s="252">
        <v>17.173686779000001</v>
      </c>
      <c r="Y39" s="252">
        <v>17.363076144000001</v>
      </c>
      <c r="Z39" s="252">
        <v>17.737104516999999</v>
      </c>
      <c r="AA39" s="252">
        <v>18.151293880000001</v>
      </c>
      <c r="AB39" s="252">
        <v>18.235879573999998</v>
      </c>
      <c r="AC39" s="252">
        <v>17.847663726</v>
      </c>
      <c r="AD39" s="252">
        <v>18.227605297</v>
      </c>
      <c r="AE39" s="252">
        <v>17.659461226000001</v>
      </c>
      <c r="AF39" s="252">
        <v>17.217496116</v>
      </c>
      <c r="AG39" s="252">
        <v>17.778044477000002</v>
      </c>
      <c r="AH39" s="252">
        <v>18.064607379000002</v>
      </c>
      <c r="AI39" s="252">
        <v>17.600412343999999</v>
      </c>
      <c r="AJ39" s="252">
        <v>17.281480264999999</v>
      </c>
      <c r="AK39" s="252">
        <v>17.295956379</v>
      </c>
      <c r="AL39" s="252">
        <v>17.335335887999999</v>
      </c>
      <c r="AM39" s="252">
        <v>17.77</v>
      </c>
      <c r="AN39" s="252">
        <v>18.329999999999998</v>
      </c>
      <c r="AO39" s="252">
        <v>18.04</v>
      </c>
      <c r="AP39" s="252">
        <v>17.690000000000001</v>
      </c>
      <c r="AQ39" s="252">
        <v>17.22</v>
      </c>
      <c r="AR39" s="252">
        <v>17.53</v>
      </c>
      <c r="AS39" s="252">
        <v>18.3</v>
      </c>
      <c r="AT39" s="252">
        <v>17.72</v>
      </c>
      <c r="AU39" s="252">
        <v>18.670000000000002</v>
      </c>
      <c r="AV39" s="252">
        <v>18.13</v>
      </c>
      <c r="AW39" s="252">
        <v>18.170000000000002</v>
      </c>
      <c r="AX39" s="252">
        <v>18.71</v>
      </c>
      <c r="AY39" s="252">
        <v>19.97</v>
      </c>
      <c r="AZ39" s="252">
        <v>21.17</v>
      </c>
      <c r="BA39" s="252">
        <v>20.28</v>
      </c>
      <c r="BB39" s="252">
        <v>19.91</v>
      </c>
      <c r="BC39" s="252">
        <v>19.38</v>
      </c>
      <c r="BD39" s="252">
        <v>20.18</v>
      </c>
      <c r="BE39" s="252">
        <v>18.96</v>
      </c>
      <c r="BF39" s="252">
        <v>21.52</v>
      </c>
      <c r="BG39" s="252">
        <v>22.1</v>
      </c>
      <c r="BH39" s="252">
        <v>21.181740000000001</v>
      </c>
      <c r="BI39" s="252">
        <v>20.984549999999999</v>
      </c>
      <c r="BJ39" s="347">
        <v>21.497810000000001</v>
      </c>
      <c r="BK39" s="347">
        <v>22.754429999999999</v>
      </c>
      <c r="BL39" s="347">
        <v>23.983650000000001</v>
      </c>
      <c r="BM39" s="347">
        <v>22.893149999999999</v>
      </c>
      <c r="BN39" s="347">
        <v>22.320450000000001</v>
      </c>
      <c r="BO39" s="347">
        <v>21.600529999999999</v>
      </c>
      <c r="BP39" s="347">
        <v>22.377199999999998</v>
      </c>
      <c r="BQ39" s="347">
        <v>20.870629999999998</v>
      </c>
      <c r="BR39" s="347">
        <v>23.446290000000001</v>
      </c>
      <c r="BS39" s="347">
        <v>23.867750000000001</v>
      </c>
      <c r="BT39" s="347">
        <v>22.790939999999999</v>
      </c>
      <c r="BU39" s="347">
        <v>22.435510000000001</v>
      </c>
      <c r="BV39" s="347">
        <v>22.911549999999998</v>
      </c>
    </row>
    <row r="40" spans="1:74" ht="11.15" customHeight="1" x14ac:dyDescent="0.25">
      <c r="A40" s="255" t="s">
        <v>186</v>
      </c>
      <c r="B40" s="183" t="s">
        <v>463</v>
      </c>
      <c r="C40" s="252">
        <v>12.738832969000001</v>
      </c>
      <c r="D40" s="252">
        <v>12.572860779999999</v>
      </c>
      <c r="E40" s="252">
        <v>12.027103851</v>
      </c>
      <c r="F40" s="252">
        <v>12.001604159999999</v>
      </c>
      <c r="G40" s="252">
        <v>12.28342559</v>
      </c>
      <c r="H40" s="252">
        <v>12.954228837</v>
      </c>
      <c r="I40" s="252">
        <v>13.342139291000001</v>
      </c>
      <c r="J40" s="252">
        <v>13.150821686</v>
      </c>
      <c r="K40" s="252">
        <v>13.137814347999999</v>
      </c>
      <c r="L40" s="252">
        <v>12.618776766</v>
      </c>
      <c r="M40" s="252">
        <v>12.204377823</v>
      </c>
      <c r="N40" s="252">
        <v>12.032633947000001</v>
      </c>
      <c r="O40" s="252">
        <v>11.862801253000001</v>
      </c>
      <c r="P40" s="252">
        <v>12.219363463000001</v>
      </c>
      <c r="Q40" s="252">
        <v>11.920696275999999</v>
      </c>
      <c r="R40" s="252">
        <v>11.981400376</v>
      </c>
      <c r="S40" s="252">
        <v>12.09228753</v>
      </c>
      <c r="T40" s="252">
        <v>12.606440640000001</v>
      </c>
      <c r="U40" s="252">
        <v>13.111894194</v>
      </c>
      <c r="V40" s="252">
        <v>12.975597919</v>
      </c>
      <c r="W40" s="252">
        <v>12.791058173</v>
      </c>
      <c r="X40" s="252">
        <v>12.189709969000001</v>
      </c>
      <c r="Y40" s="252">
        <v>11.979892089</v>
      </c>
      <c r="Z40" s="252">
        <v>12.082169699</v>
      </c>
      <c r="AA40" s="252">
        <v>11.998824128000001</v>
      </c>
      <c r="AB40" s="252">
        <v>11.941091981</v>
      </c>
      <c r="AC40" s="252">
        <v>11.943497695</v>
      </c>
      <c r="AD40" s="252">
        <v>12.062476918</v>
      </c>
      <c r="AE40" s="252">
        <v>12.431506477999999</v>
      </c>
      <c r="AF40" s="252">
        <v>13.083899672999999</v>
      </c>
      <c r="AG40" s="252">
        <v>13.341087238</v>
      </c>
      <c r="AH40" s="252">
        <v>13.178905598</v>
      </c>
      <c r="AI40" s="252">
        <v>13.088005725</v>
      </c>
      <c r="AJ40" s="252">
        <v>12.556513152000001</v>
      </c>
      <c r="AK40" s="252">
        <v>12.381100903</v>
      </c>
      <c r="AL40" s="252">
        <v>12.287772523999999</v>
      </c>
      <c r="AM40" s="252">
        <v>12.43</v>
      </c>
      <c r="AN40" s="252">
        <v>12.74</v>
      </c>
      <c r="AO40" s="252">
        <v>12.46</v>
      </c>
      <c r="AP40" s="252">
        <v>12.27</v>
      </c>
      <c r="AQ40" s="252">
        <v>12.75</v>
      </c>
      <c r="AR40" s="252">
        <v>13.65</v>
      </c>
      <c r="AS40" s="252">
        <v>13.9</v>
      </c>
      <c r="AT40" s="252">
        <v>13.99</v>
      </c>
      <c r="AU40" s="252">
        <v>13.95</v>
      </c>
      <c r="AV40" s="252">
        <v>13.55</v>
      </c>
      <c r="AW40" s="252">
        <v>13.27</v>
      </c>
      <c r="AX40" s="252">
        <v>13.2</v>
      </c>
      <c r="AY40" s="252">
        <v>14.01</v>
      </c>
      <c r="AZ40" s="252">
        <v>14.34</v>
      </c>
      <c r="BA40" s="252">
        <v>13.84</v>
      </c>
      <c r="BB40" s="252">
        <v>13.87</v>
      </c>
      <c r="BC40" s="252">
        <v>14.41</v>
      </c>
      <c r="BD40" s="252">
        <v>15.57</v>
      </c>
      <c r="BE40" s="252">
        <v>16.02</v>
      </c>
      <c r="BF40" s="252">
        <v>16.170000000000002</v>
      </c>
      <c r="BG40" s="252">
        <v>16.7</v>
      </c>
      <c r="BH40" s="252">
        <v>15.124180000000001</v>
      </c>
      <c r="BI40" s="252">
        <v>14.21252</v>
      </c>
      <c r="BJ40" s="347">
        <v>14.135619999999999</v>
      </c>
      <c r="BK40" s="347">
        <v>14.73081</v>
      </c>
      <c r="BL40" s="347">
        <v>15.04617</v>
      </c>
      <c r="BM40" s="347">
        <v>14.37543</v>
      </c>
      <c r="BN40" s="347">
        <v>14.13438</v>
      </c>
      <c r="BO40" s="347">
        <v>14.499510000000001</v>
      </c>
      <c r="BP40" s="347">
        <v>15.49118</v>
      </c>
      <c r="BQ40" s="347">
        <v>15.805770000000001</v>
      </c>
      <c r="BR40" s="347">
        <v>15.83751</v>
      </c>
      <c r="BS40" s="347">
        <v>16.319690000000001</v>
      </c>
      <c r="BT40" s="347">
        <v>14.815580000000001</v>
      </c>
      <c r="BU40" s="347">
        <v>13.951689999999999</v>
      </c>
      <c r="BV40" s="347">
        <v>13.782909999999999</v>
      </c>
    </row>
    <row r="41" spans="1:74" ht="11.15" customHeight="1" x14ac:dyDescent="0.25">
      <c r="A41" s="255" t="s">
        <v>187</v>
      </c>
      <c r="B41" s="198" t="s">
        <v>432</v>
      </c>
      <c r="C41" s="252">
        <v>10.300424705999999</v>
      </c>
      <c r="D41" s="252">
        <v>10.141877875</v>
      </c>
      <c r="E41" s="252">
        <v>10.042957940999999</v>
      </c>
      <c r="F41" s="252">
        <v>10.099059055</v>
      </c>
      <c r="G41" s="252">
        <v>10.121564415</v>
      </c>
      <c r="H41" s="252">
        <v>10.201120003</v>
      </c>
      <c r="I41" s="252">
        <v>10.391078390000001</v>
      </c>
      <c r="J41" s="252">
        <v>10.263818802999999</v>
      </c>
      <c r="K41" s="252">
        <v>10.011471548999999</v>
      </c>
      <c r="L41" s="252">
        <v>10.102982951</v>
      </c>
      <c r="M41" s="252">
        <v>10.170463079999999</v>
      </c>
      <c r="N41" s="252">
        <v>10.076267339999999</v>
      </c>
      <c r="O41" s="252">
        <v>10.089276071</v>
      </c>
      <c r="P41" s="252">
        <v>10.185242538000001</v>
      </c>
      <c r="Q41" s="252">
        <v>10.150038372999999</v>
      </c>
      <c r="R41" s="252">
        <v>10.110744102</v>
      </c>
      <c r="S41" s="252">
        <v>10.07052577</v>
      </c>
      <c r="T41" s="252">
        <v>10.205822357000001</v>
      </c>
      <c r="U41" s="252">
        <v>10.377333671000001</v>
      </c>
      <c r="V41" s="252">
        <v>10.232573851</v>
      </c>
      <c r="W41" s="252">
        <v>9.9739770460999999</v>
      </c>
      <c r="X41" s="252">
        <v>10.012338755</v>
      </c>
      <c r="Y41" s="252">
        <v>10.106851986000001</v>
      </c>
      <c r="Z41" s="252">
        <v>9.9196807823000004</v>
      </c>
      <c r="AA41" s="252">
        <v>9.9737473689999998</v>
      </c>
      <c r="AB41" s="252">
        <v>9.9371537633999996</v>
      </c>
      <c r="AC41" s="252">
        <v>9.9400268509000007</v>
      </c>
      <c r="AD41" s="252">
        <v>10.394726446</v>
      </c>
      <c r="AE41" s="252">
        <v>10.44491921</v>
      </c>
      <c r="AF41" s="252">
        <v>10.603651782</v>
      </c>
      <c r="AG41" s="252">
        <v>10.529563536</v>
      </c>
      <c r="AH41" s="252">
        <v>10.357260096999999</v>
      </c>
      <c r="AI41" s="252">
        <v>10.291185819000001</v>
      </c>
      <c r="AJ41" s="252">
        <v>10.281987669999999</v>
      </c>
      <c r="AK41" s="252">
        <v>10.255142497</v>
      </c>
      <c r="AL41" s="252">
        <v>10.274998577</v>
      </c>
      <c r="AM41" s="252">
        <v>10.14</v>
      </c>
      <c r="AN41" s="252">
        <v>10.48</v>
      </c>
      <c r="AO41" s="252">
        <v>10.41</v>
      </c>
      <c r="AP41" s="252">
        <v>10.37</v>
      </c>
      <c r="AQ41" s="252">
        <v>10.51</v>
      </c>
      <c r="AR41" s="252">
        <v>10.85</v>
      </c>
      <c r="AS41" s="252">
        <v>10.86</v>
      </c>
      <c r="AT41" s="252">
        <v>10.97</v>
      </c>
      <c r="AU41" s="252">
        <v>10.8</v>
      </c>
      <c r="AV41" s="252">
        <v>10.92</v>
      </c>
      <c r="AW41" s="252">
        <v>11.06</v>
      </c>
      <c r="AX41" s="252">
        <v>10.84</v>
      </c>
      <c r="AY41" s="252">
        <v>10.98</v>
      </c>
      <c r="AZ41" s="252">
        <v>11.23</v>
      </c>
      <c r="BA41" s="252">
        <v>11.11</v>
      </c>
      <c r="BB41" s="252">
        <v>11.34</v>
      </c>
      <c r="BC41" s="252">
        <v>11.83</v>
      </c>
      <c r="BD41" s="252">
        <v>12.39</v>
      </c>
      <c r="BE41" s="252">
        <v>12.65</v>
      </c>
      <c r="BF41" s="252">
        <v>12.73</v>
      </c>
      <c r="BG41" s="252">
        <v>12.39</v>
      </c>
      <c r="BH41" s="252">
        <v>11.946160000000001</v>
      </c>
      <c r="BI41" s="252">
        <v>11.80193</v>
      </c>
      <c r="BJ41" s="347">
        <v>11.64569</v>
      </c>
      <c r="BK41" s="347">
        <v>11.57301</v>
      </c>
      <c r="BL41" s="347">
        <v>11.776070000000001</v>
      </c>
      <c r="BM41" s="347">
        <v>11.62116</v>
      </c>
      <c r="BN41" s="347">
        <v>11.638310000000001</v>
      </c>
      <c r="BO41" s="347">
        <v>12.03978</v>
      </c>
      <c r="BP41" s="347">
        <v>12.54359</v>
      </c>
      <c r="BQ41" s="347">
        <v>12.78684</v>
      </c>
      <c r="BR41" s="347">
        <v>12.82023</v>
      </c>
      <c r="BS41" s="347">
        <v>12.383330000000001</v>
      </c>
      <c r="BT41" s="347">
        <v>11.921480000000001</v>
      </c>
      <c r="BU41" s="347">
        <v>11.764530000000001</v>
      </c>
      <c r="BV41" s="347">
        <v>11.51332</v>
      </c>
    </row>
    <row r="42" spans="1:74" ht="11.15" customHeight="1" x14ac:dyDescent="0.25">
      <c r="A42" s="255" t="s">
        <v>188</v>
      </c>
      <c r="B42" s="198" t="s">
        <v>433</v>
      </c>
      <c r="C42" s="252">
        <v>9.0613619212999996</v>
      </c>
      <c r="D42" s="252">
        <v>9.2680506371</v>
      </c>
      <c r="E42" s="252">
        <v>9.3464184668999994</v>
      </c>
      <c r="F42" s="252">
        <v>9.2180914569999999</v>
      </c>
      <c r="G42" s="252">
        <v>9.9971398121000004</v>
      </c>
      <c r="H42" s="252">
        <v>10.834240545</v>
      </c>
      <c r="I42" s="252">
        <v>11.007346446</v>
      </c>
      <c r="J42" s="252">
        <v>10.748513707000001</v>
      </c>
      <c r="K42" s="252">
        <v>10.116792115000001</v>
      </c>
      <c r="L42" s="252">
        <v>9.4523908999999993</v>
      </c>
      <c r="M42" s="252">
        <v>9.2073167436999999</v>
      </c>
      <c r="N42" s="252">
        <v>9.0320436526000005</v>
      </c>
      <c r="O42" s="252">
        <v>8.8829420254000002</v>
      </c>
      <c r="P42" s="252">
        <v>9.1418435559999995</v>
      </c>
      <c r="Q42" s="252">
        <v>9.2513079513999994</v>
      </c>
      <c r="R42" s="252">
        <v>9.2649863457000006</v>
      </c>
      <c r="S42" s="252">
        <v>9.8607936997000003</v>
      </c>
      <c r="T42" s="252">
        <v>10.659363417</v>
      </c>
      <c r="U42" s="252">
        <v>10.781232076</v>
      </c>
      <c r="V42" s="252">
        <v>10.731649103000001</v>
      </c>
      <c r="W42" s="252">
        <v>10.173892124</v>
      </c>
      <c r="X42" s="252">
        <v>9.3284452096999999</v>
      </c>
      <c r="Y42" s="252">
        <v>9.0589062139000003</v>
      </c>
      <c r="Z42" s="252">
        <v>8.9539406953</v>
      </c>
      <c r="AA42" s="252">
        <v>8.9760171273000005</v>
      </c>
      <c r="AB42" s="252">
        <v>9.0638984741000002</v>
      </c>
      <c r="AC42" s="252">
        <v>9.2397012995000001</v>
      </c>
      <c r="AD42" s="252">
        <v>9.4101001378000007</v>
      </c>
      <c r="AE42" s="252">
        <v>10.034203178</v>
      </c>
      <c r="AF42" s="252">
        <v>10.611095621</v>
      </c>
      <c r="AG42" s="252">
        <v>10.799472160000001</v>
      </c>
      <c r="AH42" s="252">
        <v>10.618192684</v>
      </c>
      <c r="AI42" s="252">
        <v>9.9738065749999993</v>
      </c>
      <c r="AJ42" s="252">
        <v>9.2968527483999992</v>
      </c>
      <c r="AK42" s="252">
        <v>9.0428865331000008</v>
      </c>
      <c r="AL42" s="252">
        <v>8.8859715579999996</v>
      </c>
      <c r="AM42" s="252">
        <v>8.84</v>
      </c>
      <c r="AN42" s="252">
        <v>9.41</v>
      </c>
      <c r="AO42" s="252">
        <v>9.16</v>
      </c>
      <c r="AP42" s="252">
        <v>9.44</v>
      </c>
      <c r="AQ42" s="252">
        <v>9.61</v>
      </c>
      <c r="AR42" s="252">
        <v>10.91</v>
      </c>
      <c r="AS42" s="252">
        <v>10.94</v>
      </c>
      <c r="AT42" s="252">
        <v>10.89</v>
      </c>
      <c r="AU42" s="252">
        <v>10.68</v>
      </c>
      <c r="AV42" s="252">
        <v>9.61</v>
      </c>
      <c r="AW42" s="252">
        <v>9.52</v>
      </c>
      <c r="AX42" s="252">
        <v>9.33</v>
      </c>
      <c r="AY42" s="252">
        <v>9.42</v>
      </c>
      <c r="AZ42" s="252">
        <v>9.5299999999999994</v>
      </c>
      <c r="BA42" s="252">
        <v>9.64</v>
      </c>
      <c r="BB42" s="252">
        <v>9.8699999999999992</v>
      </c>
      <c r="BC42" s="252">
        <v>10.3</v>
      </c>
      <c r="BD42" s="252">
        <v>11.62</v>
      </c>
      <c r="BE42" s="252">
        <v>11.87</v>
      </c>
      <c r="BF42" s="252">
        <v>11.86</v>
      </c>
      <c r="BG42" s="252">
        <v>11.42</v>
      </c>
      <c r="BH42" s="252">
        <v>9.6671479999999992</v>
      </c>
      <c r="BI42" s="252">
        <v>9.4583860000000008</v>
      </c>
      <c r="BJ42" s="347">
        <v>9.4316230000000001</v>
      </c>
      <c r="BK42" s="347">
        <v>9.4541470000000007</v>
      </c>
      <c r="BL42" s="347">
        <v>9.5857340000000004</v>
      </c>
      <c r="BM42" s="347">
        <v>9.5513089999999998</v>
      </c>
      <c r="BN42" s="347">
        <v>9.730874</v>
      </c>
      <c r="BO42" s="347">
        <v>10.167160000000001</v>
      </c>
      <c r="BP42" s="347">
        <v>11.49588</v>
      </c>
      <c r="BQ42" s="347">
        <v>11.787739999999999</v>
      </c>
      <c r="BR42" s="347">
        <v>11.81277</v>
      </c>
      <c r="BS42" s="347">
        <v>11.3485</v>
      </c>
      <c r="BT42" s="347">
        <v>9.6454090000000008</v>
      </c>
      <c r="BU42" s="347">
        <v>9.3590199999999992</v>
      </c>
      <c r="BV42" s="347">
        <v>9.2540980000000008</v>
      </c>
    </row>
    <row r="43" spans="1:74" ht="11.15" customHeight="1" x14ac:dyDescent="0.25">
      <c r="A43" s="255" t="s">
        <v>189</v>
      </c>
      <c r="B43" s="198" t="s">
        <v>434</v>
      </c>
      <c r="C43" s="252">
        <v>10.057808205000001</v>
      </c>
      <c r="D43" s="252">
        <v>10.06542754</v>
      </c>
      <c r="E43" s="252">
        <v>9.7501432750999992</v>
      </c>
      <c r="F43" s="252">
        <v>9.7733894420999992</v>
      </c>
      <c r="G43" s="252">
        <v>9.7011686458999993</v>
      </c>
      <c r="H43" s="252">
        <v>10.051530035000001</v>
      </c>
      <c r="I43" s="252">
        <v>10.118221655999999</v>
      </c>
      <c r="J43" s="252">
        <v>9.8719263948999991</v>
      </c>
      <c r="K43" s="252">
        <v>9.9719938290000005</v>
      </c>
      <c r="L43" s="252">
        <v>9.8291094688000005</v>
      </c>
      <c r="M43" s="252">
        <v>9.8610024240000005</v>
      </c>
      <c r="N43" s="252">
        <v>9.6054985895999998</v>
      </c>
      <c r="O43" s="252">
        <v>9.8336723757000009</v>
      </c>
      <c r="P43" s="252">
        <v>10.009126934999999</v>
      </c>
      <c r="Q43" s="252">
        <v>9.9189052676999996</v>
      </c>
      <c r="R43" s="252">
        <v>9.9118950931000001</v>
      </c>
      <c r="S43" s="252">
        <v>9.8818616728999995</v>
      </c>
      <c r="T43" s="252">
        <v>10.169758901</v>
      </c>
      <c r="U43" s="252">
        <v>10.287556037</v>
      </c>
      <c r="V43" s="252">
        <v>10.231360708</v>
      </c>
      <c r="W43" s="252">
        <v>10.155747177</v>
      </c>
      <c r="X43" s="252">
        <v>9.9418437299000004</v>
      </c>
      <c r="Y43" s="252">
        <v>9.9979287084999999</v>
      </c>
      <c r="Z43" s="252">
        <v>9.6839922009000006</v>
      </c>
      <c r="AA43" s="252">
        <v>9.6679691789</v>
      </c>
      <c r="AB43" s="252">
        <v>9.7919136199000008</v>
      </c>
      <c r="AC43" s="252">
        <v>9.7325726427999992</v>
      </c>
      <c r="AD43" s="252">
        <v>9.9117437052999993</v>
      </c>
      <c r="AE43" s="252">
        <v>9.2932570579</v>
      </c>
      <c r="AF43" s="252">
        <v>10.005103653000001</v>
      </c>
      <c r="AG43" s="252">
        <v>10.075236072999999</v>
      </c>
      <c r="AH43" s="252">
        <v>10.074701875000001</v>
      </c>
      <c r="AI43" s="252">
        <v>10.093977214000001</v>
      </c>
      <c r="AJ43" s="252">
        <v>9.7907542500000009</v>
      </c>
      <c r="AK43" s="252">
        <v>9.6353303122000007</v>
      </c>
      <c r="AL43" s="252">
        <v>9.8213343988999995</v>
      </c>
      <c r="AM43" s="252">
        <v>9.5399999999999991</v>
      </c>
      <c r="AN43" s="252">
        <v>10.01</v>
      </c>
      <c r="AO43" s="252">
        <v>9.84</v>
      </c>
      <c r="AP43" s="252">
        <v>9.61</v>
      </c>
      <c r="AQ43" s="252">
        <v>9.8800000000000008</v>
      </c>
      <c r="AR43" s="252">
        <v>10.16</v>
      </c>
      <c r="AS43" s="252">
        <v>10.3</v>
      </c>
      <c r="AT43" s="252">
        <v>10.38</v>
      </c>
      <c r="AU43" s="252">
        <v>10.49</v>
      </c>
      <c r="AV43" s="252">
        <v>10.38</v>
      </c>
      <c r="AW43" s="252">
        <v>10.35</v>
      </c>
      <c r="AX43" s="252">
        <v>10.32</v>
      </c>
      <c r="AY43" s="252">
        <v>10.55</v>
      </c>
      <c r="AZ43" s="252">
        <v>10.9</v>
      </c>
      <c r="BA43" s="252">
        <v>10.96</v>
      </c>
      <c r="BB43" s="252">
        <v>11</v>
      </c>
      <c r="BC43" s="252">
        <v>11.48</v>
      </c>
      <c r="BD43" s="252">
        <v>12.08</v>
      </c>
      <c r="BE43" s="252">
        <v>12.34</v>
      </c>
      <c r="BF43" s="252">
        <v>12.53</v>
      </c>
      <c r="BG43" s="252">
        <v>12.43</v>
      </c>
      <c r="BH43" s="252">
        <v>11.386089999999999</v>
      </c>
      <c r="BI43" s="252">
        <v>11.096069999999999</v>
      </c>
      <c r="BJ43" s="347">
        <v>10.97146</v>
      </c>
      <c r="BK43" s="347">
        <v>11.13611</v>
      </c>
      <c r="BL43" s="347">
        <v>11.41807</v>
      </c>
      <c r="BM43" s="347">
        <v>11.41334</v>
      </c>
      <c r="BN43" s="347">
        <v>11.334619999999999</v>
      </c>
      <c r="BO43" s="347">
        <v>11.764250000000001</v>
      </c>
      <c r="BP43" s="347">
        <v>12.29106</v>
      </c>
      <c r="BQ43" s="347">
        <v>12.50427</v>
      </c>
      <c r="BR43" s="347">
        <v>12.595190000000001</v>
      </c>
      <c r="BS43" s="347">
        <v>12.31804</v>
      </c>
      <c r="BT43" s="347">
        <v>11.23249</v>
      </c>
      <c r="BU43" s="347">
        <v>10.85158</v>
      </c>
      <c r="BV43" s="347">
        <v>10.6782</v>
      </c>
    </row>
    <row r="44" spans="1:74" ht="11.15" customHeight="1" x14ac:dyDescent="0.25">
      <c r="A44" s="255" t="s">
        <v>190</v>
      </c>
      <c r="B44" s="198" t="s">
        <v>435</v>
      </c>
      <c r="C44" s="252">
        <v>9.1669086876999994</v>
      </c>
      <c r="D44" s="252">
        <v>9.2482887092000006</v>
      </c>
      <c r="E44" s="252">
        <v>9.2091689161999994</v>
      </c>
      <c r="F44" s="252">
        <v>9.1348928811000007</v>
      </c>
      <c r="G44" s="252">
        <v>9.2329296716999991</v>
      </c>
      <c r="H44" s="252">
        <v>9.5156381440000004</v>
      </c>
      <c r="I44" s="252">
        <v>9.3930597301999992</v>
      </c>
      <c r="J44" s="252">
        <v>9.3941389666999999</v>
      </c>
      <c r="K44" s="252">
        <v>9.3776977822000003</v>
      </c>
      <c r="L44" s="252">
        <v>9.1178229571999996</v>
      </c>
      <c r="M44" s="252">
        <v>9.3153786878999991</v>
      </c>
      <c r="N44" s="252">
        <v>9.2533199439999994</v>
      </c>
      <c r="O44" s="252">
        <v>9.2685112172000004</v>
      </c>
      <c r="P44" s="252">
        <v>9.3589470057999993</v>
      </c>
      <c r="Q44" s="252">
        <v>9.2304978584999997</v>
      </c>
      <c r="R44" s="252">
        <v>9.2557051998999995</v>
      </c>
      <c r="S44" s="252">
        <v>9.3379007414000004</v>
      </c>
      <c r="T44" s="252">
        <v>9.5792881630999993</v>
      </c>
      <c r="U44" s="252">
        <v>9.7265755998000003</v>
      </c>
      <c r="V44" s="252">
        <v>9.6176581816999995</v>
      </c>
      <c r="W44" s="252">
        <v>9.5450700349000002</v>
      </c>
      <c r="X44" s="252">
        <v>9.2361580307000004</v>
      </c>
      <c r="Y44" s="252">
        <v>9.4469656129999997</v>
      </c>
      <c r="Z44" s="252">
        <v>9.0909998677000008</v>
      </c>
      <c r="AA44" s="252">
        <v>9.2855445152999998</v>
      </c>
      <c r="AB44" s="252">
        <v>9.1794590982000006</v>
      </c>
      <c r="AC44" s="252">
        <v>9.1491224299000002</v>
      </c>
      <c r="AD44" s="252">
        <v>9.1974724250000008</v>
      </c>
      <c r="AE44" s="252">
        <v>9.2800521980999999</v>
      </c>
      <c r="AF44" s="252">
        <v>9.5169813238999996</v>
      </c>
      <c r="AG44" s="252">
        <v>9.5492360419000004</v>
      </c>
      <c r="AH44" s="252">
        <v>9.4735658263999998</v>
      </c>
      <c r="AI44" s="252">
        <v>9.4605195927000008</v>
      </c>
      <c r="AJ44" s="252">
        <v>9.2638047297000004</v>
      </c>
      <c r="AK44" s="252">
        <v>9.3343055802000006</v>
      </c>
      <c r="AL44" s="252">
        <v>9.0508807972999996</v>
      </c>
      <c r="AM44" s="252">
        <v>9.1999999999999993</v>
      </c>
      <c r="AN44" s="252">
        <v>9.6</v>
      </c>
      <c r="AO44" s="252">
        <v>9.3699999999999992</v>
      </c>
      <c r="AP44" s="252">
        <v>9.56</v>
      </c>
      <c r="AQ44" s="252">
        <v>9.49</v>
      </c>
      <c r="AR44" s="252">
        <v>9.81</v>
      </c>
      <c r="AS44" s="252">
        <v>9.98</v>
      </c>
      <c r="AT44" s="252">
        <v>10.01</v>
      </c>
      <c r="AU44" s="252">
        <v>9.9600000000000009</v>
      </c>
      <c r="AV44" s="252">
        <v>9.82</v>
      </c>
      <c r="AW44" s="252">
        <v>10.029999999999999</v>
      </c>
      <c r="AX44" s="252">
        <v>9.2799999999999994</v>
      </c>
      <c r="AY44" s="252">
        <v>10.28</v>
      </c>
      <c r="AZ44" s="252">
        <v>10.039999999999999</v>
      </c>
      <c r="BA44" s="252">
        <v>10.029999999999999</v>
      </c>
      <c r="BB44" s="252">
        <v>10.39</v>
      </c>
      <c r="BC44" s="252">
        <v>10.68</v>
      </c>
      <c r="BD44" s="252">
        <v>11.43</v>
      </c>
      <c r="BE44" s="252">
        <v>11.85</v>
      </c>
      <c r="BF44" s="252">
        <v>12.37</v>
      </c>
      <c r="BG44" s="252">
        <v>11.83</v>
      </c>
      <c r="BH44" s="252">
        <v>11.14364</v>
      </c>
      <c r="BI44" s="252">
        <v>10.994120000000001</v>
      </c>
      <c r="BJ44" s="347">
        <v>9.9789340000000006</v>
      </c>
      <c r="BK44" s="347">
        <v>10.93843</v>
      </c>
      <c r="BL44" s="347">
        <v>10.660170000000001</v>
      </c>
      <c r="BM44" s="347">
        <v>10.537419999999999</v>
      </c>
      <c r="BN44" s="347">
        <v>10.706630000000001</v>
      </c>
      <c r="BO44" s="347">
        <v>10.849550000000001</v>
      </c>
      <c r="BP44" s="347">
        <v>11.44501</v>
      </c>
      <c r="BQ44" s="347">
        <v>11.80763</v>
      </c>
      <c r="BR44" s="347">
        <v>12.25507</v>
      </c>
      <c r="BS44" s="347">
        <v>11.68675</v>
      </c>
      <c r="BT44" s="347">
        <v>11.084210000000001</v>
      </c>
      <c r="BU44" s="347">
        <v>10.945169999999999</v>
      </c>
      <c r="BV44" s="347">
        <v>9.9328400000000006</v>
      </c>
    </row>
    <row r="45" spans="1:74" ht="11.15" customHeight="1" x14ac:dyDescent="0.25">
      <c r="A45" s="255" t="s">
        <v>191</v>
      </c>
      <c r="B45" s="198" t="s">
        <v>436</v>
      </c>
      <c r="C45" s="252">
        <v>8.2501485461000001</v>
      </c>
      <c r="D45" s="252">
        <v>8.2475510291000003</v>
      </c>
      <c r="E45" s="252">
        <v>8.1691613707999995</v>
      </c>
      <c r="F45" s="252">
        <v>7.9855799071</v>
      </c>
      <c r="G45" s="252">
        <v>8.1296865573999995</v>
      </c>
      <c r="H45" s="252">
        <v>8.5365980113000006</v>
      </c>
      <c r="I45" s="252">
        <v>8.6208520667999995</v>
      </c>
      <c r="J45" s="252">
        <v>8.6350604652000005</v>
      </c>
      <c r="K45" s="252">
        <v>8.3564498803999996</v>
      </c>
      <c r="L45" s="252">
        <v>8.0945426885000007</v>
      </c>
      <c r="M45" s="252">
        <v>8.0548516322000001</v>
      </c>
      <c r="N45" s="252">
        <v>7.8360555169000001</v>
      </c>
      <c r="O45" s="252">
        <v>8.0633995055999996</v>
      </c>
      <c r="P45" s="252">
        <v>8.1029276007999993</v>
      </c>
      <c r="Q45" s="252">
        <v>8.1630944702000008</v>
      </c>
      <c r="R45" s="252">
        <v>7.9922442395999997</v>
      </c>
      <c r="S45" s="252">
        <v>8.1839106761</v>
      </c>
      <c r="T45" s="252">
        <v>8.3560908915999992</v>
      </c>
      <c r="U45" s="252">
        <v>8.5513765079000006</v>
      </c>
      <c r="V45" s="252">
        <v>9.0806455885999995</v>
      </c>
      <c r="W45" s="252">
        <v>8.7883473616999996</v>
      </c>
      <c r="X45" s="252">
        <v>8.4323564192999996</v>
      </c>
      <c r="Y45" s="252">
        <v>8.2099847824999994</v>
      </c>
      <c r="Z45" s="252">
        <v>7.9422804251999999</v>
      </c>
      <c r="AA45" s="252">
        <v>7.8467659756000003</v>
      </c>
      <c r="AB45" s="252">
        <v>7.9934838592000004</v>
      </c>
      <c r="AC45" s="252">
        <v>7.9048222523999998</v>
      </c>
      <c r="AD45" s="252">
        <v>7.9492574305000003</v>
      </c>
      <c r="AE45" s="252">
        <v>8.0873061345000004</v>
      </c>
      <c r="AF45" s="252">
        <v>8.3841000936000007</v>
      </c>
      <c r="AG45" s="252">
        <v>8.4712213503000005</v>
      </c>
      <c r="AH45" s="252">
        <v>8.5251086039999997</v>
      </c>
      <c r="AI45" s="252">
        <v>8.5179021139</v>
      </c>
      <c r="AJ45" s="252">
        <v>8.1230622444999998</v>
      </c>
      <c r="AK45" s="252">
        <v>7.9787959294000004</v>
      </c>
      <c r="AL45" s="252">
        <v>7.8921249232999999</v>
      </c>
      <c r="AM45" s="252">
        <v>7.97</v>
      </c>
      <c r="AN45" s="252">
        <v>11.38</v>
      </c>
      <c r="AO45" s="252">
        <v>9.5399999999999991</v>
      </c>
      <c r="AP45" s="252">
        <v>9.0500000000000007</v>
      </c>
      <c r="AQ45" s="252">
        <v>8.3800000000000008</v>
      </c>
      <c r="AR45" s="252">
        <v>8.68</v>
      </c>
      <c r="AS45" s="252">
        <v>8.76</v>
      </c>
      <c r="AT45" s="252">
        <v>9.1</v>
      </c>
      <c r="AU45" s="252">
        <v>9.2200000000000006</v>
      </c>
      <c r="AV45" s="252">
        <v>9.0299999999999994</v>
      </c>
      <c r="AW45" s="252">
        <v>8.8699999999999992</v>
      </c>
      <c r="AX45" s="252">
        <v>8.59</v>
      </c>
      <c r="AY45" s="252">
        <v>8.82</v>
      </c>
      <c r="AZ45" s="252">
        <v>9.17</v>
      </c>
      <c r="BA45" s="252">
        <v>9.1300000000000008</v>
      </c>
      <c r="BB45" s="252">
        <v>9.27</v>
      </c>
      <c r="BC45" s="252">
        <v>10.1</v>
      </c>
      <c r="BD45" s="252">
        <v>10.6</v>
      </c>
      <c r="BE45" s="252">
        <v>11.26</v>
      </c>
      <c r="BF45" s="252">
        <v>11.22</v>
      </c>
      <c r="BG45" s="252">
        <v>11.1</v>
      </c>
      <c r="BH45" s="252">
        <v>9.8231020000000004</v>
      </c>
      <c r="BI45" s="252">
        <v>9.6844470000000005</v>
      </c>
      <c r="BJ45" s="347">
        <v>9.3582909999999995</v>
      </c>
      <c r="BK45" s="347">
        <v>9.4153140000000004</v>
      </c>
      <c r="BL45" s="347">
        <v>9.6078799999999998</v>
      </c>
      <c r="BM45" s="347">
        <v>9.2966669999999993</v>
      </c>
      <c r="BN45" s="347">
        <v>9.3227820000000001</v>
      </c>
      <c r="BO45" s="347">
        <v>10.000719999999999</v>
      </c>
      <c r="BP45" s="347">
        <v>10.50778</v>
      </c>
      <c r="BQ45" s="347">
        <v>11.05851</v>
      </c>
      <c r="BR45" s="347">
        <v>11.05326</v>
      </c>
      <c r="BS45" s="347">
        <v>10.9322</v>
      </c>
      <c r="BT45" s="347">
        <v>9.6778519999999997</v>
      </c>
      <c r="BU45" s="347">
        <v>9.4827200000000005</v>
      </c>
      <c r="BV45" s="347">
        <v>9.1734170000000006</v>
      </c>
    </row>
    <row r="46" spans="1:74" s="119" customFormat="1" ht="11.15" customHeight="1" x14ac:dyDescent="0.25">
      <c r="A46" s="255" t="s">
        <v>192</v>
      </c>
      <c r="B46" s="198" t="s">
        <v>437</v>
      </c>
      <c r="C46" s="252">
        <v>9.0149185559999996</v>
      </c>
      <c r="D46" s="252">
        <v>9.1148574800999995</v>
      </c>
      <c r="E46" s="252">
        <v>9.0759045963999991</v>
      </c>
      <c r="F46" s="252">
        <v>9.2030582457999994</v>
      </c>
      <c r="G46" s="252">
        <v>9.5757057858000003</v>
      </c>
      <c r="H46" s="252">
        <v>9.9817700804000005</v>
      </c>
      <c r="I46" s="252">
        <v>10.065367733</v>
      </c>
      <c r="J46" s="252">
        <v>10.07659102</v>
      </c>
      <c r="K46" s="252">
        <v>9.7881387480999997</v>
      </c>
      <c r="L46" s="252">
        <v>9.3942080531999999</v>
      </c>
      <c r="M46" s="252">
        <v>8.9245668953999999</v>
      </c>
      <c r="N46" s="252">
        <v>8.9248728604000007</v>
      </c>
      <c r="O46" s="252">
        <v>8.9713247226000004</v>
      </c>
      <c r="P46" s="252">
        <v>9.2124322126999996</v>
      </c>
      <c r="Q46" s="252">
        <v>9.0748713024000001</v>
      </c>
      <c r="R46" s="252">
        <v>9.0582297756999992</v>
      </c>
      <c r="S46" s="252">
        <v>9.2795512364999997</v>
      </c>
      <c r="T46" s="252">
        <v>9.8313350713999998</v>
      </c>
      <c r="U46" s="252">
        <v>10.027770654999999</v>
      </c>
      <c r="V46" s="252">
        <v>10.014735215</v>
      </c>
      <c r="W46" s="252">
        <v>9.7370709574000003</v>
      </c>
      <c r="X46" s="252">
        <v>9.2427614102</v>
      </c>
      <c r="Y46" s="252">
        <v>8.8582261505000002</v>
      </c>
      <c r="Z46" s="252">
        <v>8.8026720843999993</v>
      </c>
      <c r="AA46" s="252">
        <v>8.7518389771000002</v>
      </c>
      <c r="AB46" s="252">
        <v>8.7997615044999993</v>
      </c>
      <c r="AC46" s="252">
        <v>8.7692576326000005</v>
      </c>
      <c r="AD46" s="252">
        <v>9.0023418258000003</v>
      </c>
      <c r="AE46" s="252">
        <v>9.4647547615000001</v>
      </c>
      <c r="AF46" s="252">
        <v>9.9316442268999996</v>
      </c>
      <c r="AG46" s="252">
        <v>10.101440029000001</v>
      </c>
      <c r="AH46" s="252">
        <v>10.066548757</v>
      </c>
      <c r="AI46" s="252">
        <v>9.9401290021000008</v>
      </c>
      <c r="AJ46" s="252">
        <v>9.2594995219000005</v>
      </c>
      <c r="AK46" s="252">
        <v>8.9745514885999995</v>
      </c>
      <c r="AL46" s="252">
        <v>8.9776761427</v>
      </c>
      <c r="AM46" s="252">
        <v>8.98</v>
      </c>
      <c r="AN46" s="252">
        <v>9.2799999999999994</v>
      </c>
      <c r="AO46" s="252">
        <v>9.1300000000000008</v>
      </c>
      <c r="AP46" s="252">
        <v>9.2100000000000009</v>
      </c>
      <c r="AQ46" s="252">
        <v>9.52</v>
      </c>
      <c r="AR46" s="252">
        <v>10.14</v>
      </c>
      <c r="AS46" s="252">
        <v>10.35</v>
      </c>
      <c r="AT46" s="252">
        <v>10.29</v>
      </c>
      <c r="AU46" s="252">
        <v>10.23</v>
      </c>
      <c r="AV46" s="252">
        <v>9.69</v>
      </c>
      <c r="AW46" s="252">
        <v>9.42</v>
      </c>
      <c r="AX46" s="252">
        <v>9.4700000000000006</v>
      </c>
      <c r="AY46" s="252">
        <v>9.56</v>
      </c>
      <c r="AZ46" s="252">
        <v>9.65</v>
      </c>
      <c r="BA46" s="252">
        <v>9.6</v>
      </c>
      <c r="BB46" s="252">
        <v>9.8800000000000008</v>
      </c>
      <c r="BC46" s="252">
        <v>10.14</v>
      </c>
      <c r="BD46" s="252">
        <v>10.83</v>
      </c>
      <c r="BE46" s="252">
        <v>11.15</v>
      </c>
      <c r="BF46" s="252">
        <v>11.12</v>
      </c>
      <c r="BG46" s="252">
        <v>11.33</v>
      </c>
      <c r="BH46" s="252">
        <v>10.48903</v>
      </c>
      <c r="BI46" s="252">
        <v>10.09313</v>
      </c>
      <c r="BJ46" s="347">
        <v>10.081</v>
      </c>
      <c r="BK46" s="347">
        <v>10.04959</v>
      </c>
      <c r="BL46" s="347">
        <v>10.050140000000001</v>
      </c>
      <c r="BM46" s="347">
        <v>9.9427450000000004</v>
      </c>
      <c r="BN46" s="347">
        <v>10.18267</v>
      </c>
      <c r="BO46" s="347">
        <v>10.43167</v>
      </c>
      <c r="BP46" s="347">
        <v>11.04692</v>
      </c>
      <c r="BQ46" s="347">
        <v>11.338369999999999</v>
      </c>
      <c r="BR46" s="347">
        <v>11.26952</v>
      </c>
      <c r="BS46" s="347">
        <v>11.39273</v>
      </c>
      <c r="BT46" s="347">
        <v>10.58502</v>
      </c>
      <c r="BU46" s="347">
        <v>10.11706</v>
      </c>
      <c r="BV46" s="347">
        <v>10.067600000000001</v>
      </c>
    </row>
    <row r="47" spans="1:74" s="119" customFormat="1" ht="11.15" customHeight="1" x14ac:dyDescent="0.25">
      <c r="A47" s="255" t="s">
        <v>193</v>
      </c>
      <c r="B47" s="200" t="s">
        <v>438</v>
      </c>
      <c r="C47" s="252">
        <v>12.718737967999999</v>
      </c>
      <c r="D47" s="252">
        <v>12.611400462000001</v>
      </c>
      <c r="E47" s="252">
        <v>12.885511320000001</v>
      </c>
      <c r="F47" s="252">
        <v>12.095473923</v>
      </c>
      <c r="G47" s="252">
        <v>13.216141688</v>
      </c>
      <c r="H47" s="252">
        <v>14.488364332</v>
      </c>
      <c r="I47" s="252">
        <v>15.087853882999999</v>
      </c>
      <c r="J47" s="252">
        <v>15.679013337000001</v>
      </c>
      <c r="K47" s="252">
        <v>14.318370801</v>
      </c>
      <c r="L47" s="252">
        <v>13.529580115</v>
      </c>
      <c r="M47" s="252">
        <v>13.305983696</v>
      </c>
      <c r="N47" s="252">
        <v>13.013860902999999</v>
      </c>
      <c r="O47" s="252">
        <v>12.649967021</v>
      </c>
      <c r="P47" s="252">
        <v>12.889412603</v>
      </c>
      <c r="Q47" s="252">
        <v>12.73103706</v>
      </c>
      <c r="R47" s="252">
        <v>12.360639086000001</v>
      </c>
      <c r="S47" s="252">
        <v>13.268198739000001</v>
      </c>
      <c r="T47" s="252">
        <v>14.752997595</v>
      </c>
      <c r="U47" s="252">
        <v>15.198322189000001</v>
      </c>
      <c r="V47" s="252">
        <v>15.304648684</v>
      </c>
      <c r="W47" s="252">
        <v>15.500759367000001</v>
      </c>
      <c r="X47" s="252">
        <v>13.557717094999999</v>
      </c>
      <c r="Y47" s="252">
        <v>13.714150425</v>
      </c>
      <c r="Z47" s="252">
        <v>13.113817546</v>
      </c>
      <c r="AA47" s="252">
        <v>13.238500602</v>
      </c>
      <c r="AB47" s="252">
        <v>13.244130651000001</v>
      </c>
      <c r="AC47" s="252">
        <v>13.180752954000001</v>
      </c>
      <c r="AD47" s="252">
        <v>13.050612762</v>
      </c>
      <c r="AE47" s="252">
        <v>13.832249626999999</v>
      </c>
      <c r="AF47" s="252">
        <v>15.320399731</v>
      </c>
      <c r="AG47" s="252">
        <v>15.927494217</v>
      </c>
      <c r="AH47" s="252">
        <v>16.252640761999999</v>
      </c>
      <c r="AI47" s="252">
        <v>16.437216918000001</v>
      </c>
      <c r="AJ47" s="252">
        <v>15.663639570999999</v>
      </c>
      <c r="AK47" s="252">
        <v>14.498665976</v>
      </c>
      <c r="AL47" s="252">
        <v>14.062828640999999</v>
      </c>
      <c r="AM47" s="252">
        <v>14.13</v>
      </c>
      <c r="AN47" s="252">
        <v>14.37</v>
      </c>
      <c r="AO47" s="252">
        <v>14.5</v>
      </c>
      <c r="AP47" s="252">
        <v>14.7</v>
      </c>
      <c r="AQ47" s="252">
        <v>14.98</v>
      </c>
      <c r="AR47" s="252">
        <v>16.29</v>
      </c>
      <c r="AS47" s="252">
        <v>17.100000000000001</v>
      </c>
      <c r="AT47" s="252">
        <v>17.34</v>
      </c>
      <c r="AU47" s="252">
        <v>17.55</v>
      </c>
      <c r="AV47" s="252">
        <v>16.11</v>
      </c>
      <c r="AW47" s="252">
        <v>15.08</v>
      </c>
      <c r="AX47" s="252">
        <v>15.15</v>
      </c>
      <c r="AY47" s="252">
        <v>15.4</v>
      </c>
      <c r="AZ47" s="252">
        <v>15.64</v>
      </c>
      <c r="BA47" s="252">
        <v>16.260000000000002</v>
      </c>
      <c r="BB47" s="252">
        <v>16.36</v>
      </c>
      <c r="BC47" s="252">
        <v>16.89</v>
      </c>
      <c r="BD47" s="252">
        <v>18.86</v>
      </c>
      <c r="BE47" s="252">
        <v>19.2</v>
      </c>
      <c r="BF47" s="252">
        <v>19.91</v>
      </c>
      <c r="BG47" s="252">
        <v>19.899999999999999</v>
      </c>
      <c r="BH47" s="252">
        <v>17.2775</v>
      </c>
      <c r="BI47" s="252">
        <v>16.329160000000002</v>
      </c>
      <c r="BJ47" s="347">
        <v>16.231570000000001</v>
      </c>
      <c r="BK47" s="347">
        <v>16.55743</v>
      </c>
      <c r="BL47" s="347">
        <v>16.856210000000001</v>
      </c>
      <c r="BM47" s="347">
        <v>17.459910000000001</v>
      </c>
      <c r="BN47" s="347">
        <v>17.829249999999998</v>
      </c>
      <c r="BO47" s="347">
        <v>17.92408</v>
      </c>
      <c r="BP47" s="347">
        <v>19.861609999999999</v>
      </c>
      <c r="BQ47" s="347">
        <v>20.023759999999999</v>
      </c>
      <c r="BR47" s="347">
        <v>20.54419</v>
      </c>
      <c r="BS47" s="347">
        <v>20.206949999999999</v>
      </c>
      <c r="BT47" s="347">
        <v>17.36571</v>
      </c>
      <c r="BU47" s="347">
        <v>16.55715</v>
      </c>
      <c r="BV47" s="347">
        <v>16.45438</v>
      </c>
    </row>
    <row r="48" spans="1:74" s="119" customFormat="1" ht="11.15" customHeight="1" x14ac:dyDescent="0.25">
      <c r="A48" s="255" t="s">
        <v>194</v>
      </c>
      <c r="B48" s="201" t="s">
        <v>412</v>
      </c>
      <c r="C48" s="208">
        <v>10.41</v>
      </c>
      <c r="D48" s="208">
        <v>10.42</v>
      </c>
      <c r="E48" s="208">
        <v>10.34</v>
      </c>
      <c r="F48" s="208">
        <v>10.18</v>
      </c>
      <c r="G48" s="208">
        <v>10.35</v>
      </c>
      <c r="H48" s="208">
        <v>10.75</v>
      </c>
      <c r="I48" s="208">
        <v>10.99</v>
      </c>
      <c r="J48" s="208">
        <v>11.01</v>
      </c>
      <c r="K48" s="208">
        <v>10.66</v>
      </c>
      <c r="L48" s="208">
        <v>10.41</v>
      </c>
      <c r="M48" s="208">
        <v>10.35</v>
      </c>
      <c r="N48" s="208">
        <v>10.210000000000001</v>
      </c>
      <c r="O48" s="208">
        <v>10.24</v>
      </c>
      <c r="P48" s="208">
        <v>10.4</v>
      </c>
      <c r="Q48" s="208">
        <v>10.34</v>
      </c>
      <c r="R48" s="208">
        <v>10.24</v>
      </c>
      <c r="S48" s="208">
        <v>10.38</v>
      </c>
      <c r="T48" s="208">
        <v>10.74</v>
      </c>
      <c r="U48" s="208">
        <v>11</v>
      </c>
      <c r="V48" s="208">
        <v>11.05</v>
      </c>
      <c r="W48" s="208">
        <v>10.82</v>
      </c>
      <c r="X48" s="208">
        <v>10.39</v>
      </c>
      <c r="Y48" s="208">
        <v>10.38</v>
      </c>
      <c r="Z48" s="208">
        <v>10.220000000000001</v>
      </c>
      <c r="AA48" s="208">
        <v>10.220000000000001</v>
      </c>
      <c r="AB48" s="208">
        <v>10.220000000000001</v>
      </c>
      <c r="AC48" s="208">
        <v>10.210000000000001</v>
      </c>
      <c r="AD48" s="208">
        <v>10.34</v>
      </c>
      <c r="AE48" s="208">
        <v>10.39</v>
      </c>
      <c r="AF48" s="208">
        <v>10.88</v>
      </c>
      <c r="AG48" s="208">
        <v>11.06</v>
      </c>
      <c r="AH48" s="208">
        <v>11.02</v>
      </c>
      <c r="AI48" s="208">
        <v>10.99</v>
      </c>
      <c r="AJ48" s="208">
        <v>10.65</v>
      </c>
      <c r="AK48" s="208">
        <v>10.38</v>
      </c>
      <c r="AL48" s="208">
        <v>10.37</v>
      </c>
      <c r="AM48" s="208">
        <v>10.29</v>
      </c>
      <c r="AN48" s="208">
        <v>11.16</v>
      </c>
      <c r="AO48" s="208">
        <v>10.84</v>
      </c>
      <c r="AP48" s="208">
        <v>10.63</v>
      </c>
      <c r="AQ48" s="208">
        <v>10.69</v>
      </c>
      <c r="AR48" s="208">
        <v>11.25</v>
      </c>
      <c r="AS48" s="208">
        <v>11.45</v>
      </c>
      <c r="AT48" s="208">
        <v>11.55</v>
      </c>
      <c r="AU48" s="208">
        <v>11.59</v>
      </c>
      <c r="AV48" s="208">
        <v>11.24</v>
      </c>
      <c r="AW48" s="208">
        <v>11.14</v>
      </c>
      <c r="AX48" s="208">
        <v>11.03</v>
      </c>
      <c r="AY48" s="208">
        <v>11.34</v>
      </c>
      <c r="AZ48" s="208">
        <v>11.56</v>
      </c>
      <c r="BA48" s="208">
        <v>11.59</v>
      </c>
      <c r="BB48" s="208">
        <v>11.72</v>
      </c>
      <c r="BC48" s="208">
        <v>12.11</v>
      </c>
      <c r="BD48" s="208">
        <v>12.88</v>
      </c>
      <c r="BE48" s="208">
        <v>13.25</v>
      </c>
      <c r="BF48" s="208">
        <v>13.58</v>
      </c>
      <c r="BG48" s="208">
        <v>13.52</v>
      </c>
      <c r="BH48" s="208">
        <v>12.31</v>
      </c>
      <c r="BI48" s="208">
        <v>11.98146</v>
      </c>
      <c r="BJ48" s="349">
        <v>11.781829999999999</v>
      </c>
      <c r="BK48" s="349">
        <v>12.00808</v>
      </c>
      <c r="BL48" s="349">
        <v>12.20635</v>
      </c>
      <c r="BM48" s="349">
        <v>12.12176</v>
      </c>
      <c r="BN48" s="349">
        <v>12.14063</v>
      </c>
      <c r="BO48" s="349">
        <v>12.39429</v>
      </c>
      <c r="BP48" s="349">
        <v>13.11295</v>
      </c>
      <c r="BQ48" s="349">
        <v>13.389670000000001</v>
      </c>
      <c r="BR48" s="349">
        <v>13.6091</v>
      </c>
      <c r="BS48" s="349">
        <v>13.430529999999999</v>
      </c>
      <c r="BT48" s="349">
        <v>12.24164</v>
      </c>
      <c r="BU48" s="349">
        <v>11.91489</v>
      </c>
      <c r="BV48" s="349">
        <v>11.666589999999999</v>
      </c>
    </row>
    <row r="49" spans="1:74" s="421" customFormat="1" ht="12" customHeight="1" x14ac:dyDescent="0.25">
      <c r="A49" s="420"/>
      <c r="B49" s="809" t="s">
        <v>867</v>
      </c>
      <c r="C49" s="751"/>
      <c r="D49" s="751"/>
      <c r="E49" s="751"/>
      <c r="F49" s="751"/>
      <c r="G49" s="751"/>
      <c r="H49" s="751"/>
      <c r="I49" s="751"/>
      <c r="J49" s="751"/>
      <c r="K49" s="751"/>
      <c r="L49" s="751"/>
      <c r="M49" s="751"/>
      <c r="N49" s="751"/>
      <c r="O49" s="751"/>
      <c r="P49" s="751"/>
      <c r="Q49" s="751"/>
      <c r="AY49" s="462"/>
      <c r="AZ49" s="462"/>
      <c r="BA49" s="462"/>
      <c r="BB49" s="462"/>
      <c r="BC49" s="462"/>
      <c r="BD49" s="604"/>
      <c r="BE49" s="604"/>
      <c r="BF49" s="604"/>
      <c r="BG49" s="462"/>
      <c r="BH49" s="462"/>
      <c r="BI49" s="462"/>
      <c r="BJ49" s="462"/>
    </row>
    <row r="50" spans="1:74" s="421" customFormat="1" ht="12" customHeight="1" x14ac:dyDescent="0.25">
      <c r="A50" s="420"/>
      <c r="B50" s="744" t="s">
        <v>806</v>
      </c>
      <c r="C50" s="736"/>
      <c r="D50" s="736"/>
      <c r="E50" s="736"/>
      <c r="F50" s="736"/>
      <c r="G50" s="736"/>
      <c r="H50" s="736"/>
      <c r="I50" s="736"/>
      <c r="J50" s="736"/>
      <c r="K50" s="736"/>
      <c r="L50" s="736"/>
      <c r="M50" s="736"/>
      <c r="N50" s="736"/>
      <c r="O50" s="736"/>
      <c r="P50" s="736"/>
      <c r="Q50" s="736"/>
      <c r="AY50" s="462"/>
      <c r="AZ50" s="462"/>
      <c r="BA50" s="462"/>
      <c r="BB50" s="462"/>
      <c r="BC50" s="462"/>
      <c r="BD50" s="604"/>
      <c r="BE50" s="604"/>
      <c r="BF50" s="604"/>
      <c r="BG50" s="462"/>
      <c r="BH50" s="462"/>
      <c r="BI50" s="462"/>
      <c r="BJ50" s="462"/>
    </row>
    <row r="51" spans="1:74" s="421" customFormat="1" ht="12" customHeight="1" x14ac:dyDescent="0.25">
      <c r="A51" s="422"/>
      <c r="B51" s="772" t="str">
        <f>"Notes: "&amp;"EIA completed modeling and analysis for this report on " &amp;Dates!D2&amp;"."</f>
        <v>Notes: EIA completed modeling and analysis for this report on Thursday December 1, 2022.</v>
      </c>
      <c r="C51" s="795"/>
      <c r="D51" s="795"/>
      <c r="E51" s="795"/>
      <c r="F51" s="795"/>
      <c r="G51" s="795"/>
      <c r="H51" s="795"/>
      <c r="I51" s="795"/>
      <c r="J51" s="795"/>
      <c r="K51" s="795"/>
      <c r="L51" s="795"/>
      <c r="M51" s="795"/>
      <c r="N51" s="795"/>
      <c r="O51" s="795"/>
      <c r="P51" s="795"/>
      <c r="Q51" s="773"/>
      <c r="AY51" s="462"/>
      <c r="AZ51" s="462"/>
      <c r="BA51" s="462"/>
      <c r="BB51" s="462"/>
      <c r="BC51" s="462"/>
      <c r="BD51" s="604"/>
      <c r="BE51" s="604"/>
      <c r="BF51" s="604"/>
      <c r="BG51" s="462"/>
      <c r="BH51" s="462"/>
      <c r="BI51" s="462"/>
      <c r="BJ51" s="462"/>
    </row>
    <row r="52" spans="1:74" s="421" customFormat="1" ht="12" customHeight="1" x14ac:dyDescent="0.25">
      <c r="A52" s="422"/>
      <c r="B52" s="762" t="s">
        <v>350</v>
      </c>
      <c r="C52" s="761"/>
      <c r="D52" s="761"/>
      <c r="E52" s="761"/>
      <c r="F52" s="761"/>
      <c r="G52" s="761"/>
      <c r="H52" s="761"/>
      <c r="I52" s="761"/>
      <c r="J52" s="761"/>
      <c r="K52" s="761"/>
      <c r="L52" s="761"/>
      <c r="M52" s="761"/>
      <c r="N52" s="761"/>
      <c r="O52" s="761"/>
      <c r="P52" s="761"/>
      <c r="Q52" s="761"/>
      <c r="AY52" s="462"/>
      <c r="AZ52" s="462"/>
      <c r="BA52" s="462"/>
      <c r="BB52" s="462"/>
      <c r="BC52" s="462"/>
      <c r="BD52" s="604"/>
      <c r="BE52" s="604"/>
      <c r="BF52" s="604"/>
      <c r="BG52" s="462"/>
      <c r="BH52" s="462"/>
      <c r="BI52" s="462"/>
      <c r="BJ52" s="462"/>
    </row>
    <row r="53" spans="1:74" s="421" customFormat="1" ht="12" customHeight="1" x14ac:dyDescent="0.25">
      <c r="A53" s="422"/>
      <c r="B53" s="745" t="s">
        <v>126</v>
      </c>
      <c r="C53" s="736"/>
      <c r="D53" s="736"/>
      <c r="E53" s="736"/>
      <c r="F53" s="736"/>
      <c r="G53" s="736"/>
      <c r="H53" s="736"/>
      <c r="I53" s="736"/>
      <c r="J53" s="736"/>
      <c r="K53" s="736"/>
      <c r="L53" s="736"/>
      <c r="M53" s="736"/>
      <c r="N53" s="736"/>
      <c r="O53" s="736"/>
      <c r="P53" s="736"/>
      <c r="Q53" s="736"/>
      <c r="AY53" s="462"/>
      <c r="AZ53" s="462"/>
      <c r="BA53" s="462"/>
      <c r="BB53" s="462"/>
      <c r="BC53" s="462"/>
      <c r="BD53" s="604"/>
      <c r="BE53" s="604"/>
      <c r="BF53" s="604"/>
      <c r="BG53" s="462"/>
      <c r="BH53" s="462"/>
      <c r="BI53" s="462"/>
      <c r="BJ53" s="462"/>
    </row>
    <row r="54" spans="1:74" s="421" customFormat="1" ht="12" customHeight="1" x14ac:dyDescent="0.25">
      <c r="A54" s="422"/>
      <c r="B54" s="757" t="s">
        <v>856</v>
      </c>
      <c r="C54" s="754"/>
      <c r="D54" s="754"/>
      <c r="E54" s="754"/>
      <c r="F54" s="754"/>
      <c r="G54" s="754"/>
      <c r="H54" s="754"/>
      <c r="I54" s="754"/>
      <c r="J54" s="754"/>
      <c r="K54" s="754"/>
      <c r="L54" s="754"/>
      <c r="M54" s="754"/>
      <c r="N54" s="754"/>
      <c r="O54" s="754"/>
      <c r="P54" s="754"/>
      <c r="Q54" s="751"/>
      <c r="AY54" s="462"/>
      <c r="AZ54" s="462"/>
      <c r="BA54" s="462"/>
      <c r="BB54" s="462"/>
      <c r="BC54" s="462"/>
      <c r="BD54" s="604"/>
      <c r="BE54" s="604"/>
      <c r="BF54" s="604"/>
      <c r="BG54" s="462"/>
      <c r="BH54" s="462"/>
      <c r="BI54" s="462"/>
      <c r="BJ54" s="462"/>
    </row>
    <row r="55" spans="1:74" s="421" customFormat="1" ht="12" customHeight="1" x14ac:dyDescent="0.25">
      <c r="A55" s="422"/>
      <c r="B55" s="792" t="s">
        <v>857</v>
      </c>
      <c r="C55" s="751"/>
      <c r="D55" s="751"/>
      <c r="E55" s="751"/>
      <c r="F55" s="751"/>
      <c r="G55" s="751"/>
      <c r="H55" s="751"/>
      <c r="I55" s="751"/>
      <c r="J55" s="751"/>
      <c r="K55" s="751"/>
      <c r="L55" s="751"/>
      <c r="M55" s="751"/>
      <c r="N55" s="751"/>
      <c r="O55" s="751"/>
      <c r="P55" s="751"/>
      <c r="Q55" s="751"/>
      <c r="AY55" s="462"/>
      <c r="AZ55" s="462"/>
      <c r="BA55" s="462"/>
      <c r="BB55" s="462"/>
      <c r="BC55" s="462"/>
      <c r="BD55" s="604"/>
      <c r="BE55" s="604"/>
      <c r="BF55" s="604"/>
      <c r="BG55" s="462"/>
      <c r="BH55" s="462"/>
      <c r="BI55" s="462"/>
      <c r="BJ55" s="462"/>
    </row>
    <row r="56" spans="1:74" s="421" customFormat="1" ht="12" customHeight="1" x14ac:dyDescent="0.25">
      <c r="A56" s="422"/>
      <c r="B56" s="755" t="s">
        <v>863</v>
      </c>
      <c r="C56" s="754"/>
      <c r="D56" s="754"/>
      <c r="E56" s="754"/>
      <c r="F56" s="754"/>
      <c r="G56" s="754"/>
      <c r="H56" s="754"/>
      <c r="I56" s="754"/>
      <c r="J56" s="754"/>
      <c r="K56" s="754"/>
      <c r="L56" s="754"/>
      <c r="M56" s="754"/>
      <c r="N56" s="754"/>
      <c r="O56" s="754"/>
      <c r="P56" s="754"/>
      <c r="Q56" s="751"/>
      <c r="AY56" s="462"/>
      <c r="AZ56" s="462"/>
      <c r="BA56" s="462"/>
      <c r="BB56" s="462"/>
      <c r="BC56" s="462"/>
      <c r="BD56" s="604"/>
      <c r="BE56" s="604"/>
      <c r="BF56" s="604"/>
      <c r="BG56" s="462"/>
      <c r="BH56" s="462"/>
      <c r="BI56" s="462"/>
      <c r="BJ56" s="462"/>
    </row>
    <row r="57" spans="1:74" s="421" customFormat="1" ht="12" customHeight="1" x14ac:dyDescent="0.25">
      <c r="A57" s="422"/>
      <c r="B57" s="757" t="s">
        <v>829</v>
      </c>
      <c r="C57" s="758"/>
      <c r="D57" s="758"/>
      <c r="E57" s="758"/>
      <c r="F57" s="758"/>
      <c r="G57" s="758"/>
      <c r="H57" s="758"/>
      <c r="I57" s="758"/>
      <c r="J57" s="758"/>
      <c r="K57" s="758"/>
      <c r="L57" s="758"/>
      <c r="M57" s="758"/>
      <c r="N57" s="758"/>
      <c r="O57" s="758"/>
      <c r="P57" s="758"/>
      <c r="Q57" s="751"/>
      <c r="AY57" s="462"/>
      <c r="AZ57" s="462"/>
      <c r="BA57" s="462"/>
      <c r="BB57" s="462"/>
      <c r="BC57" s="462"/>
      <c r="BD57" s="604"/>
      <c r="BE57" s="604"/>
      <c r="BF57" s="604"/>
      <c r="BG57" s="462"/>
      <c r="BH57" s="462"/>
      <c r="BI57" s="462"/>
      <c r="BJ57" s="462"/>
    </row>
    <row r="58" spans="1:74" s="417" customFormat="1" ht="12" customHeight="1" x14ac:dyDescent="0.25">
      <c r="A58" s="392"/>
      <c r="B58" s="763" t="s">
        <v>1355</v>
      </c>
      <c r="C58" s="751"/>
      <c r="D58" s="751"/>
      <c r="E58" s="751"/>
      <c r="F58" s="751"/>
      <c r="G58" s="751"/>
      <c r="H58" s="751"/>
      <c r="I58" s="751"/>
      <c r="J58" s="751"/>
      <c r="K58" s="751"/>
      <c r="L58" s="751"/>
      <c r="M58" s="751"/>
      <c r="N58" s="751"/>
      <c r="O58" s="751"/>
      <c r="P58" s="751"/>
      <c r="Q58" s="751"/>
      <c r="AY58" s="461"/>
      <c r="AZ58" s="461"/>
      <c r="BA58" s="461"/>
      <c r="BB58" s="461"/>
      <c r="BC58" s="461"/>
      <c r="BD58" s="600"/>
      <c r="BE58" s="600"/>
      <c r="BF58" s="600"/>
      <c r="BG58" s="461"/>
      <c r="BH58" s="461"/>
      <c r="BI58" s="461"/>
      <c r="BJ58" s="461"/>
    </row>
    <row r="59" spans="1:74" x14ac:dyDescent="0.25">
      <c r="A59" s="123"/>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334"/>
      <c r="AZ59" s="334"/>
      <c r="BA59" s="334"/>
      <c r="BB59" s="334"/>
      <c r="BC59" s="334"/>
      <c r="BD59" s="605"/>
      <c r="BE59" s="605"/>
      <c r="BF59" s="605"/>
      <c r="BG59" s="334"/>
      <c r="BH59" s="334"/>
      <c r="BI59" s="334"/>
      <c r="BJ59" s="334"/>
      <c r="BK59" s="334"/>
      <c r="BL59" s="334"/>
      <c r="BM59" s="334"/>
      <c r="BN59" s="334"/>
      <c r="BO59" s="334"/>
      <c r="BP59" s="334"/>
      <c r="BQ59" s="334"/>
      <c r="BR59" s="334"/>
      <c r="BS59" s="334"/>
      <c r="BT59" s="334"/>
      <c r="BU59" s="334"/>
      <c r="BV59" s="334"/>
    </row>
    <row r="60" spans="1:74" x14ac:dyDescent="0.25">
      <c r="A60" s="123"/>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334"/>
      <c r="AZ60" s="334"/>
      <c r="BA60" s="334"/>
      <c r="BB60" s="334"/>
      <c r="BC60" s="334"/>
      <c r="BD60" s="605"/>
      <c r="BE60" s="605"/>
      <c r="BF60" s="605"/>
      <c r="BG60" s="334"/>
      <c r="BH60" s="334"/>
      <c r="BI60" s="334"/>
      <c r="BJ60" s="334"/>
      <c r="BK60" s="334"/>
      <c r="BL60" s="334"/>
      <c r="BM60" s="334"/>
      <c r="BN60" s="334"/>
      <c r="BO60" s="334"/>
      <c r="BP60" s="334"/>
      <c r="BQ60" s="334"/>
      <c r="BR60" s="334"/>
      <c r="BS60" s="334"/>
      <c r="BT60" s="334"/>
      <c r="BU60" s="334"/>
      <c r="BV60" s="334"/>
    </row>
    <row r="61" spans="1:74" x14ac:dyDescent="0.25">
      <c r="A61" s="123"/>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334"/>
      <c r="AZ61" s="334"/>
      <c r="BA61" s="334"/>
      <c r="BB61" s="334"/>
      <c r="BC61" s="334"/>
      <c r="BD61" s="605"/>
      <c r="BE61" s="605"/>
      <c r="BF61" s="605"/>
      <c r="BG61" s="334"/>
      <c r="BH61" s="334"/>
      <c r="BI61" s="334"/>
      <c r="BJ61" s="334"/>
      <c r="BK61" s="334"/>
      <c r="BL61" s="334"/>
      <c r="BM61" s="334"/>
      <c r="BN61" s="334"/>
      <c r="BO61" s="334"/>
      <c r="BP61" s="334"/>
      <c r="BQ61" s="334"/>
      <c r="BR61" s="334"/>
      <c r="BS61" s="334"/>
      <c r="BT61" s="334"/>
      <c r="BU61" s="334"/>
      <c r="BV61" s="334"/>
    </row>
    <row r="62" spans="1:74" x14ac:dyDescent="0.25">
      <c r="A62" s="123"/>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334"/>
      <c r="AZ62" s="334"/>
      <c r="BA62" s="334"/>
      <c r="BB62" s="334"/>
      <c r="BC62" s="334"/>
      <c r="BD62" s="605"/>
      <c r="BE62" s="605"/>
      <c r="BF62" s="605"/>
      <c r="BG62" s="334"/>
      <c r="BH62" s="334"/>
      <c r="BI62" s="334"/>
      <c r="BJ62" s="334"/>
      <c r="BK62" s="334"/>
      <c r="BL62" s="334"/>
      <c r="BM62" s="334"/>
      <c r="BN62" s="334"/>
      <c r="BO62" s="334"/>
      <c r="BP62" s="334"/>
      <c r="BQ62" s="334"/>
      <c r="BR62" s="334"/>
      <c r="BS62" s="334"/>
      <c r="BT62" s="334"/>
      <c r="BU62" s="334"/>
      <c r="BV62" s="334"/>
    </row>
    <row r="63" spans="1:74" x14ac:dyDescent="0.25">
      <c r="A63" s="123"/>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334"/>
      <c r="AZ63" s="334"/>
      <c r="BA63" s="334"/>
      <c r="BB63" s="334"/>
      <c r="BC63" s="334"/>
      <c r="BD63" s="605"/>
      <c r="BE63" s="605"/>
      <c r="BF63" s="605"/>
      <c r="BG63" s="334"/>
      <c r="BH63" s="334"/>
      <c r="BI63" s="334"/>
      <c r="BJ63" s="334"/>
      <c r="BK63" s="334"/>
      <c r="BL63" s="334"/>
      <c r="BM63" s="334"/>
      <c r="BN63" s="334"/>
      <c r="BO63" s="334"/>
      <c r="BP63" s="334"/>
      <c r="BQ63" s="334"/>
      <c r="BR63" s="334"/>
      <c r="BS63" s="334"/>
      <c r="BT63" s="334"/>
      <c r="BU63" s="334"/>
      <c r="BV63" s="334"/>
    </row>
    <row r="64" spans="1:74" x14ac:dyDescent="0.25">
      <c r="A64" s="123"/>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334"/>
      <c r="AZ64" s="334"/>
      <c r="BA64" s="334"/>
      <c r="BB64" s="334"/>
      <c r="BC64" s="334"/>
      <c r="BD64" s="605"/>
      <c r="BE64" s="605"/>
      <c r="BF64" s="605"/>
      <c r="BG64" s="334"/>
      <c r="BH64" s="334"/>
      <c r="BI64" s="334"/>
      <c r="BJ64" s="334"/>
      <c r="BK64" s="334"/>
      <c r="BL64" s="334"/>
      <c r="BM64" s="334"/>
      <c r="BN64" s="334"/>
      <c r="BO64" s="334"/>
      <c r="BP64" s="334"/>
      <c r="BQ64" s="334"/>
      <c r="BR64" s="334"/>
      <c r="BS64" s="334"/>
      <c r="BT64" s="334"/>
      <c r="BU64" s="334"/>
      <c r="BV64" s="334"/>
    </row>
    <row r="65" spans="1:74" x14ac:dyDescent="0.25">
      <c r="A65" s="123"/>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334"/>
      <c r="AZ65" s="334"/>
      <c r="BA65" s="334"/>
      <c r="BB65" s="334"/>
      <c r="BC65" s="334"/>
      <c r="BD65" s="605"/>
      <c r="BE65" s="605"/>
      <c r="BF65" s="605"/>
      <c r="BG65" s="334"/>
      <c r="BH65" s="334"/>
      <c r="BI65" s="334"/>
      <c r="BJ65" s="334"/>
      <c r="BK65" s="334"/>
      <c r="BL65" s="334"/>
      <c r="BM65" s="334"/>
      <c r="BN65" s="334"/>
      <c r="BO65" s="334"/>
      <c r="BP65" s="334"/>
      <c r="BQ65" s="334"/>
      <c r="BR65" s="334"/>
      <c r="BS65" s="334"/>
      <c r="BT65" s="334"/>
      <c r="BU65" s="334"/>
      <c r="BV65" s="334"/>
    </row>
    <row r="66" spans="1:74" x14ac:dyDescent="0.25">
      <c r="A66" s="123"/>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334"/>
      <c r="AZ66" s="334"/>
      <c r="BA66" s="334"/>
      <c r="BB66" s="334"/>
      <c r="BC66" s="334"/>
      <c r="BD66" s="605"/>
      <c r="BE66" s="605"/>
      <c r="BF66" s="605"/>
      <c r="BG66" s="334"/>
      <c r="BH66" s="334"/>
      <c r="BI66" s="334"/>
      <c r="BJ66" s="334"/>
      <c r="BK66" s="334"/>
      <c r="BL66" s="334"/>
      <c r="BM66" s="334"/>
      <c r="BN66" s="334"/>
      <c r="BO66" s="334"/>
      <c r="BP66" s="334"/>
      <c r="BQ66" s="334"/>
      <c r="BR66" s="334"/>
      <c r="BS66" s="334"/>
      <c r="BT66" s="334"/>
      <c r="BU66" s="334"/>
      <c r="BV66" s="334"/>
    </row>
    <row r="67" spans="1:74" x14ac:dyDescent="0.25">
      <c r="A67" s="123"/>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334"/>
      <c r="AZ67" s="334"/>
      <c r="BA67" s="334"/>
      <c r="BB67" s="334"/>
      <c r="BC67" s="334"/>
      <c r="BD67" s="605"/>
      <c r="BE67" s="605"/>
      <c r="BF67" s="605"/>
      <c r="BG67" s="334"/>
      <c r="BH67" s="334"/>
      <c r="BI67" s="334"/>
      <c r="BJ67" s="334"/>
      <c r="BK67" s="334"/>
      <c r="BL67" s="334"/>
      <c r="BM67" s="334"/>
      <c r="BN67" s="334"/>
      <c r="BO67" s="334"/>
      <c r="BP67" s="334"/>
      <c r="BQ67" s="334"/>
      <c r="BR67" s="334"/>
      <c r="BS67" s="334"/>
      <c r="BT67" s="334"/>
      <c r="BU67" s="334"/>
      <c r="BV67" s="334"/>
    </row>
    <row r="68" spans="1:74" x14ac:dyDescent="0.25">
      <c r="BK68" s="335"/>
      <c r="BL68" s="335"/>
      <c r="BM68" s="335"/>
      <c r="BN68" s="335"/>
      <c r="BO68" s="335"/>
      <c r="BP68" s="335"/>
      <c r="BQ68" s="335"/>
      <c r="BR68" s="335"/>
      <c r="BS68" s="335"/>
      <c r="BT68" s="335"/>
      <c r="BU68" s="335"/>
      <c r="BV68" s="335"/>
    </row>
    <row r="69" spans="1:74" x14ac:dyDescent="0.25">
      <c r="A69" s="123"/>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334"/>
      <c r="AZ69" s="334"/>
      <c r="BA69" s="334"/>
      <c r="BB69" s="334"/>
      <c r="BC69" s="334"/>
      <c r="BD69" s="605"/>
      <c r="BE69" s="605"/>
      <c r="BF69" s="605"/>
      <c r="BG69" s="334"/>
      <c r="BH69" s="334"/>
      <c r="BI69" s="334"/>
      <c r="BJ69" s="334"/>
      <c r="BK69" s="334"/>
      <c r="BL69" s="334"/>
      <c r="BM69" s="334"/>
      <c r="BN69" s="334"/>
      <c r="BO69" s="334"/>
      <c r="BP69" s="334"/>
      <c r="BQ69" s="334"/>
      <c r="BR69" s="334"/>
      <c r="BS69" s="334"/>
      <c r="BT69" s="334"/>
      <c r="BU69" s="334"/>
      <c r="BV69" s="334"/>
    </row>
    <row r="70" spans="1:74" x14ac:dyDescent="0.25">
      <c r="A70" s="123"/>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334"/>
      <c r="AZ70" s="334"/>
      <c r="BA70" s="334"/>
      <c r="BB70" s="334"/>
      <c r="BC70" s="334"/>
      <c r="BD70" s="605"/>
      <c r="BE70" s="605"/>
      <c r="BF70" s="605"/>
      <c r="BG70" s="334"/>
      <c r="BH70" s="334"/>
      <c r="BI70" s="334"/>
      <c r="BJ70" s="334"/>
      <c r="BK70" s="334"/>
      <c r="BL70" s="334"/>
      <c r="BM70" s="334"/>
      <c r="BN70" s="334"/>
      <c r="BO70" s="334"/>
      <c r="BP70" s="334"/>
      <c r="BQ70" s="334"/>
      <c r="BR70" s="334"/>
      <c r="BS70" s="334"/>
      <c r="BT70" s="334"/>
      <c r="BU70" s="334"/>
      <c r="BV70" s="334"/>
    </row>
    <row r="71" spans="1:74" x14ac:dyDescent="0.25">
      <c r="A71" s="123"/>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334"/>
      <c r="AZ71" s="334"/>
      <c r="BA71" s="334"/>
      <c r="BB71" s="334"/>
      <c r="BC71" s="334"/>
      <c r="BD71" s="605"/>
      <c r="BE71" s="605"/>
      <c r="BF71" s="605"/>
      <c r="BG71" s="334"/>
      <c r="BH71" s="334"/>
      <c r="BI71" s="334"/>
      <c r="BJ71" s="334"/>
      <c r="BK71" s="334"/>
      <c r="BL71" s="334"/>
      <c r="BM71" s="334"/>
      <c r="BN71" s="334"/>
      <c r="BO71" s="334"/>
      <c r="BP71" s="334"/>
      <c r="BQ71" s="334"/>
      <c r="BR71" s="334"/>
      <c r="BS71" s="334"/>
      <c r="BT71" s="334"/>
      <c r="BU71" s="334"/>
      <c r="BV71" s="334"/>
    </row>
    <row r="72" spans="1:74" x14ac:dyDescent="0.25">
      <c r="A72" s="123"/>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334"/>
      <c r="AZ72" s="334"/>
      <c r="BA72" s="334"/>
      <c r="BB72" s="334"/>
      <c r="BC72" s="334"/>
      <c r="BD72" s="605"/>
      <c r="BE72" s="605"/>
      <c r="BF72" s="605"/>
      <c r="BG72" s="334"/>
      <c r="BH72" s="334"/>
      <c r="BI72" s="334"/>
      <c r="BJ72" s="334"/>
      <c r="BK72" s="334"/>
      <c r="BL72" s="334"/>
      <c r="BM72" s="334"/>
      <c r="BN72" s="334"/>
      <c r="BO72" s="334"/>
      <c r="BP72" s="334"/>
      <c r="BQ72" s="334"/>
      <c r="BR72" s="334"/>
      <c r="BS72" s="334"/>
      <c r="BT72" s="334"/>
      <c r="BU72" s="334"/>
      <c r="BV72" s="334"/>
    </row>
    <row r="73" spans="1:74" x14ac:dyDescent="0.25">
      <c r="A73" s="123"/>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334"/>
      <c r="AZ73" s="334"/>
      <c r="BA73" s="334"/>
      <c r="BB73" s="334"/>
      <c r="BC73" s="334"/>
      <c r="BD73" s="605"/>
      <c r="BE73" s="605"/>
      <c r="BF73" s="605"/>
      <c r="BG73" s="334"/>
      <c r="BH73" s="334"/>
      <c r="BI73" s="334"/>
      <c r="BJ73" s="334"/>
      <c r="BK73" s="334"/>
      <c r="BL73" s="334"/>
      <c r="BM73" s="334"/>
      <c r="BN73" s="334"/>
      <c r="BO73" s="334"/>
      <c r="BP73" s="334"/>
      <c r="BQ73" s="334"/>
      <c r="BR73" s="334"/>
      <c r="BS73" s="334"/>
      <c r="BT73" s="334"/>
      <c r="BU73" s="334"/>
      <c r="BV73" s="334"/>
    </row>
    <row r="74" spans="1:74" x14ac:dyDescent="0.25">
      <c r="A74" s="123"/>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334"/>
      <c r="AZ74" s="334"/>
      <c r="BA74" s="334"/>
      <c r="BB74" s="334"/>
      <c r="BC74" s="334"/>
      <c r="BD74" s="605"/>
      <c r="BE74" s="605"/>
      <c r="BF74" s="605"/>
      <c r="BG74" s="334"/>
      <c r="BH74" s="334"/>
      <c r="BI74" s="334"/>
      <c r="BJ74" s="334"/>
      <c r="BK74" s="334"/>
      <c r="BL74" s="334"/>
      <c r="BM74" s="334"/>
      <c r="BN74" s="334"/>
      <c r="BO74" s="334"/>
      <c r="BP74" s="334"/>
      <c r="BQ74" s="334"/>
      <c r="BR74" s="334"/>
      <c r="BS74" s="334"/>
      <c r="BT74" s="334"/>
      <c r="BU74" s="334"/>
      <c r="BV74" s="334"/>
    </row>
    <row r="75" spans="1:74" x14ac:dyDescent="0.25">
      <c r="A75" s="123"/>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c r="AU75" s="124"/>
      <c r="AV75" s="124"/>
      <c r="AW75" s="124"/>
      <c r="AX75" s="124"/>
      <c r="AY75" s="334"/>
      <c r="AZ75" s="334"/>
      <c r="BA75" s="334"/>
      <c r="BB75" s="334"/>
      <c r="BC75" s="334"/>
      <c r="BD75" s="605"/>
      <c r="BE75" s="605"/>
      <c r="BF75" s="605"/>
      <c r="BG75" s="334"/>
      <c r="BH75" s="334"/>
      <c r="BI75" s="334"/>
      <c r="BJ75" s="334"/>
      <c r="BK75" s="334"/>
      <c r="BL75" s="334"/>
      <c r="BM75" s="334"/>
      <c r="BN75" s="334"/>
      <c r="BO75" s="334"/>
      <c r="BP75" s="334"/>
      <c r="BQ75" s="334"/>
      <c r="BR75" s="334"/>
      <c r="BS75" s="334"/>
      <c r="BT75" s="334"/>
      <c r="BU75" s="334"/>
      <c r="BV75" s="334"/>
    </row>
    <row r="76" spans="1:74" x14ac:dyDescent="0.25">
      <c r="A76" s="123"/>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334"/>
      <c r="AZ76" s="334"/>
      <c r="BA76" s="334"/>
      <c r="BB76" s="334"/>
      <c r="BC76" s="334"/>
      <c r="BD76" s="605"/>
      <c r="BE76" s="605"/>
      <c r="BF76" s="605"/>
      <c r="BG76" s="334"/>
      <c r="BH76" s="334"/>
      <c r="BI76" s="334"/>
      <c r="BJ76" s="334"/>
      <c r="BK76" s="334"/>
      <c r="BL76" s="334"/>
      <c r="BM76" s="334"/>
      <c r="BN76" s="334"/>
      <c r="BO76" s="334"/>
      <c r="BP76" s="334"/>
      <c r="BQ76" s="334"/>
      <c r="BR76" s="334"/>
      <c r="BS76" s="334"/>
      <c r="BT76" s="334"/>
      <c r="BU76" s="334"/>
      <c r="BV76" s="334"/>
    </row>
    <row r="77" spans="1:74" x14ac:dyDescent="0.25">
      <c r="A77" s="123"/>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334"/>
      <c r="AZ77" s="334"/>
      <c r="BA77" s="334"/>
      <c r="BB77" s="334"/>
      <c r="BC77" s="334"/>
      <c r="BD77" s="605"/>
      <c r="BE77" s="605"/>
      <c r="BF77" s="605"/>
      <c r="BG77" s="334"/>
      <c r="BH77" s="334"/>
      <c r="BI77" s="334"/>
      <c r="BJ77" s="334"/>
      <c r="BK77" s="334"/>
      <c r="BL77" s="334"/>
      <c r="BM77" s="334"/>
      <c r="BN77" s="334"/>
      <c r="BO77" s="334"/>
      <c r="BP77" s="334"/>
      <c r="BQ77" s="334"/>
      <c r="BR77" s="334"/>
      <c r="BS77" s="334"/>
      <c r="BT77" s="334"/>
      <c r="BU77" s="334"/>
      <c r="BV77" s="334"/>
    </row>
    <row r="78" spans="1:74" x14ac:dyDescent="0.25">
      <c r="BK78" s="335"/>
      <c r="BL78" s="335"/>
      <c r="BM78" s="335"/>
      <c r="BN78" s="335"/>
      <c r="BO78" s="335"/>
      <c r="BP78" s="335"/>
      <c r="BQ78" s="335"/>
      <c r="BR78" s="335"/>
      <c r="BS78" s="335"/>
      <c r="BT78" s="335"/>
      <c r="BU78" s="335"/>
      <c r="BV78" s="335"/>
    </row>
    <row r="79" spans="1:74" x14ac:dyDescent="0.25">
      <c r="BK79" s="335"/>
      <c r="BL79" s="335"/>
      <c r="BM79" s="335"/>
      <c r="BN79" s="335"/>
      <c r="BO79" s="335"/>
      <c r="BP79" s="335"/>
      <c r="BQ79" s="335"/>
      <c r="BR79" s="335"/>
      <c r="BS79" s="335"/>
      <c r="BT79" s="335"/>
      <c r="BU79" s="335"/>
      <c r="BV79" s="335"/>
    </row>
    <row r="80" spans="1:74" x14ac:dyDescent="0.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336"/>
      <c r="AZ80" s="336"/>
      <c r="BA80" s="336"/>
      <c r="BB80" s="336"/>
      <c r="BC80" s="336"/>
      <c r="BD80" s="606"/>
      <c r="BE80" s="606"/>
      <c r="BF80" s="606"/>
      <c r="BG80" s="336"/>
      <c r="BH80" s="336"/>
      <c r="BI80" s="336"/>
      <c r="BJ80" s="336"/>
      <c r="BK80" s="336"/>
      <c r="BL80" s="336"/>
      <c r="BM80" s="336"/>
      <c r="BN80" s="336"/>
      <c r="BO80" s="336"/>
      <c r="BP80" s="336"/>
      <c r="BQ80" s="336"/>
      <c r="BR80" s="336"/>
      <c r="BS80" s="336"/>
      <c r="BT80" s="336"/>
      <c r="BU80" s="336"/>
      <c r="BV80" s="336"/>
    </row>
    <row r="81" spans="3:74" x14ac:dyDescent="0.25">
      <c r="BK81" s="335"/>
      <c r="BL81" s="335"/>
      <c r="BM81" s="335"/>
      <c r="BN81" s="335"/>
      <c r="BO81" s="335"/>
      <c r="BP81" s="335"/>
      <c r="BQ81" s="335"/>
      <c r="BR81" s="335"/>
      <c r="BS81" s="335"/>
      <c r="BT81" s="335"/>
      <c r="BU81" s="335"/>
      <c r="BV81" s="335"/>
    </row>
    <row r="82" spans="3:74" x14ac:dyDescent="0.25">
      <c r="BK82" s="335"/>
      <c r="BL82" s="335"/>
      <c r="BM82" s="335"/>
      <c r="BN82" s="335"/>
      <c r="BO82" s="335"/>
      <c r="BP82" s="335"/>
      <c r="BQ82" s="335"/>
      <c r="BR82" s="335"/>
      <c r="BS82" s="335"/>
      <c r="BT82" s="335"/>
      <c r="BU82" s="335"/>
      <c r="BV82" s="335"/>
    </row>
    <row r="83" spans="3:74" x14ac:dyDescent="0.25">
      <c r="BK83" s="335"/>
      <c r="BL83" s="335"/>
      <c r="BM83" s="335"/>
      <c r="BN83" s="335"/>
      <c r="BO83" s="335"/>
      <c r="BP83" s="335"/>
      <c r="BQ83" s="335"/>
      <c r="BR83" s="335"/>
      <c r="BS83" s="335"/>
      <c r="BT83" s="335"/>
      <c r="BU83" s="335"/>
      <c r="BV83" s="335"/>
    </row>
    <row r="84" spans="3:74" x14ac:dyDescent="0.25">
      <c r="BK84" s="335"/>
      <c r="BL84" s="335"/>
      <c r="BM84" s="335"/>
      <c r="BN84" s="335"/>
      <c r="BO84" s="335"/>
      <c r="BP84" s="335"/>
      <c r="BQ84" s="335"/>
      <c r="BR84" s="335"/>
      <c r="BS84" s="335"/>
      <c r="BT84" s="335"/>
      <c r="BU84" s="335"/>
      <c r="BV84" s="335"/>
    </row>
    <row r="85" spans="3:74" x14ac:dyDescent="0.25">
      <c r="BK85" s="335"/>
      <c r="BL85" s="335"/>
      <c r="BM85" s="335"/>
      <c r="BN85" s="335"/>
      <c r="BO85" s="335"/>
      <c r="BP85" s="335"/>
      <c r="BQ85" s="335"/>
      <c r="BR85" s="335"/>
      <c r="BS85" s="335"/>
      <c r="BT85" s="335"/>
      <c r="BU85" s="335"/>
      <c r="BV85" s="335"/>
    </row>
    <row r="86" spans="3:74" x14ac:dyDescent="0.25">
      <c r="BK86" s="335"/>
      <c r="BL86" s="335"/>
      <c r="BM86" s="335"/>
      <c r="BN86" s="335"/>
      <c r="BO86" s="335"/>
      <c r="BP86" s="335"/>
      <c r="BQ86" s="335"/>
      <c r="BR86" s="335"/>
      <c r="BS86" s="335"/>
      <c r="BT86" s="335"/>
      <c r="BU86" s="335"/>
      <c r="BV86" s="335"/>
    </row>
    <row r="87" spans="3:74" x14ac:dyDescent="0.25">
      <c r="BK87" s="335"/>
      <c r="BL87" s="335"/>
      <c r="BM87" s="335"/>
      <c r="BN87" s="335"/>
      <c r="BO87" s="335"/>
      <c r="BP87" s="335"/>
      <c r="BQ87" s="335"/>
      <c r="BR87" s="335"/>
      <c r="BS87" s="335"/>
      <c r="BT87" s="335"/>
      <c r="BU87" s="335"/>
      <c r="BV87" s="335"/>
    </row>
    <row r="88" spans="3:74" x14ac:dyDescent="0.25">
      <c r="BK88" s="335"/>
      <c r="BL88" s="335"/>
      <c r="BM88" s="335"/>
      <c r="BN88" s="335"/>
      <c r="BO88" s="335"/>
      <c r="BP88" s="335"/>
      <c r="BQ88" s="335"/>
      <c r="BR88" s="335"/>
      <c r="BS88" s="335"/>
      <c r="BT88" s="335"/>
      <c r="BU88" s="335"/>
      <c r="BV88" s="335"/>
    </row>
    <row r="89" spans="3:74" x14ac:dyDescent="0.25">
      <c r="BK89" s="335"/>
      <c r="BL89" s="335"/>
      <c r="BM89" s="335"/>
      <c r="BN89" s="335"/>
      <c r="BO89" s="335"/>
      <c r="BP89" s="335"/>
      <c r="BQ89" s="335"/>
      <c r="BR89" s="335"/>
      <c r="BS89" s="335"/>
      <c r="BT89" s="335"/>
      <c r="BU89" s="335"/>
      <c r="BV89" s="335"/>
    </row>
    <row r="90" spans="3:74" x14ac:dyDescent="0.25">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337"/>
      <c r="AZ90" s="337"/>
      <c r="BA90" s="337"/>
      <c r="BB90" s="337"/>
      <c r="BC90" s="337"/>
      <c r="BD90" s="607"/>
      <c r="BE90" s="607"/>
      <c r="BF90" s="607"/>
      <c r="BG90" s="337"/>
      <c r="BH90" s="337"/>
      <c r="BI90" s="337"/>
      <c r="BJ90" s="337"/>
      <c r="BK90" s="337"/>
      <c r="BL90" s="337"/>
      <c r="BM90" s="337"/>
      <c r="BN90" s="337"/>
      <c r="BO90" s="337"/>
      <c r="BP90" s="337"/>
      <c r="BQ90" s="337"/>
      <c r="BR90" s="337"/>
      <c r="BS90" s="337"/>
      <c r="BT90" s="337"/>
      <c r="BU90" s="337"/>
      <c r="BV90" s="337"/>
    </row>
    <row r="91" spans="3:74" x14ac:dyDescent="0.25">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337"/>
      <c r="AZ91" s="337"/>
      <c r="BA91" s="337"/>
      <c r="BB91" s="337"/>
      <c r="BC91" s="337"/>
      <c r="BD91" s="607"/>
      <c r="BE91" s="607"/>
      <c r="BF91" s="607"/>
      <c r="BG91" s="337"/>
      <c r="BH91" s="337"/>
      <c r="BI91" s="337"/>
      <c r="BJ91" s="337"/>
      <c r="BK91" s="337"/>
      <c r="BL91" s="337"/>
      <c r="BM91" s="337"/>
      <c r="BN91" s="337"/>
      <c r="BO91" s="337"/>
      <c r="BP91" s="337"/>
      <c r="BQ91" s="337"/>
      <c r="BR91" s="337"/>
      <c r="BS91" s="337"/>
      <c r="BT91" s="337"/>
      <c r="BU91" s="337"/>
      <c r="BV91" s="337"/>
    </row>
    <row r="92" spans="3:74" x14ac:dyDescent="0.25">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337"/>
      <c r="AZ92" s="337"/>
      <c r="BA92" s="337"/>
      <c r="BB92" s="337"/>
      <c r="BC92" s="337"/>
      <c r="BD92" s="607"/>
      <c r="BE92" s="607"/>
      <c r="BF92" s="607"/>
      <c r="BG92" s="337"/>
      <c r="BH92" s="337"/>
      <c r="BI92" s="337"/>
      <c r="BJ92" s="337"/>
      <c r="BK92" s="337"/>
      <c r="BL92" s="337"/>
      <c r="BM92" s="337"/>
      <c r="BN92" s="337"/>
      <c r="BO92" s="337"/>
      <c r="BP92" s="337"/>
      <c r="BQ92" s="337"/>
      <c r="BR92" s="337"/>
      <c r="BS92" s="337"/>
      <c r="BT92" s="337"/>
      <c r="BU92" s="337"/>
      <c r="BV92" s="337"/>
    </row>
    <row r="93" spans="3:74" x14ac:dyDescent="0.25">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337"/>
      <c r="AZ93" s="337"/>
      <c r="BA93" s="337"/>
      <c r="BB93" s="337"/>
      <c r="BC93" s="337"/>
      <c r="BD93" s="607"/>
      <c r="BE93" s="607"/>
      <c r="BF93" s="607"/>
      <c r="BG93" s="337"/>
      <c r="BH93" s="337"/>
      <c r="BI93" s="337"/>
      <c r="BJ93" s="337"/>
      <c r="BK93" s="337"/>
      <c r="BL93" s="337"/>
      <c r="BM93" s="337"/>
      <c r="BN93" s="337"/>
      <c r="BO93" s="337"/>
      <c r="BP93" s="337"/>
      <c r="BQ93" s="337"/>
      <c r="BR93" s="337"/>
      <c r="BS93" s="337"/>
      <c r="BT93" s="337"/>
      <c r="BU93" s="337"/>
      <c r="BV93" s="337"/>
    </row>
    <row r="94" spans="3:74" x14ac:dyDescent="0.25">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337"/>
      <c r="AZ94" s="337"/>
      <c r="BA94" s="337"/>
      <c r="BB94" s="337"/>
      <c r="BC94" s="337"/>
      <c r="BD94" s="607"/>
      <c r="BE94" s="607"/>
      <c r="BF94" s="607"/>
      <c r="BG94" s="337"/>
      <c r="BH94" s="337"/>
      <c r="BI94" s="337"/>
      <c r="BJ94" s="337"/>
      <c r="BK94" s="337"/>
      <c r="BL94" s="337"/>
      <c r="BM94" s="337"/>
      <c r="BN94" s="337"/>
      <c r="BO94" s="337"/>
      <c r="BP94" s="337"/>
      <c r="BQ94" s="337"/>
      <c r="BR94" s="337"/>
      <c r="BS94" s="337"/>
      <c r="BT94" s="337"/>
      <c r="BU94" s="337"/>
      <c r="BV94" s="337"/>
    </row>
    <row r="95" spans="3:74" x14ac:dyDescent="0.25">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337"/>
      <c r="AZ95" s="337"/>
      <c r="BA95" s="337"/>
      <c r="BB95" s="337"/>
      <c r="BC95" s="337"/>
      <c r="BD95" s="607"/>
      <c r="BE95" s="607"/>
      <c r="BF95" s="607"/>
      <c r="BG95" s="337"/>
      <c r="BH95" s="337"/>
      <c r="BI95" s="337"/>
      <c r="BJ95" s="337"/>
      <c r="BK95" s="337"/>
      <c r="BL95" s="337"/>
      <c r="BM95" s="337"/>
      <c r="BN95" s="337"/>
      <c r="BO95" s="337"/>
      <c r="BP95" s="337"/>
      <c r="BQ95" s="337"/>
      <c r="BR95" s="337"/>
      <c r="BS95" s="337"/>
      <c r="BT95" s="337"/>
      <c r="BU95" s="337"/>
      <c r="BV95" s="337"/>
    </row>
    <row r="96" spans="3:74" x14ac:dyDescent="0.25">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337"/>
      <c r="AZ96" s="337"/>
      <c r="BA96" s="337"/>
      <c r="BB96" s="337"/>
      <c r="BC96" s="337"/>
      <c r="BD96" s="607"/>
      <c r="BE96" s="607"/>
      <c r="BF96" s="607"/>
      <c r="BG96" s="337"/>
      <c r="BH96" s="337"/>
      <c r="BI96" s="337"/>
      <c r="BJ96" s="337"/>
      <c r="BK96" s="337"/>
      <c r="BL96" s="337"/>
      <c r="BM96" s="337"/>
      <c r="BN96" s="337"/>
      <c r="BO96" s="337"/>
      <c r="BP96" s="337"/>
      <c r="BQ96" s="337"/>
      <c r="BR96" s="337"/>
      <c r="BS96" s="337"/>
      <c r="BT96" s="337"/>
      <c r="BU96" s="337"/>
      <c r="BV96" s="337"/>
    </row>
    <row r="97" spans="3:74" x14ac:dyDescent="0.25">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337"/>
      <c r="AZ97" s="337"/>
      <c r="BA97" s="337"/>
      <c r="BB97" s="337"/>
      <c r="BC97" s="337"/>
      <c r="BD97" s="607"/>
      <c r="BE97" s="607"/>
      <c r="BF97" s="607"/>
      <c r="BG97" s="337"/>
      <c r="BH97" s="337"/>
      <c r="BI97" s="337"/>
      <c r="BJ97" s="337"/>
      <c r="BK97" s="337"/>
      <c r="BL97" s="337"/>
      <c r="BM97" s="337"/>
      <c r="BN97" s="337"/>
      <c r="BO97" s="337"/>
      <c r="BP97" s="337"/>
      <c r="BQ97" s="337"/>
      <c r="BR97" s="337"/>
      <c r="BS97" s="337"/>
      <c r="BT97" s="337"/>
      <c r="BU97" s="337"/>
      <c r="BV97" s="337"/>
    </row>
    <row r="98" spans="3:74" x14ac:dyDescent="0.25">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337"/>
      <c r="AZ98" s="337"/>
      <c r="BA98" s="337"/>
      <c r="BB98" s="337"/>
      <c r="BC98" s="337"/>
      <c r="BD98" s="607"/>
      <c r="BE98" s="607"/>
      <c r="BF98" s="607"/>
      <c r="BG98" s="337"/>
      <c r="BH98" s="337"/>
      <c r="BI98" s="337"/>
      <c r="BJ98" s="337"/>
      <c r="BK98" s="337"/>
      <c r="BL98" s="337"/>
      <c r="BM98" s="337"/>
      <c r="BN98" s="337"/>
      <c r="BO98" s="337"/>
      <c r="BP98" s="337"/>
      <c r="BQ98" s="337"/>
      <c r="BR98" s="337"/>
      <c r="BS98" s="337"/>
      <c r="BT98" s="337"/>
      <c r="BU98" s="337"/>
      <c r="BV98" s="337"/>
    </row>
    <row r="99" spans="3:74" x14ac:dyDescent="0.25">
      <c r="BK99" s="335"/>
      <c r="BL99" s="335"/>
      <c r="BM99" s="335"/>
      <c r="BN99" s="335"/>
      <c r="BO99" s="335"/>
      <c r="BP99" s="335"/>
      <c r="BQ99" s="335"/>
      <c r="BR99" s="335"/>
      <c r="BS99" s="335"/>
      <c r="BT99" s="335"/>
      <c r="BU99" s="335"/>
      <c r="BV99" s="335"/>
    </row>
    <row r="100" spans="3:74" x14ac:dyDescent="0.25">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c r="AP100" s="127"/>
      <c r="AQ100" s="127"/>
      <c r="AR100" s="127"/>
      <c r="AS100" s="127"/>
      <c r="AT100" s="127"/>
      <c r="AU100" s="127"/>
      <c r="AV100" s="127"/>
      <c r="AW100" s="127"/>
      <c r="AX100" s="127"/>
      <c r="AY100" s="338"/>
      <c r="AZ100" s="338"/>
      <c r="BA100" s="338"/>
      <c r="BB100" s="338"/>
      <c r="BC100" s="338"/>
      <c r="BD100" s="608"/>
      <c r="BE100" s="608"/>
      <c r="BF100" s="608"/>
      <c r="BG100" s="338"/>
      <c r="BH100" s="338"/>
      <c r="BI100" s="338"/>
      <c r="BJ100" s="338"/>
      <c r="BK100" s="338"/>
      <c r="BL100" s="338"/>
      <c r="BM100" s="338"/>
      <c r="BN100" s="338"/>
      <c r="BO100" s="338"/>
      <c r="BP100" s="338"/>
      <c r="BQ100" s="338"/>
      <c r="BR100" s="338"/>
      <c r="BS100" s="338"/>
      <c r="BT100" s="338"/>
      <c r="BU100" s="338"/>
      <c r="BV100" s="338"/>
    </row>
    <row r="101" spans="3:74" x14ac:dyDescent="0.25">
      <c r="BK101" s="335"/>
      <c r="BL101" s="335"/>
      <c r="BM101" s="335"/>
      <c r="BN101" s="335"/>
      <c r="BO101" s="335"/>
      <c r="BP101" s="335"/>
      <c r="BQ101" s="335"/>
      <c r="BR101" s="335"/>
      <c r="BS101" s="335"/>
      <c r="BT101" s="335"/>
      <c r="BU101" s="335"/>
      <c r="BV101" s="335"/>
    </row>
    <row r="102" spans="3:74" x14ac:dyDescent="0.25">
      <c r="BK102" s="335"/>
      <c r="BL102" s="335"/>
      <c r="BM102" s="335"/>
      <c r="BN102" s="335"/>
      <c r="BO102" s="335"/>
      <c r="BP102" s="335"/>
      <c r="BQ102" s="335"/>
      <c r="BR102" s="335"/>
      <c r="BS102" s="335"/>
      <c r="BT102" s="335"/>
      <c r="BU102" s="335"/>
      <c r="BV102" s="335"/>
    </row>
    <row r="103" spans="3:74" x14ac:dyDescent="0.25">
      <c r="BK103" s="335"/>
      <c r="BL103" s="335"/>
      <c r="BM103" s="335"/>
      <c r="BN103" s="335"/>
      <c r="BO103" s="335"/>
      <c r="BP103" s="335"/>
      <c r="BQ103" s="335"/>
      <c r="BR103" s="335"/>
      <c r="BS103" s="335"/>
      <c r="BT103" s="335"/>
      <c r="BU103" s="335"/>
      <c r="BV103" s="335"/>
    </row>
    <row r="104" spans="3:74" x14ac:dyDescent="0.25">
      <c r="BK104" s="335"/>
      <c r="BL104" s="335"/>
      <c r="BM104" s="335"/>
      <c r="BN104" s="335"/>
      <c r="BO104" s="335"/>
      <c r="BP104" s="335"/>
      <c r="BQ104" s="335"/>
      <c r="BR104" s="335"/>
      <c r="BS104" s="335"/>
      <c r="BT104" s="335"/>
      <c r="BU104" s="335"/>
      <c r="BV104" s="335"/>
    </row>
    <row r="105" spans="3:74" x14ac:dyDescent="0.25">
      <c r="BK105" s="335"/>
      <c r="BL105" s="335"/>
      <c r="BM105" s="335"/>
      <c r="BN105" s="335"/>
      <c r="BO105" s="335"/>
      <c r="BP105" s="335"/>
      <c r="BQ105" s="335"/>
      <c r="BR105" s="335"/>
      <c r="BS105" s="335"/>
      <c r="BT105" s="335"/>
      <c r="BU105" s="335"/>
      <c r="BV105" s="335"/>
    </row>
    <row r="106" spans="3:74" x14ac:dyDescent="0.25">
      <c r="BK106" s="335"/>
      <c r="BL106" s="335"/>
      <c r="BM106" s="335"/>
      <c r="BN106" s="335"/>
      <c r="BO106" s="335"/>
      <c r="BP106" s="335"/>
      <c r="BQ106" s="335"/>
      <c r="BR106" s="335"/>
      <c r="BS106" s="335"/>
      <c r="BT106" s="335"/>
      <c r="BU106" s="335"/>
      <c r="BV106" s="335"/>
    </row>
    <row r="107" spans="3:74" x14ac:dyDescent="0.25">
      <c r="BK107" s="335"/>
      <c r="BL107" s="335"/>
      <c r="BM107" s="335"/>
      <c r="BN107" s="335"/>
      <c r="BO107" s="335"/>
      <c r="BP107" s="335"/>
      <c r="BQ107" s="335"/>
      <c r="BR107" s="335"/>
      <c r="BS107" s="335"/>
      <c r="BT107" s="335"/>
      <c r="BU107" s="335"/>
      <c r="BV107" s="335"/>
    </row>
    <row r="108" spans="3:74" x14ac:dyDescent="0.25">
      <c r="BK108" s="335"/>
      <c r="BL108" s="335"/>
      <c r="BM108" s="335"/>
      <c r="BN108" s="335"/>
      <c r="BO108" s="335"/>
      <c r="BP108" s="335"/>
      <c r="BQ108" s="335"/>
      <c r="BR108" s="335"/>
      <c r="BS108" s="335"/>
      <c r="BT108" s="335"/>
      <c r="BU108" s="335"/>
      <c r="BV108" s="335"/>
    </row>
    <row r="109" spans="3:74" x14ac:dyDescent="0.25">
      <c r="BK109" s="335"/>
      <c r="BL109" s="335"/>
      <c r="BM109" s="335"/>
      <c r="BN109" s="335"/>
      <c r="BO109" s="335"/>
      <c r="BP109" s="335"/>
      <c r="BQ109" s="335"/>
      <c r="BR109" s="335"/>
      <c r="BS109" s="335"/>
      <c r="BT109" s="335"/>
      <c r="BU109" s="335"/>
      <c r="BV109" s="335"/>
    </row>
    <row r="110" spans="3:74" x14ac:dyDescent="0.25">
      <c r="BK110" s="335"/>
      <c r="BL110" s="335"/>
      <c r="BM110" s="335"/>
      <c r="BN110" s="335"/>
      <c r="BO110" s="335"/>
      <c r="BP110" s="335"/>
      <c r="BQ110" s="335"/>
      <c r="BR110" s="335"/>
      <c r="BS110" s="335"/>
      <c r="BT110" s="335"/>
      <c r="BU110" s="335"/>
      <c r="BV110" s="335"/>
    </row>
    <row r="111" spans="3:74" x14ac:dyDescent="0.25">
      <c r="BK111" s="335"/>
      <c r="BL111" s="335"/>
      <c r="BM111" s="335"/>
      <c r="BN111" s="335"/>
      <c r="BO111" s="335"/>
      <c r="BP111" s="335"/>
      <c r="BQ111" s="335"/>
      <c r="BR111" s="335"/>
      <c r="BS111" s="335"/>
      <c r="BT111" s="335"/>
      <c r="BU111" s="335"/>
      <c r="BV111" s="335"/>
    </row>
    <row r="112" spans="3:74" x14ac:dyDescent="0.25">
      <c r="BK112" s="335"/>
      <c r="BL112" s="335"/>
      <c r="BM112" s="335"/>
      <c r="BN112" s="335"/>
      <c r="BO112" s="335"/>
      <c r="BP112" s="335"/>
      <c r="BQ112" s="335"/>
      <c r="BR112" s="335"/>
      <c r="BS112" s="335"/>
      <c r="BT112" s="335"/>
      <c r="BU112" s="335"/>
      <c r="BV112" s="335"/>
    </row>
    <row r="113" spans="63:74" x14ac:dyDescent="0.25">
      <c r="BK113" s="335"/>
      <c r="BL113" s="335"/>
      <c r="BM113" s="335"/>
      <c r="BN113" s="335"/>
      <c r="BO113" s="335"/>
      <c r="BP113" s="335"/>
      <c r="BQ113" s="335"/>
      <c r="BR113" s="335"/>
      <c r="BS113" s="335"/>
      <c r="BT113" s="335"/>
      <c r="BU113" s="335"/>
      <c r="BV113" s="335"/>
    </row>
    <row r="114" spans="63:74" x14ac:dyDescent="0.25">
      <c r="BK114" s="335"/>
      <c r="BL114" s="335"/>
      <c r="BM114" s="335"/>
      <c r="BN114" s="335"/>
      <c r="BO114" s="335"/>
      <c r="BP114" s="335"/>
      <c r="BQ114" s="335"/>
      <c r="BR114" s="335"/>
      <c r="BS114" s="335"/>
      <c r="BT114" s="335"/>
      <c r="BU114" s="335"/>
      <c r="BV114" s="335"/>
    </row>
    <row r="115" spans="63:74" x14ac:dyDescent="0.25">
      <c r="BK115" s="335"/>
      <c r="BL115" s="335"/>
      <c r="BM115" s="335"/>
      <c r="BN115" s="335"/>
      <c r="BO115" s="335"/>
      <c r="BP115" s="335"/>
      <c r="BQ115" s="335"/>
      <c r="BR115" s="335"/>
      <c r="BS115" s="335"/>
      <c r="BT115" s="335"/>
      <c r="BU115" s="335"/>
      <c r="BV115" s="335"/>
    </row>
    <row r="116" spans="63:74" x14ac:dyDescent="0.25">
      <c r="BK116" s="335"/>
      <c r="BL116" s="335"/>
      <c r="BM116" s="335"/>
      <c r="BN116" s="335"/>
      <c r="BO116" s="335"/>
      <c r="BP116" s="335"/>
      <c r="BQ116" s="335"/>
      <c r="BR116" s="335"/>
      <c r="BS116" s="335"/>
      <c r="BT116" s="335"/>
      <c r="BU116" s="335"/>
      <c r="BV116" s="335"/>
    </row>
    <row r="117" spans="63:74" x14ac:dyDescent="0.25">
      <c r="BK117" s="335"/>
      <c r="BL117" s="335"/>
      <c r="BM117" s="335"/>
      <c r="BN117" s="335"/>
      <c r="BO117" s="335"/>
      <c r="BP117" s="335"/>
      <c r="BQ117" s="335"/>
      <c r="BR117" s="335"/>
      <c r="BS117" s="335"/>
      <c r="BT117" s="335"/>
      <c r="BU117" s="335"/>
      <c r="BV117" s="335"/>
    </row>
    <row r="118" spans="63:74" x14ac:dyDescent="0.25">
      <c r="BK118" s="335"/>
      <c r="BL118" s="335"/>
      <c r="BM118" s="335"/>
      <c r="BN118" s="335"/>
      <c r="BO118" s="335"/>
      <c r="BP118" s="335"/>
      <c r="BQ118" s="335"/>
      <c r="BR118" s="335"/>
      <c r="BS118" s="335"/>
      <c r="BT118" s="335"/>
      <c r="BU118" s="335"/>
      <c r="BV118" s="335"/>
    </row>
    <row r="119" spans="63:74" x14ac:dyDescent="0.25">
      <c r="BK119" s="335"/>
      <c r="BL119" s="335"/>
      <c r="BM119" s="335"/>
      <c r="BN119" s="335"/>
      <c r="BO119" s="335"/>
      <c r="BP119" s="335"/>
      <c r="BQ119" s="335"/>
      <c r="BR119" s="335"/>
      <c r="BS119" s="335"/>
      <c r="BT119" s="335"/>
      <c r="BU119" s="335"/>
      <c r="BV119" s="335"/>
    </row>
    <row r="120" spans="63:74" x14ac:dyDescent="0.25">
      <c r="BK120" s="335"/>
      <c r="BL120" s="335"/>
      <c r="BM120" s="335"/>
      <c r="BN120" s="335"/>
      <c r="BO120" s="335"/>
      <c r="BP120" s="335"/>
      <c r="BQ120" s="335"/>
      <c r="BR120" s="335"/>
      <c r="BS120" s="335"/>
      <c r="BT120" s="335"/>
      <c r="BU120" s="335"/>
      <c r="BV120" s="335"/>
    </row>
    <row r="121" spans="63:74" x14ac:dyDescent="0.25">
      <c r="BK121" s="335"/>
      <c r="BL121" s="335"/>
      <c r="BM121" s="335"/>
      <c r="BN121" s="335"/>
      <c r="BO121" s="335"/>
      <c r="BP121" s="335"/>
      <c r="BQ121" s="335"/>
      <c r="BR121" s="335"/>
      <c r="BS121" s="335"/>
      <c r="BT121" s="335"/>
      <c r="BU121" s="335"/>
      <c r="BV121" s="335"/>
    </row>
    <row r="122" spans="63:74" x14ac:dyDescent="0.25">
      <c r="BK122" s="335"/>
      <c r="BL122" s="335"/>
      <c r="BM122" s="335"/>
      <c r="BN122" s="335"/>
      <c r="BO122" s="335"/>
      <c r="BP122" s="335"/>
      <c r="BQ122" s="335"/>
      <c r="BR122" s="335"/>
      <c r="BS122" s="335"/>
      <c r="BT122" s="335"/>
      <c r="BU122" s="335"/>
      <c r="BV122" s="335"/>
    </row>
    <row r="123" spans="63:74" x14ac:dyDescent="0.25">
      <c r="BK123" s="335"/>
      <c r="BL123" s="335"/>
      <c r="BM123" s="335"/>
      <c r="BN123" s="335"/>
      <c r="BO123" s="335"/>
      <c r="BP123" s="335"/>
      <c r="BQ123" s="335"/>
      <c r="BR123" s="335"/>
      <c r="BS123" s="335"/>
      <c r="BT123" s="335"/>
      <c r="BU123" s="335"/>
      <c r="BV123" s="335"/>
    </row>
    <row r="124" spans="63:74" x14ac:dyDescent="0.25">
      <c r="BK124" s="335"/>
      <c r="BL124" s="335"/>
      <c r="BM124" s="335"/>
      <c r="BN124" s="335"/>
      <c r="BO124" s="335"/>
      <c r="BP124" s="335"/>
      <c r="BQ124" s="335"/>
      <c r="BR124" s="335"/>
      <c r="BS124" s="335"/>
      <c r="BT124" s="335"/>
      <c r="BU124" s="335"/>
      <c r="BV124" s="335"/>
    </row>
    <row r="125" spans="63:74" x14ac:dyDescent="0.25">
      <c r="BK125" s="335"/>
      <c r="BL125" s="335"/>
      <c r="BM125" s="335"/>
      <c r="BN125" s="335"/>
      <c r="BO125" s="335"/>
      <c r="BP125" s="335"/>
      <c r="BQ125" s="335"/>
      <c r="BR125" s="335"/>
      <c r="BS125" s="335"/>
      <c r="BT125" s="335"/>
      <c r="BU125" s="335"/>
      <c r="BV125" s="335"/>
    </row>
    <row r="126" spans="63:74" x14ac:dyDescent="0.25">
      <c r="BK126" s="335"/>
      <c r="BL126" s="335"/>
      <c r="BM126" s="335"/>
      <c r="BN126" s="335"/>
      <c r="BO126" s="335"/>
      <c r="BP126" s="335"/>
      <c r="BQ126" s="335"/>
      <c r="BR126" s="335"/>
      <c r="BS126" s="335"/>
      <c r="BT126" s="335"/>
      <c r="BU126" s="335"/>
      <c r="BV126" s="335"/>
    </row>
    <row r="127" spans="63:74" x14ac:dyDescent="0.25">
      <c r="BK127" s="335"/>
      <c r="BL127" s="335"/>
      <c r="BM127" s="335"/>
      <c r="BN127" s="335"/>
      <c r="BO127" s="335"/>
      <c r="BP127" s="335"/>
      <c r="BQ127" s="335"/>
      <c r="BR127" s="335"/>
      <c r="BS127" s="335"/>
      <c r="BT127" s="335"/>
      <c r="BU127" s="335"/>
      <c r="BV127" s="335"/>
    </row>
    <row r="128" spans="63:74" x14ac:dyDescent="0.25">
      <c r="BK128" s="335"/>
      <c r="BL128" s="335"/>
      <c r="BM128" s="335"/>
      <c r="BN128" s="335"/>
      <c r="BO128" s="335"/>
      <c r="BP128" s="335"/>
      <c r="BQ128" s="335"/>
      <c r="BR128" s="335"/>
      <c r="BS128" s="335"/>
      <c r="BT128" s="335"/>
      <c r="BU128" s="335"/>
      <c r="BV128" s="335"/>
    </row>
    <row r="129" spans="63:74" x14ac:dyDescent="0.25">
      <c r="BK129" s="335"/>
      <c r="BL129" s="335"/>
      <c r="BM129" s="335"/>
      <c r="BN129" s="335"/>
      <c r="BO129" s="335"/>
      <c r="BP129" s="335"/>
      <c r="BQ129" s="335"/>
      <c r="BR129" s="335"/>
      <c r="BS129" s="335"/>
      <c r="BT129" s="335"/>
      <c r="BU129" s="335"/>
      <c r="BV129" s="335"/>
    </row>
    <row r="130" spans="63:74" x14ac:dyDescent="0.25">
      <c r="BK130" s="335"/>
      <c r="BL130" s="335"/>
      <c r="BM130" s="335"/>
      <c r="BN130" s="335"/>
      <c r="BO130" s="335"/>
      <c r="BP130" s="335"/>
      <c r="BQ130" s="335"/>
      <c r="BR130" s="335"/>
      <c r="BS130" s="335"/>
      <c r="BT130" s="335"/>
      <c r="BU130" s="335"/>
      <c r="BV130" s="335"/>
    </row>
    <row r="131" spans="63:74" x14ac:dyDescent="0.25">
      <c r="BK131" s="335"/>
      <c r="BL131" s="335"/>
      <c r="BM131" s="335"/>
      <c r="BN131" s="335"/>
      <c r="BO131" s="335"/>
      <c r="BP131" s="335"/>
      <c r="BQ131" s="335"/>
      <c r="BR131" s="335"/>
      <c r="BS131" s="335"/>
      <c r="BT131" s="335"/>
      <c r="BU131" s="335"/>
      <c r="BV131" s="335"/>
    </row>
    <row r="132" spans="63:74" x14ac:dyDescent="0.25">
      <c r="BK132" s="335"/>
      <c r="BL132" s="335"/>
      <c r="BM132" s="335"/>
      <c r="BN132" s="335"/>
      <c r="BO132" s="335"/>
      <c r="BP132" s="335"/>
      <c r="BQ132" s="335"/>
      <c r="BR132" s="335"/>
      <c r="BS132" s="335"/>
      <c r="BT132" s="335"/>
      <c r="BU132" s="335"/>
      <c r="BV132" s="335"/>
    </row>
    <row r="133" spans="63:74" x14ac:dyDescent="0.25">
      <c r="BK133" s="335"/>
      <c r="BL133" s="335"/>
      <c r="BM133" s="335"/>
      <c r="BN133" s="335"/>
      <c r="BO133" s="335"/>
      <c r="BP133" s="335"/>
      <c r="BQ133" s="335"/>
      <c r="BR133" s="335"/>
      <c r="BS133" s="335"/>
      <c r="BT133" s="335"/>
      <c r="BU133" s="335"/>
      <c r="BV133" s="335"/>
    </row>
    <row r="134" spans="63:74" x14ac:dyDescent="0.25">
      <c r="BK134" s="335"/>
      <c r="BL134" s="335"/>
      <c r="BM134" s="335"/>
      <c r="BN134" s="335"/>
      <c r="BO134" s="335"/>
      <c r="BP134" s="335"/>
      <c r="BQ134" s="335"/>
      <c r="BR134" s="335"/>
      <c r="BS134" s="335"/>
      <c r="BT134" s="335"/>
      <c r="BU134" s="335"/>
      <c r="BV134" s="335"/>
    </row>
    <row r="135" spans="63:74" x14ac:dyDescent="0.25">
      <c r="BK135" s="335"/>
      <c r="BL135" s="335"/>
      <c r="BM135" s="335"/>
      <c r="BN135" s="335"/>
      <c r="BO135" s="335"/>
      <c r="BP135" s="335"/>
      <c r="BQ135" s="335"/>
      <c r="BR135" s="335"/>
      <c r="BS135" s="335"/>
      <c r="BT135" s="335"/>
      <c r="BU135" s="335"/>
      <c r="BV135" s="335"/>
    </row>
    <row r="136" spans="63:74" x14ac:dyDescent="0.25">
      <c r="BK136" s="335"/>
      <c r="BL136" s="335"/>
      <c r="BM136" s="335"/>
      <c r="BN136" s="335"/>
      <c r="BO136" s="335"/>
      <c r="BP136" s="335"/>
      <c r="BQ136" s="335"/>
      <c r="BR136" s="335"/>
      <c r="BS136" s="335"/>
      <c r="BT136" s="335"/>
      <c r="BU136" s="335"/>
      <c r="BV136" s="335"/>
    </row>
    <row r="137" spans="63:74" x14ac:dyDescent="0.25">
      <c r="BK137" s="335"/>
      <c r="BL137" s="335"/>
      <c r="BM137" s="335"/>
      <c r="BN137" s="335"/>
      <c r="BO137" s="335"/>
      <c r="BP137" s="335"/>
      <c r="BQ137" s="335"/>
      <c r="BR137" s="335"/>
      <c r="BS137" s="335"/>
      <c r="BT137" s="335"/>
      <c r="BU137" s="335"/>
      <c r="BV137" s="335"/>
    </row>
    <row r="138" spans="63:74" x14ac:dyDescent="0.25">
      <c r="BK138" s="335"/>
      <c r="BL138" s="335"/>
      <c r="BM138" s="335"/>
      <c r="BN138" s="335"/>
      <c r="BO138" s="335"/>
      <c r="BP138" s="335"/>
      <c r="BQ138" s="335"/>
      <c r="BR138" s="335"/>
      <c r="BS138" s="335"/>
      <c r="BT138" s="335"/>
      <c r="BU138" s="335"/>
      <c r="BV138" s="335"/>
    </row>
    <row r="139" spans="63:74" x14ac:dyDescent="0.25">
      <c r="BK139" s="335"/>
      <c r="BL139" s="335"/>
      <c r="BM139" s="335"/>
      <c r="BN139" s="335"/>
      <c r="BO139" s="335"/>
      <c r="BP139" s="335"/>
      <c r="BQ139" s="335"/>
      <c r="BR139" s="335"/>
      <c r="BS139" s="335"/>
      <c r="BT139" s="335"/>
      <c r="BU139" s="335"/>
      <c r="BV139" s="335"/>
    </row>
    <row r="140" spans="63:74" x14ac:dyDescent="0.25">
      <c r="BK140" s="335"/>
      <c r="BL140" s="335"/>
      <c r="BM140" s="335"/>
      <c r="BN140" s="335"/>
      <c r="BO140" s="335"/>
      <c r="BP140" s="335"/>
      <c r="BQ140" s="335"/>
      <c r="BR140" s="335"/>
      <c r="BS140" s="335"/>
      <c r="BT140" s="335"/>
      <c r="BU140" s="335"/>
      <c r="BV140" s="335"/>
    </row>
    <row r="141" spans="63:74" x14ac:dyDescent="0.25">
      <c r="BK141" s="335"/>
      <c r="BL141" s="335"/>
      <c r="BM141" s="335"/>
      <c r="BN141" s="335"/>
      <c r="BO141" s="335"/>
      <c r="BP141" s="335"/>
      <c r="BQ141" s="335"/>
      <c r="BR141" s="335"/>
      <c r="BS141" s="335"/>
      <c r="BT141" s="335"/>
      <c r="BU141" s="335"/>
      <c r="BV141" s="335"/>
    </row>
    <row r="142" spans="63:74" x14ac:dyDescent="0.25">
      <c r="BK142" s="335"/>
      <c r="BL142" s="335"/>
      <c r="BM142" s="335"/>
      <c r="BN142" s="335"/>
      <c r="BO142" s="335"/>
      <c r="BP142" s="335"/>
      <c r="BQ142" s="335"/>
      <c r="BR142" s="335"/>
      <c r="BS142" s="335"/>
      <c r="BT142" s="335"/>
      <c r="BU142" s="335"/>
      <c r="BV142" s="335"/>
    </row>
    <row r="143" spans="63:74" x14ac:dyDescent="0.25">
      <c r="BK143" s="335"/>
      <c r="BL143" s="335"/>
      <c r="BM143" s="335"/>
      <c r="BN143" s="335"/>
      <c r="BO143" s="335"/>
      <c r="BP143" s="335"/>
      <c r="BQ143" s="335"/>
      <c r="BR143" s="335"/>
      <c r="BS143" s="335"/>
      <c r="BT143" s="335"/>
      <c r="BU143" s="335"/>
      <c r="BV143" s="335"/>
    </row>
    <row r="144" spans="63:74" x14ac:dyDescent="0.25">
      <c r="BK144" s="335"/>
      <c r="BL144" s="335"/>
      <c r="BM144" s="335"/>
      <c r="BN144" s="335"/>
      <c r="BO144" s="335"/>
      <c r="BP144" s="335"/>
      <c r="BQ144" s="335"/>
      <c r="BR144" s="335"/>
      <c r="BS144" s="335"/>
      <c r="BT144" s="335"/>
      <c r="BU144" s="335"/>
      <c r="BV144" s="335"/>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I6" sqref="BI6:BI64"/>
    </sheetView>
  </sheetViews>
  <sheetFormatPr defaultColWidth="11" defaultRowHeight="10.5" x14ac:dyDescent="0.25"/>
  <cols>
    <col min="1" max="1" width="10.54296875" style="490" customWidth="1"/>
    <col min="2" max="2" width="27" style="490" customWidth="1"/>
    <col min="3" max="55" width="6.54296875" style="490" customWidth="1"/>
    <col min="56" max="58" width="6.54296875" style="617" customWidth="1"/>
    <col min="59" max="74" width="6.54296875" style="490" customWidth="1"/>
    <col min="75" max="238" width="11" style="490"/>
    <col min="239" max="239" width="1.54296875" style="490" customWidth="1"/>
    <col min="240" max="16384" width="11" style="490"/>
  </cols>
  <sheetData>
    <row r="1" spans="1:74" ht="12.75" customHeight="1" x14ac:dyDescent="0.3">
      <c r="A1" s="733" t="s">
        <v>790</v>
      </c>
      <c r="B1" s="489" t="s">
        <v>1306</v>
      </c>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c r="AC1" s="489"/>
      <c r="AD1" s="489"/>
      <c r="AE1" s="489"/>
      <c r="AF1" s="489"/>
      <c r="AG1" s="489"/>
      <c r="AH1" s="489"/>
      <c r="AI1" s="489"/>
      <c r="AJ1" s="489"/>
      <c r="AK1" s="489"/>
      <c r="AL1" s="489"/>
      <c r="AM1" s="489"/>
      <c r="AN1" s="489"/>
      <c r="AO1" s="489"/>
      <c r="AP1" s="489"/>
      <c r="AQ1" s="489"/>
      <c r="AR1" s="489"/>
      <c r="AS1" s="489"/>
      <c r="AT1" s="489"/>
      <c r="AU1" s="489"/>
      <c r="AV1" s="489"/>
      <c r="AW1" s="489"/>
      <c r="AX1" s="489"/>
      <c r="AY1" s="489"/>
      <c r="AZ1" s="489"/>
      <c r="BA1" s="489"/>
      <c r="BB1" s="489"/>
      <c r="BC1" s="489"/>
      <c r="BD1" s="489"/>
      <c r="BE1" s="489"/>
      <c r="BF1" s="489"/>
      <c r="BG1" s="489"/>
      <c r="BH1" s="489"/>
      <c r="BI1" s="489"/>
      <c r="BJ1" s="489"/>
      <c r="BK1" s="489"/>
      <c r="BL1" s="489"/>
      <c r="BM1" s="489"/>
      <c r="BN1" s="489"/>
      <c r="BO1" s="489"/>
      <c r="BP1" s="489"/>
      <c r="BQ1" s="489"/>
      <c r="BR1" s="489"/>
      <c r="BS1" s="489"/>
      <c r="BT1" s="489"/>
      <c r="BU1" s="489"/>
      <c r="BV1" s="489"/>
    </row>
    <row r="2" spans="1:74" ht="12.75" customHeight="1" x14ac:dyDescent="0.3">
      <c r="A2" s="734"/>
      <c r="B2" s="485" t="str">
        <f>"U.S. Energy Information Administration  |  Short-Term Energy Outlook  - "&amp;Dates!D1</f>
        <v>U.S. Energy Information Administration  |  Short-Term Energy Outlook  - December 2022</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1" t="s">
        <v>1403</v>
      </c>
      <c r="B3" s="493"/>
      <c r="C3" s="737">
        <f>Dates!D3</f>
        <v>2018</v>
      </c>
      <c r="D3" s="740"/>
      <c r="E3" s="740"/>
      <c r="F3" s="740"/>
      <c r="G3" s="740"/>
      <c r="H3" s="740"/>
      <c r="I3" s="740"/>
      <c r="J3" s="740"/>
      <c r="K3" s="740"/>
      <c r="L3" s="740"/>
      <c r="M3" s="740"/>
      <c r="N3" s="811"/>
      <c r="O3" s="737">
        <f>C3+1</f>
        <v>2019</v>
      </c>
      <c r="P3" s="740"/>
      <c r="Q3" s="740"/>
      <c r="R3" s="740"/>
      <c r="S3" s="740"/>
      <c r="T3" s="740"/>
      <c r="U3" s="740"/>
      <c r="V3" s="740"/>
      <c r="W3" s="740"/>
      <c r="X3" s="740"/>
      <c r="Y3" s="740"/>
      <c r="Z3" s="811"/>
      <c r="AA3" s="737">
        <f>O3+1</f>
        <v>2020</v>
      </c>
      <c r="AB3" s="740"/>
      <c r="AC3" s="740"/>
      <c r="AD3" s="740"/>
      <c r="AE3" s="740"/>
      <c r="AF3" s="740"/>
      <c r="AG3" s="740"/>
      <c r="AH3" s="740"/>
      <c r="AI3" s="740"/>
      <c r="AJ3" s="740"/>
      <c r="AK3" s="740"/>
      <c r="AL3" s="811"/>
      <c r="AM3" s="737">
        <f>AA3+1</f>
        <v>2021</v>
      </c>
      <c r="AN3" s="740"/>
      <c r="AO3" s="740"/>
      <c r="AP3" s="740"/>
      <c r="AQ3" s="740"/>
      <c r="AR3" s="740"/>
      <c r="AS3" s="740"/>
      <c r="AT3" s="740"/>
      <c r="AU3" s="740"/>
      <c r="AV3" s="740"/>
      <c r="AW3" s="740"/>
      <c r="AX3" s="811"/>
      <c r="AY3" s="737">
        <f>AM3+1</f>
        <v>2022</v>
      </c>
      <c r="AZ3" s="740"/>
      <c r="BA3" s="740"/>
      <c r="BB3" s="740"/>
      <c r="BC3" s="740"/>
      <c r="BD3" s="740"/>
      <c r="BE3" s="740"/>
      <c r="BF3" s="740"/>
      <c r="BG3" s="740"/>
      <c r="BH3" s="740"/>
      <c r="BI3" s="740"/>
      <c r="BJ3" s="811"/>
      <c r="BK3" s="737">
        <f>AY3+1</f>
        <v>2023</v>
      </c>
      <c r="BL3" s="740"/>
      <c r="BM3" s="740"/>
      <c r="BN3" s="740"/>
      <c r="BO3" s="740"/>
      <c r="BP3" s="740"/>
      <c r="BQ3" s="740"/>
      <c r="BR3" s="740"/>
      <c r="BS3" s="740"/>
      <c r="BT3" s="740"/>
      <c r="BU3" s="740"/>
      <c r="BV3" s="811"/>
    </row>
    <row r="4" spans="1:74" ht="12.75" customHeight="1" x14ac:dyDescent="0.25">
      <c r="A4" s="732" t="str">
        <f>Dates!$D$2</f>
        <v>Thursday December 1, 2022</v>
      </c>
      <c r="B4" s="494"/>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492"/>
      <c r="B5" s="128" t="s">
        <v>337</v>
      </c>
      <c r="C5" s="495"/>
      <c r="D5" s="496"/>
      <c r="E5" s="496"/>
      <c r="F5" s="496"/>
      <c r="G5" s="496"/>
      <c r="H5" s="496"/>
      <c r="I5" s="496"/>
      <c r="J5" s="496"/>
      <c r="K5" s="496"/>
      <c r="L5" s="496"/>
      <c r="M5" s="496"/>
      <c r="N5" s="497"/>
      <c r="O5" s="495"/>
      <c r="P5" s="496"/>
      <c r="Q5" s="496"/>
      <c r="R5" s="496"/>
      <c r="S5" s="496"/>
      <c r="T5" s="496"/>
      <c r="U5" s="496"/>
      <c r="V5" s="496"/>
      <c r="W5" s="496"/>
      <c r="X5" s="496"/>
      <c r="Y5" s="496"/>
      <c r="Z5" s="497"/>
      <c r="AA5" s="495"/>
      <c r="AB5" s="496"/>
      <c r="AC5" s="496"/>
      <c r="AD5" s="496"/>
      <c r="AE5" s="496"/>
      <c r="AF5" s="496"/>
      <c r="AG5" s="496"/>
      <c r="AH5" s="496"/>
      <c r="AI5" s="496"/>
      <c r="AJ5" s="496"/>
      <c r="AK5" s="496"/>
      <c r="AL5" s="497"/>
      <c r="AM5" s="495"/>
      <c r="AN5" s="496"/>
      <c r="AO5" s="496"/>
      <c r="AP5" s="496"/>
      <c r="AQ5" s="496"/>
      <c r="AR5" s="496"/>
      <c r="AS5" s="496"/>
      <c r="AT5" s="496"/>
      <c r="AU5" s="496"/>
      <c r="AV5" s="496"/>
      <c r="AW5" s="496"/>
      <c r="AX5" s="497"/>
      <c r="AY5" s="495"/>
      <c r="AZ5" s="496"/>
      <c r="BA5" s="496"/>
      <c r="BB5" s="496"/>
      <c r="BC5" s="496"/>
      <c r="BD5" s="496"/>
      <c r="BE5" s="496"/>
      <c r="BF5" s="496"/>
      <c r="BG5" s="496"/>
      <c r="BH5" s="496"/>
      <c r="BI5" s="496"/>
      <c r="BJ5" s="497"/>
      <c r="BK5" s="495"/>
      <c r="BL5" s="496"/>
      <c r="BM5" s="496"/>
      <c r="BN5" s="496"/>
      <c r="BO5" s="496"/>
      <c r="BP5" s="496"/>
      <c r="BQ5" s="496"/>
      <c r="BR5" s="496"/>
      <c r="BS5" s="496"/>
      <c r="BT5" s="496"/>
      <c r="BU5" s="496"/>
      <c r="BV5" s="497"/>
    </row>
    <row r="6" spans="1:74" ht="11.15" customHeight="1" x14ac:dyDescent="0.25">
      <c r="A6" s="498" t="s">
        <v>1180</v>
      </c>
      <c r="B6" s="499" t="s">
        <v>81</v>
      </c>
      <c r="C6" s="689">
        <v>101.46884383</v>
      </c>
      <c r="D6" s="689">
        <v>90.701945471000002</v>
      </c>
      <c r="E6" s="689">
        <v>98.596730418999996</v>
      </c>
      <c r="F6" s="689">
        <v>90.614381231999999</v>
      </c>
      <c r="G6" s="689">
        <v>107.01353236</v>
      </c>
      <c r="H6" s="689">
        <v>122.17188350000001</v>
      </c>
      <c r="I6" s="689">
        <v>155.26442144999999</v>
      </c>
      <c r="J6" s="689">
        <v>152.15037243</v>
      </c>
      <c r="K6" s="689">
        <v>132.99212682999999</v>
      </c>
      <c r="L6" s="689">
        <v>114.53268342</v>
      </c>
      <c r="M6" s="689">
        <v>99.418949646000002</v>
      </c>
      <c r="N6" s="689">
        <v>100.89623151000001</v>
      </c>
      <c r="O6" s="689">
        <v>112.14362267999999</v>
      </c>
      <c r="P6" s="689">
        <v>103.94932439</v>
      </c>
      <c r="Q6" s="689">
        <v>107.124385</v>
      </c>
      <c r="R6" s="689">
        <v>95.860548606999998</v>
      </c>
      <c r="S6" s="689">
        <v>108.44487992000001</v>
      </c>
      <c r="T6" s="689">
        <v>128.92958418000001</v>
      </c>
      <c r="U6" s="689">
        <v>162.24936177000001</v>
      </c>
      <c r="V6" s="689">
        <v>165.14040041999999</v>
      </c>
      <c r="W6" s="689">
        <v>140.48253201</v>
      </c>
      <c r="X6" s="689">
        <v>121.93402791</v>
      </c>
      <c r="Y6" s="689">
        <v>108.68300562</v>
      </c>
      <c r="Z6" s="689">
        <v>122.19755222000001</v>
      </c>
      <c r="AA6" s="689">
        <v>126.25650424</v>
      </c>
      <c r="AB6" s="689">
        <v>119.04781773000001</v>
      </c>
      <c r="AC6" s="689">
        <v>117.05947457000001</v>
      </c>
      <c r="AD6" s="689">
        <v>102.38126719</v>
      </c>
      <c r="AE6" s="689">
        <v>108.91838454000001</v>
      </c>
      <c r="AF6" s="689">
        <v>134.23975368000001</v>
      </c>
      <c r="AG6" s="689">
        <v>171.97088640000001</v>
      </c>
      <c r="AH6" s="689">
        <v>164.07358886</v>
      </c>
      <c r="AI6" s="689">
        <v>132.78554051</v>
      </c>
      <c r="AJ6" s="689">
        <v>123.08867028</v>
      </c>
      <c r="AK6" s="689">
        <v>101.45832052</v>
      </c>
      <c r="AL6" s="689">
        <v>118.39610107</v>
      </c>
      <c r="AM6" s="689">
        <v>117.22491388</v>
      </c>
      <c r="AN6" s="689">
        <v>103.85528754000001</v>
      </c>
      <c r="AO6" s="689">
        <v>99.264940335999995</v>
      </c>
      <c r="AP6" s="689">
        <v>99.839849998999995</v>
      </c>
      <c r="AQ6" s="689">
        <v>106.66170207</v>
      </c>
      <c r="AR6" s="689">
        <v>140.56700803000001</v>
      </c>
      <c r="AS6" s="689">
        <v>160.61696208000001</v>
      </c>
      <c r="AT6" s="689">
        <v>163.23286763999999</v>
      </c>
      <c r="AU6" s="689">
        <v>129.83928872999999</v>
      </c>
      <c r="AV6" s="689">
        <v>123.32480653</v>
      </c>
      <c r="AW6" s="689">
        <v>113.77023133</v>
      </c>
      <c r="AX6" s="689">
        <v>118.57662117</v>
      </c>
      <c r="AY6" s="689">
        <v>126.24220461</v>
      </c>
      <c r="AZ6" s="689">
        <v>107.37567229</v>
      </c>
      <c r="BA6" s="689">
        <v>103.34230681</v>
      </c>
      <c r="BB6" s="689">
        <v>98.028943373000004</v>
      </c>
      <c r="BC6" s="689">
        <v>119.53080396</v>
      </c>
      <c r="BD6" s="689">
        <v>147.98443595000001</v>
      </c>
      <c r="BE6" s="689">
        <v>181.22622706000001</v>
      </c>
      <c r="BF6" s="689">
        <v>179.98274655</v>
      </c>
      <c r="BG6" s="689">
        <v>148.22215459</v>
      </c>
      <c r="BH6" s="689">
        <v>124.1914</v>
      </c>
      <c r="BI6" s="689">
        <v>112.9712</v>
      </c>
      <c r="BJ6" s="690">
        <v>123.8185</v>
      </c>
      <c r="BK6" s="690">
        <v>127.11790000000001</v>
      </c>
      <c r="BL6" s="690">
        <v>104.1661</v>
      </c>
      <c r="BM6" s="690">
        <v>103.155</v>
      </c>
      <c r="BN6" s="690">
        <v>96.744680000000002</v>
      </c>
      <c r="BO6" s="690">
        <v>111.0243</v>
      </c>
      <c r="BP6" s="690">
        <v>132.99359999999999</v>
      </c>
      <c r="BQ6" s="690">
        <v>159.245</v>
      </c>
      <c r="BR6" s="690">
        <v>166.18889999999999</v>
      </c>
      <c r="BS6" s="690">
        <v>134.7876</v>
      </c>
      <c r="BT6" s="690">
        <v>118.86579999999999</v>
      </c>
      <c r="BU6" s="690">
        <v>104.5658</v>
      </c>
      <c r="BV6" s="690">
        <v>122.45180000000001</v>
      </c>
    </row>
    <row r="7" spans="1:74" ht="11.15" customHeight="1" x14ac:dyDescent="0.25">
      <c r="A7" s="498" t="s">
        <v>1181</v>
      </c>
      <c r="B7" s="499" t="s">
        <v>80</v>
      </c>
      <c r="C7" s="689">
        <v>118.55718843</v>
      </c>
      <c r="D7" s="689">
        <v>81.399063036000001</v>
      </c>
      <c r="E7" s="689">
        <v>79.982640982000007</v>
      </c>
      <c r="F7" s="689">
        <v>72.787438085000005</v>
      </c>
      <c r="G7" s="689">
        <v>84.633934697000001</v>
      </c>
      <c r="H7" s="689">
        <v>100.89371229</v>
      </c>
      <c r="I7" s="689">
        <v>114.74880582</v>
      </c>
      <c r="J7" s="689">
        <v>114.51628681</v>
      </c>
      <c r="K7" s="689">
        <v>95.961853060999999</v>
      </c>
      <c r="L7" s="689">
        <v>86.736176536000002</v>
      </c>
      <c r="M7" s="689">
        <v>92.257715325000007</v>
      </c>
      <c r="N7" s="689">
        <v>99.698195503999997</v>
      </c>
      <c r="O7" s="689">
        <v>100.29441031</v>
      </c>
      <c r="P7" s="689">
        <v>79.381749474000003</v>
      </c>
      <c r="Q7" s="689">
        <v>77.819348923999996</v>
      </c>
      <c r="R7" s="689">
        <v>59.426201405</v>
      </c>
      <c r="S7" s="689">
        <v>71.387602418</v>
      </c>
      <c r="T7" s="689">
        <v>78.042789175999999</v>
      </c>
      <c r="U7" s="689">
        <v>100.22471278</v>
      </c>
      <c r="V7" s="689">
        <v>93.516602250999995</v>
      </c>
      <c r="W7" s="689">
        <v>85.215956883999993</v>
      </c>
      <c r="X7" s="689">
        <v>66.311207828999997</v>
      </c>
      <c r="Y7" s="689">
        <v>75.046173737999993</v>
      </c>
      <c r="Z7" s="689">
        <v>72.065240101000001</v>
      </c>
      <c r="AA7" s="689">
        <v>64.563948737000004</v>
      </c>
      <c r="AB7" s="689">
        <v>55.665121610999996</v>
      </c>
      <c r="AC7" s="689">
        <v>50.230395651999999</v>
      </c>
      <c r="AD7" s="689">
        <v>40.233843508</v>
      </c>
      <c r="AE7" s="689">
        <v>46.090292931</v>
      </c>
      <c r="AF7" s="689">
        <v>64.863443848000003</v>
      </c>
      <c r="AG7" s="689">
        <v>89.245923423999997</v>
      </c>
      <c r="AH7" s="689">
        <v>90.695629866999994</v>
      </c>
      <c r="AI7" s="689">
        <v>67.924857051000004</v>
      </c>
      <c r="AJ7" s="689">
        <v>59.338810713000001</v>
      </c>
      <c r="AK7" s="689">
        <v>60.748456773999997</v>
      </c>
      <c r="AL7" s="689">
        <v>78.100861441000006</v>
      </c>
      <c r="AM7" s="689">
        <v>80.764682875999995</v>
      </c>
      <c r="AN7" s="689">
        <v>87.026807962999996</v>
      </c>
      <c r="AO7" s="689">
        <v>61.446816099999999</v>
      </c>
      <c r="AP7" s="689">
        <v>53.538657024000003</v>
      </c>
      <c r="AQ7" s="689">
        <v>63.416494448000002</v>
      </c>
      <c r="AR7" s="689">
        <v>86.786683714999995</v>
      </c>
      <c r="AS7" s="689">
        <v>101.05787642</v>
      </c>
      <c r="AT7" s="689">
        <v>101.38283946999999</v>
      </c>
      <c r="AU7" s="689">
        <v>78.387802363999995</v>
      </c>
      <c r="AV7" s="689">
        <v>62.124099671000003</v>
      </c>
      <c r="AW7" s="689">
        <v>56.828166392</v>
      </c>
      <c r="AX7" s="689">
        <v>59.565573475999997</v>
      </c>
      <c r="AY7" s="689">
        <v>86.985841970999999</v>
      </c>
      <c r="AZ7" s="689">
        <v>70.291180545000003</v>
      </c>
      <c r="BA7" s="689">
        <v>60.240250805999999</v>
      </c>
      <c r="BB7" s="689">
        <v>54.588203919000001</v>
      </c>
      <c r="BC7" s="689">
        <v>61.723228763000002</v>
      </c>
      <c r="BD7" s="689">
        <v>72.812598545</v>
      </c>
      <c r="BE7" s="689">
        <v>85.742129559999995</v>
      </c>
      <c r="BF7" s="689">
        <v>84.476115082000007</v>
      </c>
      <c r="BG7" s="689">
        <v>64.358365871000004</v>
      </c>
      <c r="BH7" s="689">
        <v>56.187690000000003</v>
      </c>
      <c r="BI7" s="689">
        <v>57.212949999999999</v>
      </c>
      <c r="BJ7" s="690">
        <v>69.953209999999999</v>
      </c>
      <c r="BK7" s="690">
        <v>79.74051</v>
      </c>
      <c r="BL7" s="690">
        <v>63.814860000000003</v>
      </c>
      <c r="BM7" s="690">
        <v>55.9724</v>
      </c>
      <c r="BN7" s="690">
        <v>46.141260000000003</v>
      </c>
      <c r="BO7" s="690">
        <v>53.50752</v>
      </c>
      <c r="BP7" s="690">
        <v>70.725210000000004</v>
      </c>
      <c r="BQ7" s="690">
        <v>84.121179999999995</v>
      </c>
      <c r="BR7" s="690">
        <v>84.654409999999999</v>
      </c>
      <c r="BS7" s="690">
        <v>62.503230000000002</v>
      </c>
      <c r="BT7" s="690">
        <v>50.516449999999999</v>
      </c>
      <c r="BU7" s="690">
        <v>54.177930000000003</v>
      </c>
      <c r="BV7" s="690">
        <v>64.149190000000004</v>
      </c>
    </row>
    <row r="8" spans="1:74" ht="11.15" customHeight="1" x14ac:dyDescent="0.25">
      <c r="A8" s="500" t="s">
        <v>1182</v>
      </c>
      <c r="B8" s="501" t="s">
        <v>83</v>
      </c>
      <c r="C8" s="689">
        <v>74.649039999999999</v>
      </c>
      <c r="D8" s="689">
        <v>64.790030000000002</v>
      </c>
      <c r="E8" s="689">
        <v>67.032656000000003</v>
      </c>
      <c r="F8" s="689">
        <v>59.133155000000002</v>
      </c>
      <c r="G8" s="689">
        <v>67.320248000000007</v>
      </c>
      <c r="H8" s="689">
        <v>69.687556000000001</v>
      </c>
      <c r="I8" s="689">
        <v>72.456008999999995</v>
      </c>
      <c r="J8" s="689">
        <v>72.282466999999997</v>
      </c>
      <c r="K8" s="689">
        <v>64.724753000000007</v>
      </c>
      <c r="L8" s="689">
        <v>59.396904999999997</v>
      </c>
      <c r="M8" s="689">
        <v>63.954369999999997</v>
      </c>
      <c r="N8" s="689">
        <v>71.657287999999994</v>
      </c>
      <c r="O8" s="689">
        <v>73.700844000000004</v>
      </c>
      <c r="P8" s="689">
        <v>64.714894000000001</v>
      </c>
      <c r="Q8" s="689">
        <v>65.079690999999997</v>
      </c>
      <c r="R8" s="689">
        <v>60.580927000000003</v>
      </c>
      <c r="S8" s="689">
        <v>67.123546000000005</v>
      </c>
      <c r="T8" s="689">
        <v>68.804879</v>
      </c>
      <c r="U8" s="689">
        <v>72.198594999999997</v>
      </c>
      <c r="V8" s="689">
        <v>71.910684000000003</v>
      </c>
      <c r="W8" s="689">
        <v>66.063580000000002</v>
      </c>
      <c r="X8" s="689">
        <v>62.032622000000003</v>
      </c>
      <c r="Y8" s="689">
        <v>64.125425000000007</v>
      </c>
      <c r="Z8" s="689">
        <v>73.073575000000005</v>
      </c>
      <c r="AA8" s="689">
        <v>74.169646</v>
      </c>
      <c r="AB8" s="689">
        <v>65.910573999999997</v>
      </c>
      <c r="AC8" s="689">
        <v>63.997210000000003</v>
      </c>
      <c r="AD8" s="689">
        <v>59.170015999999997</v>
      </c>
      <c r="AE8" s="689">
        <v>64.337969999999999</v>
      </c>
      <c r="AF8" s="689">
        <v>67.205083000000002</v>
      </c>
      <c r="AG8" s="689">
        <v>69.385440000000003</v>
      </c>
      <c r="AH8" s="689">
        <v>68.982186999999996</v>
      </c>
      <c r="AI8" s="689">
        <v>65.727316999999999</v>
      </c>
      <c r="AJ8" s="689">
        <v>59.362465</v>
      </c>
      <c r="AK8" s="689">
        <v>61.759976999999999</v>
      </c>
      <c r="AL8" s="689">
        <v>69.870977999999994</v>
      </c>
      <c r="AM8" s="689">
        <v>71.732462999999996</v>
      </c>
      <c r="AN8" s="689">
        <v>62.954160000000002</v>
      </c>
      <c r="AO8" s="689">
        <v>63.708238000000001</v>
      </c>
      <c r="AP8" s="689">
        <v>57.092024000000002</v>
      </c>
      <c r="AQ8" s="689">
        <v>63.394114999999999</v>
      </c>
      <c r="AR8" s="689">
        <v>66.070373000000004</v>
      </c>
      <c r="AS8" s="689">
        <v>68.831592999999998</v>
      </c>
      <c r="AT8" s="689">
        <v>69.471331000000006</v>
      </c>
      <c r="AU8" s="689">
        <v>64.520031000000003</v>
      </c>
      <c r="AV8" s="689">
        <v>56.944504999999999</v>
      </c>
      <c r="AW8" s="689">
        <v>62.749318000000002</v>
      </c>
      <c r="AX8" s="689">
        <v>70.719836999999998</v>
      </c>
      <c r="AY8" s="689">
        <v>70.576875000000001</v>
      </c>
      <c r="AZ8" s="689">
        <v>61.852176999999998</v>
      </c>
      <c r="BA8" s="689">
        <v>63.153700999999998</v>
      </c>
      <c r="BB8" s="689">
        <v>55.289540000000002</v>
      </c>
      <c r="BC8" s="689">
        <v>63.38162449</v>
      </c>
      <c r="BD8" s="689">
        <v>65.715419999999995</v>
      </c>
      <c r="BE8" s="689">
        <v>68.856919000000005</v>
      </c>
      <c r="BF8" s="689">
        <v>68.896917000000002</v>
      </c>
      <c r="BG8" s="689">
        <v>63.733186000000003</v>
      </c>
      <c r="BH8" s="689">
        <v>58.348019999999998</v>
      </c>
      <c r="BI8" s="689">
        <v>62.138190000000002</v>
      </c>
      <c r="BJ8" s="690">
        <v>69.168629999999993</v>
      </c>
      <c r="BK8" s="690">
        <v>69.638930000000002</v>
      </c>
      <c r="BL8" s="690">
        <v>61.845799999999997</v>
      </c>
      <c r="BM8" s="690">
        <v>62.39264</v>
      </c>
      <c r="BN8" s="690">
        <v>55.417430000000003</v>
      </c>
      <c r="BO8" s="690">
        <v>64.708759999999998</v>
      </c>
      <c r="BP8" s="690">
        <v>67.543620000000004</v>
      </c>
      <c r="BQ8" s="690">
        <v>70.449370000000002</v>
      </c>
      <c r="BR8" s="690">
        <v>70.456220000000002</v>
      </c>
      <c r="BS8" s="690">
        <v>65.533810000000003</v>
      </c>
      <c r="BT8" s="690">
        <v>61.079619999999998</v>
      </c>
      <c r="BU8" s="690">
        <v>64.038129999999995</v>
      </c>
      <c r="BV8" s="690">
        <v>71.115099999999998</v>
      </c>
    </row>
    <row r="9" spans="1:74" ht="11.15" customHeight="1" x14ac:dyDescent="0.25">
      <c r="A9" s="500" t="s">
        <v>1183</v>
      </c>
      <c r="B9" s="501" t="s">
        <v>346</v>
      </c>
      <c r="C9" s="689">
        <v>58.013594380999997</v>
      </c>
      <c r="D9" s="689">
        <v>55.688148927999997</v>
      </c>
      <c r="E9" s="689">
        <v>61.296909888999998</v>
      </c>
      <c r="F9" s="689">
        <v>63.984727444999997</v>
      </c>
      <c r="G9" s="689">
        <v>64.913725088999996</v>
      </c>
      <c r="H9" s="689">
        <v>63.460733873000002</v>
      </c>
      <c r="I9" s="689">
        <v>52.246438075</v>
      </c>
      <c r="J9" s="689">
        <v>52.438896819999997</v>
      </c>
      <c r="K9" s="689">
        <v>47.185778225999996</v>
      </c>
      <c r="L9" s="689">
        <v>49.249546043999999</v>
      </c>
      <c r="M9" s="689">
        <v>51.297141826000001</v>
      </c>
      <c r="N9" s="689">
        <v>53.962943154000001</v>
      </c>
      <c r="O9" s="689">
        <v>56.377086194</v>
      </c>
      <c r="P9" s="689">
        <v>52.632515523999999</v>
      </c>
      <c r="Q9" s="689">
        <v>61.476279128000002</v>
      </c>
      <c r="R9" s="689">
        <v>66.545574664</v>
      </c>
      <c r="S9" s="689">
        <v>68.324300437999995</v>
      </c>
      <c r="T9" s="689">
        <v>61.904381397999998</v>
      </c>
      <c r="U9" s="689">
        <v>58.801177152999998</v>
      </c>
      <c r="V9" s="689">
        <v>54.198077822000002</v>
      </c>
      <c r="W9" s="689">
        <v>53.395862393999998</v>
      </c>
      <c r="X9" s="689">
        <v>55.206970798</v>
      </c>
      <c r="Y9" s="689">
        <v>52.807539712000001</v>
      </c>
      <c r="Z9" s="689">
        <v>54.993731965999999</v>
      </c>
      <c r="AA9" s="689">
        <v>60.458993206000002</v>
      </c>
      <c r="AB9" s="689">
        <v>63.771547431999998</v>
      </c>
      <c r="AC9" s="689">
        <v>63.025730893999999</v>
      </c>
      <c r="AD9" s="689">
        <v>64.074704686999993</v>
      </c>
      <c r="AE9" s="689">
        <v>71.287911554000004</v>
      </c>
      <c r="AF9" s="689">
        <v>70.944862358999998</v>
      </c>
      <c r="AG9" s="689">
        <v>63.583396364999999</v>
      </c>
      <c r="AH9" s="689">
        <v>59.122898124000002</v>
      </c>
      <c r="AI9" s="689">
        <v>52.804779717000002</v>
      </c>
      <c r="AJ9" s="689">
        <v>57.833716844000001</v>
      </c>
      <c r="AK9" s="689">
        <v>63.065824614999997</v>
      </c>
      <c r="AL9" s="689">
        <v>62.026754752000002</v>
      </c>
      <c r="AM9" s="689">
        <v>63.722426153999997</v>
      </c>
      <c r="AN9" s="689">
        <v>56.488658993000001</v>
      </c>
      <c r="AO9" s="689">
        <v>73.022173237000004</v>
      </c>
      <c r="AP9" s="689">
        <v>69.475377863000006</v>
      </c>
      <c r="AQ9" s="689">
        <v>72.817655122000005</v>
      </c>
      <c r="AR9" s="689">
        <v>65.659984195000007</v>
      </c>
      <c r="AS9" s="689">
        <v>59.516289645999997</v>
      </c>
      <c r="AT9" s="689">
        <v>62.858161578999997</v>
      </c>
      <c r="AU9" s="689">
        <v>60.508115322999998</v>
      </c>
      <c r="AV9" s="689">
        <v>61.774477910000002</v>
      </c>
      <c r="AW9" s="689">
        <v>66.118194919999993</v>
      </c>
      <c r="AX9" s="689">
        <v>73.074078115000006</v>
      </c>
      <c r="AY9" s="689">
        <v>76.056385577</v>
      </c>
      <c r="AZ9" s="689">
        <v>73.525947826999996</v>
      </c>
      <c r="BA9" s="689">
        <v>83.645385742000002</v>
      </c>
      <c r="BB9" s="689">
        <v>81.923183203999997</v>
      </c>
      <c r="BC9" s="689">
        <v>83.209172120000005</v>
      </c>
      <c r="BD9" s="689">
        <v>79.759310888000002</v>
      </c>
      <c r="BE9" s="689">
        <v>72.773281862999994</v>
      </c>
      <c r="BF9" s="689">
        <v>63.946901691999997</v>
      </c>
      <c r="BG9" s="689">
        <v>60.631780331000002</v>
      </c>
      <c r="BH9" s="689">
        <v>62.707459999999998</v>
      </c>
      <c r="BI9" s="689">
        <v>68.853120000000004</v>
      </c>
      <c r="BJ9" s="690">
        <v>75.301649999999995</v>
      </c>
      <c r="BK9" s="690">
        <v>75.989019999999996</v>
      </c>
      <c r="BL9" s="690">
        <v>75.510429999999999</v>
      </c>
      <c r="BM9" s="690">
        <v>88.300439999999995</v>
      </c>
      <c r="BN9" s="690">
        <v>90.828429999999997</v>
      </c>
      <c r="BO9" s="690">
        <v>93.588480000000004</v>
      </c>
      <c r="BP9" s="690">
        <v>85.583870000000005</v>
      </c>
      <c r="BQ9" s="690">
        <v>79.162729999999996</v>
      </c>
      <c r="BR9" s="690">
        <v>69.437960000000004</v>
      </c>
      <c r="BS9" s="690">
        <v>67.168710000000004</v>
      </c>
      <c r="BT9" s="690">
        <v>70.344530000000006</v>
      </c>
      <c r="BU9" s="690">
        <v>75.047070000000005</v>
      </c>
      <c r="BV9" s="690">
        <v>81.593050000000005</v>
      </c>
    </row>
    <row r="10" spans="1:74" ht="11.15" customHeight="1" x14ac:dyDescent="0.25">
      <c r="A10" s="500" t="s">
        <v>1184</v>
      </c>
      <c r="B10" s="501" t="s">
        <v>348</v>
      </c>
      <c r="C10" s="689">
        <v>24.96201993</v>
      </c>
      <c r="D10" s="689">
        <v>24.793710240999999</v>
      </c>
      <c r="E10" s="689">
        <v>25.752148085000002</v>
      </c>
      <c r="F10" s="689">
        <v>27.989979192</v>
      </c>
      <c r="G10" s="689">
        <v>30.318598342000001</v>
      </c>
      <c r="H10" s="689">
        <v>27.502186480999999</v>
      </c>
      <c r="I10" s="689">
        <v>25.002925764</v>
      </c>
      <c r="J10" s="689">
        <v>21.908293526000001</v>
      </c>
      <c r="K10" s="689">
        <v>19.059726191999999</v>
      </c>
      <c r="L10" s="689">
        <v>19.426419968000001</v>
      </c>
      <c r="M10" s="689">
        <v>21.780770564000001</v>
      </c>
      <c r="N10" s="689">
        <v>22.650886192000002</v>
      </c>
      <c r="O10" s="689">
        <v>24.657851542</v>
      </c>
      <c r="P10" s="689">
        <v>22.772000198000001</v>
      </c>
      <c r="Q10" s="689">
        <v>26.207664605000002</v>
      </c>
      <c r="R10" s="689">
        <v>27.695002240000001</v>
      </c>
      <c r="S10" s="689">
        <v>31.856523539000001</v>
      </c>
      <c r="T10" s="689">
        <v>27.964864186</v>
      </c>
      <c r="U10" s="689">
        <v>24.787959910000001</v>
      </c>
      <c r="V10" s="689">
        <v>22.504343480999999</v>
      </c>
      <c r="W10" s="689">
        <v>18.461390473000002</v>
      </c>
      <c r="X10" s="689">
        <v>18.232079965</v>
      </c>
      <c r="Y10" s="689">
        <v>20.138658313000001</v>
      </c>
      <c r="Z10" s="689">
        <v>21.373703252999999</v>
      </c>
      <c r="AA10" s="689">
        <v>24.378466810999999</v>
      </c>
      <c r="AB10" s="689">
        <v>25.741441330000001</v>
      </c>
      <c r="AC10" s="689">
        <v>23.683213074000001</v>
      </c>
      <c r="AD10" s="689">
        <v>23.066096221999999</v>
      </c>
      <c r="AE10" s="689">
        <v>29.851186449</v>
      </c>
      <c r="AF10" s="689">
        <v>27.904505568000001</v>
      </c>
      <c r="AG10" s="689">
        <v>26.657362586000001</v>
      </c>
      <c r="AH10" s="689">
        <v>23.203464775</v>
      </c>
      <c r="AI10" s="689">
        <v>18.610584712000001</v>
      </c>
      <c r="AJ10" s="689">
        <v>18.74334953</v>
      </c>
      <c r="AK10" s="689">
        <v>20.810550576000001</v>
      </c>
      <c r="AL10" s="689">
        <v>21.409093505000001</v>
      </c>
      <c r="AM10" s="689">
        <v>24.448920998999998</v>
      </c>
      <c r="AN10" s="689">
        <v>20.052882066999999</v>
      </c>
      <c r="AO10" s="689">
        <v>21.094884235999999</v>
      </c>
      <c r="AP10" s="689">
        <v>19.278212421999999</v>
      </c>
      <c r="AQ10" s="689">
        <v>23.201466285999999</v>
      </c>
      <c r="AR10" s="689">
        <v>23.37008127</v>
      </c>
      <c r="AS10" s="689">
        <v>21.998534331999998</v>
      </c>
      <c r="AT10" s="689">
        <v>20.237112074999999</v>
      </c>
      <c r="AU10" s="689">
        <v>16.928291253000001</v>
      </c>
      <c r="AV10" s="689">
        <v>17.039286529000002</v>
      </c>
      <c r="AW10" s="689">
        <v>19.272142154000001</v>
      </c>
      <c r="AX10" s="689">
        <v>23.469163508000001</v>
      </c>
      <c r="AY10" s="689">
        <v>26.176039136</v>
      </c>
      <c r="AZ10" s="689">
        <v>22.871366993999999</v>
      </c>
      <c r="BA10" s="689">
        <v>25.351075202000001</v>
      </c>
      <c r="BB10" s="689">
        <v>19.462665238</v>
      </c>
      <c r="BC10" s="689">
        <v>22.985916200999998</v>
      </c>
      <c r="BD10" s="689">
        <v>26.776239185000001</v>
      </c>
      <c r="BE10" s="689">
        <v>24.011516923999999</v>
      </c>
      <c r="BF10" s="689">
        <v>21.517546725999999</v>
      </c>
      <c r="BG10" s="689">
        <v>16.746191925000002</v>
      </c>
      <c r="BH10" s="689">
        <v>15.659380000000001</v>
      </c>
      <c r="BI10" s="689">
        <v>17.822980000000001</v>
      </c>
      <c r="BJ10" s="690">
        <v>20.871469999999999</v>
      </c>
      <c r="BK10" s="690">
        <v>23.063639999999999</v>
      </c>
      <c r="BL10" s="690">
        <v>20.805060000000001</v>
      </c>
      <c r="BM10" s="690">
        <v>23.322590000000002</v>
      </c>
      <c r="BN10" s="690">
        <v>22.893350000000002</v>
      </c>
      <c r="BO10" s="690">
        <v>26.700379999999999</v>
      </c>
      <c r="BP10" s="690">
        <v>26.598189999999999</v>
      </c>
      <c r="BQ10" s="690">
        <v>24.31765</v>
      </c>
      <c r="BR10" s="690">
        <v>21.10219</v>
      </c>
      <c r="BS10" s="690">
        <v>17.551490000000001</v>
      </c>
      <c r="BT10" s="690">
        <v>17.483419999999999</v>
      </c>
      <c r="BU10" s="690">
        <v>19.479890000000001</v>
      </c>
      <c r="BV10" s="690">
        <v>21.86017</v>
      </c>
    </row>
    <row r="11" spans="1:74" ht="11.15" customHeight="1" x14ac:dyDescent="0.25">
      <c r="A11" s="498" t="s">
        <v>1185</v>
      </c>
      <c r="B11" s="502" t="s">
        <v>85</v>
      </c>
      <c r="C11" s="689">
        <v>25.570053029</v>
      </c>
      <c r="D11" s="689">
        <v>23.165020077000001</v>
      </c>
      <c r="E11" s="689">
        <v>26.435018839000001</v>
      </c>
      <c r="F11" s="689">
        <v>26.406190840000001</v>
      </c>
      <c r="G11" s="689">
        <v>23.931575471999999</v>
      </c>
      <c r="H11" s="689">
        <v>24.682764404</v>
      </c>
      <c r="I11" s="689">
        <v>16.431642070999999</v>
      </c>
      <c r="J11" s="689">
        <v>19.830204000999998</v>
      </c>
      <c r="K11" s="689">
        <v>18.501795234999999</v>
      </c>
      <c r="L11" s="689">
        <v>21.169635316000001</v>
      </c>
      <c r="M11" s="689">
        <v>21.991019413</v>
      </c>
      <c r="N11" s="689">
        <v>24.281509159999999</v>
      </c>
      <c r="O11" s="689">
        <v>24.273044141</v>
      </c>
      <c r="P11" s="689">
        <v>22.598255909999999</v>
      </c>
      <c r="Q11" s="689">
        <v>25.745924749</v>
      </c>
      <c r="R11" s="689">
        <v>28.887737320999999</v>
      </c>
      <c r="S11" s="689">
        <v>25.756669664</v>
      </c>
      <c r="T11" s="689">
        <v>22.426099435000001</v>
      </c>
      <c r="U11" s="689">
        <v>22.084403556000002</v>
      </c>
      <c r="V11" s="689">
        <v>19.963513459000001</v>
      </c>
      <c r="W11" s="689">
        <v>24.494216560000002</v>
      </c>
      <c r="X11" s="689">
        <v>27.598531194</v>
      </c>
      <c r="Y11" s="689">
        <v>25.159643384999999</v>
      </c>
      <c r="Z11" s="689">
        <v>26.615985436999999</v>
      </c>
      <c r="AA11" s="689">
        <v>28.097183625</v>
      </c>
      <c r="AB11" s="689">
        <v>29.085602094999999</v>
      </c>
      <c r="AC11" s="689">
        <v>29.294104785999998</v>
      </c>
      <c r="AD11" s="689">
        <v>29.726316482000001</v>
      </c>
      <c r="AE11" s="689">
        <v>28.354006102</v>
      </c>
      <c r="AF11" s="689">
        <v>30.137789464000001</v>
      </c>
      <c r="AG11" s="689">
        <v>22.787481359000001</v>
      </c>
      <c r="AH11" s="689">
        <v>22.962044226</v>
      </c>
      <c r="AI11" s="689">
        <v>23.101733179</v>
      </c>
      <c r="AJ11" s="689">
        <v>28.716803453000001</v>
      </c>
      <c r="AK11" s="689">
        <v>33.010522897999998</v>
      </c>
      <c r="AL11" s="689">
        <v>31.879334530000001</v>
      </c>
      <c r="AM11" s="689">
        <v>30.038048778</v>
      </c>
      <c r="AN11" s="689">
        <v>26.693027287</v>
      </c>
      <c r="AO11" s="689">
        <v>39.173066294999998</v>
      </c>
      <c r="AP11" s="689">
        <v>36.131132196999999</v>
      </c>
      <c r="AQ11" s="689">
        <v>33.764240327000003</v>
      </c>
      <c r="AR11" s="689">
        <v>26.651511631999998</v>
      </c>
      <c r="AS11" s="689">
        <v>21.701575486999999</v>
      </c>
      <c r="AT11" s="689">
        <v>27.054356126999998</v>
      </c>
      <c r="AU11" s="689">
        <v>28.975373717</v>
      </c>
      <c r="AV11" s="689">
        <v>32.191491849999998</v>
      </c>
      <c r="AW11" s="689">
        <v>35.723277762000002</v>
      </c>
      <c r="AX11" s="689">
        <v>39.820225114000003</v>
      </c>
      <c r="AY11" s="689">
        <v>38.055403380999998</v>
      </c>
      <c r="AZ11" s="689">
        <v>37.963505707000003</v>
      </c>
      <c r="BA11" s="689">
        <v>42.984206710999999</v>
      </c>
      <c r="BB11" s="689">
        <v>45.897973495999999</v>
      </c>
      <c r="BC11" s="689">
        <v>41.617394243</v>
      </c>
      <c r="BD11" s="689">
        <v>33.457111173999998</v>
      </c>
      <c r="BE11" s="689">
        <v>29.250430353999999</v>
      </c>
      <c r="BF11" s="689">
        <v>24.329762135999999</v>
      </c>
      <c r="BG11" s="689">
        <v>27.007661330000001</v>
      </c>
      <c r="BH11" s="689">
        <v>32.469459999999998</v>
      </c>
      <c r="BI11" s="689">
        <v>38.356650000000002</v>
      </c>
      <c r="BJ11" s="690">
        <v>43.410730000000001</v>
      </c>
      <c r="BK11" s="690">
        <v>39.50217</v>
      </c>
      <c r="BL11" s="690">
        <v>40.51247</v>
      </c>
      <c r="BM11" s="690">
        <v>46.790149999999997</v>
      </c>
      <c r="BN11" s="690">
        <v>48.243250000000003</v>
      </c>
      <c r="BO11" s="690">
        <v>44.376899999999999</v>
      </c>
      <c r="BP11" s="690">
        <v>35.334589999999999</v>
      </c>
      <c r="BQ11" s="690">
        <v>30.786639999999998</v>
      </c>
      <c r="BR11" s="690">
        <v>25.80949</v>
      </c>
      <c r="BS11" s="690">
        <v>28.577059999999999</v>
      </c>
      <c r="BT11" s="690">
        <v>34.443649999999998</v>
      </c>
      <c r="BU11" s="690">
        <v>39.562220000000003</v>
      </c>
      <c r="BV11" s="690">
        <v>45.615130000000001</v>
      </c>
    </row>
    <row r="12" spans="1:74" ht="11.15" customHeight="1" x14ac:dyDescent="0.25">
      <c r="A12" s="498" t="s">
        <v>1186</v>
      </c>
      <c r="B12" s="499" t="s">
        <v>1296</v>
      </c>
      <c r="C12" s="689">
        <v>3.2878416119999998</v>
      </c>
      <c r="D12" s="689">
        <v>3.8627098800000002</v>
      </c>
      <c r="E12" s="689">
        <v>5.0091136260000004</v>
      </c>
      <c r="F12" s="689">
        <v>6.0023991329999999</v>
      </c>
      <c r="G12" s="689">
        <v>6.7877235330000003</v>
      </c>
      <c r="H12" s="689">
        <v>7.3474853590000002</v>
      </c>
      <c r="I12" s="689">
        <v>6.6913066490000004</v>
      </c>
      <c r="J12" s="689">
        <v>6.6335512349999997</v>
      </c>
      <c r="K12" s="689">
        <v>5.9109024379999999</v>
      </c>
      <c r="L12" s="689">
        <v>4.9262669890000002</v>
      </c>
      <c r="M12" s="689">
        <v>3.7110033420000001</v>
      </c>
      <c r="N12" s="689">
        <v>3.08252302</v>
      </c>
      <c r="O12" s="689">
        <v>3.5460793819999998</v>
      </c>
      <c r="P12" s="689">
        <v>3.7976078690000001</v>
      </c>
      <c r="Q12" s="689">
        <v>5.8412723309999999</v>
      </c>
      <c r="R12" s="689">
        <v>6.6901811899999997</v>
      </c>
      <c r="S12" s="689">
        <v>7.0954023929999996</v>
      </c>
      <c r="T12" s="689">
        <v>7.8981032239999998</v>
      </c>
      <c r="U12" s="689">
        <v>8.0531010710000004</v>
      </c>
      <c r="V12" s="689">
        <v>7.8027319049999999</v>
      </c>
      <c r="W12" s="689">
        <v>6.7537196369999997</v>
      </c>
      <c r="X12" s="689">
        <v>6.0401778430000004</v>
      </c>
      <c r="Y12" s="689">
        <v>4.3229624820000003</v>
      </c>
      <c r="Z12" s="689">
        <v>3.4234071180000001</v>
      </c>
      <c r="AA12" s="689">
        <v>4.4229060579999997</v>
      </c>
      <c r="AB12" s="689">
        <v>5.5184411139999998</v>
      </c>
      <c r="AC12" s="689">
        <v>6.2971697119999996</v>
      </c>
      <c r="AD12" s="689">
        <v>7.8583712969999997</v>
      </c>
      <c r="AE12" s="689">
        <v>9.5755289730000008</v>
      </c>
      <c r="AF12" s="689">
        <v>9.5756096119999992</v>
      </c>
      <c r="AG12" s="689">
        <v>10.527688213999999</v>
      </c>
      <c r="AH12" s="689">
        <v>9.2458384430000002</v>
      </c>
      <c r="AI12" s="689">
        <v>7.6728804139999998</v>
      </c>
      <c r="AJ12" s="689">
        <v>7.0342844749999998</v>
      </c>
      <c r="AK12" s="689">
        <v>5.7245923249999997</v>
      </c>
      <c r="AL12" s="689">
        <v>5.0581372690000004</v>
      </c>
      <c r="AM12" s="689">
        <v>5.5230944280000003</v>
      </c>
      <c r="AN12" s="689">
        <v>6.2932611869999997</v>
      </c>
      <c r="AO12" s="689">
        <v>9.2328896940000007</v>
      </c>
      <c r="AP12" s="689">
        <v>10.817883456000001</v>
      </c>
      <c r="AQ12" s="689">
        <v>12.377126006999999</v>
      </c>
      <c r="AR12" s="689">
        <v>12.119200482</v>
      </c>
      <c r="AS12" s="689">
        <v>12.113689357</v>
      </c>
      <c r="AT12" s="689">
        <v>11.890463284000001</v>
      </c>
      <c r="AU12" s="689">
        <v>11.144456363</v>
      </c>
      <c r="AV12" s="689">
        <v>9.2108021339999997</v>
      </c>
      <c r="AW12" s="689">
        <v>7.7461598540000001</v>
      </c>
      <c r="AX12" s="689">
        <v>6.0542743190000001</v>
      </c>
      <c r="AY12" s="689">
        <v>8.1010842499999995</v>
      </c>
      <c r="AZ12" s="689">
        <v>9.2483996790000003</v>
      </c>
      <c r="BA12" s="689">
        <v>11.788185346000001</v>
      </c>
      <c r="BB12" s="689">
        <v>13.348130527</v>
      </c>
      <c r="BC12" s="689">
        <v>15.063472503</v>
      </c>
      <c r="BD12" s="689">
        <v>15.848809295000001</v>
      </c>
      <c r="BE12" s="689">
        <v>15.584653603</v>
      </c>
      <c r="BF12" s="689">
        <v>14.280340272</v>
      </c>
      <c r="BG12" s="689">
        <v>13.312591006</v>
      </c>
      <c r="BH12" s="689">
        <v>11.207129999999999</v>
      </c>
      <c r="BI12" s="689">
        <v>9.3694240000000004</v>
      </c>
      <c r="BJ12" s="690">
        <v>7.3070659999999998</v>
      </c>
      <c r="BK12" s="690">
        <v>9.6811509999999998</v>
      </c>
      <c r="BL12" s="690">
        <v>10.92334</v>
      </c>
      <c r="BM12" s="690">
        <v>14.66014</v>
      </c>
      <c r="BN12" s="690">
        <v>16.56006</v>
      </c>
      <c r="BO12" s="690">
        <v>19.159109999999998</v>
      </c>
      <c r="BP12" s="690">
        <v>20.108809999999998</v>
      </c>
      <c r="BQ12" s="690">
        <v>20.26737</v>
      </c>
      <c r="BR12" s="690">
        <v>18.76351</v>
      </c>
      <c r="BS12" s="690">
        <v>17.52655</v>
      </c>
      <c r="BT12" s="690">
        <v>15.070360000000001</v>
      </c>
      <c r="BU12" s="690">
        <v>12.71584</v>
      </c>
      <c r="BV12" s="690">
        <v>10.46007</v>
      </c>
    </row>
    <row r="13" spans="1:74" ht="11.15" customHeight="1" x14ac:dyDescent="0.25">
      <c r="A13" s="498" t="s">
        <v>1187</v>
      </c>
      <c r="B13" s="499" t="s">
        <v>1042</v>
      </c>
      <c r="C13" s="689">
        <v>2.8523723859999999</v>
      </c>
      <c r="D13" s="689">
        <v>2.5926161539999999</v>
      </c>
      <c r="E13" s="689">
        <v>2.7338763109999999</v>
      </c>
      <c r="F13" s="689">
        <v>2.3982216439999999</v>
      </c>
      <c r="G13" s="689">
        <v>2.4932074919999998</v>
      </c>
      <c r="H13" s="689">
        <v>2.6284628470000002</v>
      </c>
      <c r="I13" s="689">
        <v>2.7509522959999999</v>
      </c>
      <c r="J13" s="689">
        <v>2.6997930210000001</v>
      </c>
      <c r="K13" s="689">
        <v>2.3854466699999999</v>
      </c>
      <c r="L13" s="689">
        <v>2.4541334840000002</v>
      </c>
      <c r="M13" s="689">
        <v>2.4835048789999998</v>
      </c>
      <c r="N13" s="689">
        <v>2.535385416</v>
      </c>
      <c r="O13" s="689">
        <v>2.5522215799999999</v>
      </c>
      <c r="P13" s="689">
        <v>2.2127163950000002</v>
      </c>
      <c r="Q13" s="689">
        <v>2.3030809250000002</v>
      </c>
      <c r="R13" s="689">
        <v>2.0456035400000001</v>
      </c>
      <c r="S13" s="689">
        <v>2.3112592250000001</v>
      </c>
      <c r="T13" s="689">
        <v>2.3209862870000002</v>
      </c>
      <c r="U13" s="689">
        <v>2.5337459560000002</v>
      </c>
      <c r="V13" s="689">
        <v>2.5650765739999999</v>
      </c>
      <c r="W13" s="689">
        <v>2.3484427440000002</v>
      </c>
      <c r="X13" s="689">
        <v>2.2332982010000002</v>
      </c>
      <c r="Y13" s="689">
        <v>2.2448919159999998</v>
      </c>
      <c r="Z13" s="689">
        <v>2.4403968869999999</v>
      </c>
      <c r="AA13" s="689">
        <v>2.448295313</v>
      </c>
      <c r="AB13" s="689">
        <v>2.2369082109999998</v>
      </c>
      <c r="AC13" s="689">
        <v>2.3291789139999999</v>
      </c>
      <c r="AD13" s="689">
        <v>2.0843933909999999</v>
      </c>
      <c r="AE13" s="689">
        <v>2.1835995069999998</v>
      </c>
      <c r="AF13" s="689">
        <v>2.0864692319999998</v>
      </c>
      <c r="AG13" s="689">
        <v>2.310001298</v>
      </c>
      <c r="AH13" s="689">
        <v>2.4187885819999999</v>
      </c>
      <c r="AI13" s="689">
        <v>2.165280718</v>
      </c>
      <c r="AJ13" s="689">
        <v>2.0901303370000002</v>
      </c>
      <c r="AK13" s="689">
        <v>2.1621946749999998</v>
      </c>
      <c r="AL13" s="689">
        <v>2.3214391280000002</v>
      </c>
      <c r="AM13" s="689">
        <v>2.4095669329999998</v>
      </c>
      <c r="AN13" s="689">
        <v>2.201681915</v>
      </c>
      <c r="AO13" s="689">
        <v>2.2967008</v>
      </c>
      <c r="AP13" s="689">
        <v>1.9977380929999999</v>
      </c>
      <c r="AQ13" s="689">
        <v>2.1913392209999998</v>
      </c>
      <c r="AR13" s="689">
        <v>2.2822311659999999</v>
      </c>
      <c r="AS13" s="689">
        <v>2.391169799</v>
      </c>
      <c r="AT13" s="689">
        <v>2.3807686970000002</v>
      </c>
      <c r="AU13" s="689">
        <v>2.1596034159999999</v>
      </c>
      <c r="AV13" s="689">
        <v>2.0623767260000001</v>
      </c>
      <c r="AW13" s="689">
        <v>2.0550247740000001</v>
      </c>
      <c r="AX13" s="689">
        <v>2.3027232479999999</v>
      </c>
      <c r="AY13" s="689">
        <v>2.2143839609999998</v>
      </c>
      <c r="AZ13" s="689">
        <v>2.1804277769999998</v>
      </c>
      <c r="BA13" s="689">
        <v>2.1919906870000001</v>
      </c>
      <c r="BB13" s="689">
        <v>1.9306283099999999</v>
      </c>
      <c r="BC13" s="689">
        <v>2.2049099779999999</v>
      </c>
      <c r="BD13" s="689">
        <v>2.3473937079999998</v>
      </c>
      <c r="BE13" s="689">
        <v>2.5249026020000001</v>
      </c>
      <c r="BF13" s="689">
        <v>2.4161017450000002</v>
      </c>
      <c r="BG13" s="689">
        <v>2.1937160219999998</v>
      </c>
      <c r="BH13" s="689">
        <v>1.989457</v>
      </c>
      <c r="BI13" s="689">
        <v>2.0160840000000002</v>
      </c>
      <c r="BJ13" s="690">
        <v>2.1923629999999998</v>
      </c>
      <c r="BK13" s="690">
        <v>2.2274600000000002</v>
      </c>
      <c r="BL13" s="690">
        <v>2.0699160000000001</v>
      </c>
      <c r="BM13" s="690">
        <v>2.1685829999999999</v>
      </c>
      <c r="BN13" s="690">
        <v>1.9098679999999999</v>
      </c>
      <c r="BO13" s="690">
        <v>2.0936059999999999</v>
      </c>
      <c r="BP13" s="690">
        <v>2.1543899999999998</v>
      </c>
      <c r="BQ13" s="690">
        <v>2.3287629999999999</v>
      </c>
      <c r="BR13" s="690">
        <v>2.321412</v>
      </c>
      <c r="BS13" s="690">
        <v>2.0940820000000002</v>
      </c>
      <c r="BT13" s="690">
        <v>1.9693510000000001</v>
      </c>
      <c r="BU13" s="690">
        <v>2.0002260000000001</v>
      </c>
      <c r="BV13" s="690">
        <v>2.1863959999999998</v>
      </c>
    </row>
    <row r="14" spans="1:74" ht="11.15" customHeight="1" x14ac:dyDescent="0.25">
      <c r="A14" s="498" t="s">
        <v>1188</v>
      </c>
      <c r="B14" s="499" t="s">
        <v>84</v>
      </c>
      <c r="C14" s="689">
        <v>1.341307424</v>
      </c>
      <c r="D14" s="689">
        <v>1.2740925759999999</v>
      </c>
      <c r="E14" s="689">
        <v>1.366753028</v>
      </c>
      <c r="F14" s="689">
        <v>1.1879366360000001</v>
      </c>
      <c r="G14" s="689">
        <v>1.38262025</v>
      </c>
      <c r="H14" s="689">
        <v>1.299834782</v>
      </c>
      <c r="I14" s="689">
        <v>1.3696112949999999</v>
      </c>
      <c r="J14" s="689">
        <v>1.3670550370000001</v>
      </c>
      <c r="K14" s="689">
        <v>1.3279076910000001</v>
      </c>
      <c r="L14" s="689">
        <v>1.273090287</v>
      </c>
      <c r="M14" s="689">
        <v>1.330843628</v>
      </c>
      <c r="N14" s="689">
        <v>1.4126393660000001</v>
      </c>
      <c r="O14" s="689">
        <v>1.347889549</v>
      </c>
      <c r="P14" s="689">
        <v>1.2519351519999999</v>
      </c>
      <c r="Q14" s="689">
        <v>1.378336518</v>
      </c>
      <c r="R14" s="689">
        <v>1.227050373</v>
      </c>
      <c r="S14" s="689">
        <v>1.3044456170000001</v>
      </c>
      <c r="T14" s="689">
        <v>1.2943282659999999</v>
      </c>
      <c r="U14" s="689">
        <v>1.34196666</v>
      </c>
      <c r="V14" s="689">
        <v>1.362412403</v>
      </c>
      <c r="W14" s="689">
        <v>1.3380929800000001</v>
      </c>
      <c r="X14" s="689">
        <v>1.102883595</v>
      </c>
      <c r="Y14" s="689">
        <v>0.94138361599999998</v>
      </c>
      <c r="Z14" s="689">
        <v>1.140239271</v>
      </c>
      <c r="AA14" s="689">
        <v>1.112141399</v>
      </c>
      <c r="AB14" s="689">
        <v>1.1891546820000001</v>
      </c>
      <c r="AC14" s="689">
        <v>1.422064408</v>
      </c>
      <c r="AD14" s="689">
        <v>1.3395272949999999</v>
      </c>
      <c r="AE14" s="689">
        <v>1.323590523</v>
      </c>
      <c r="AF14" s="689">
        <v>1.240488483</v>
      </c>
      <c r="AG14" s="689">
        <v>1.300862908</v>
      </c>
      <c r="AH14" s="689">
        <v>1.2927620980000001</v>
      </c>
      <c r="AI14" s="689">
        <v>1.2543006940000001</v>
      </c>
      <c r="AJ14" s="689">
        <v>1.2491490489999999</v>
      </c>
      <c r="AK14" s="689">
        <v>1.3579641410000001</v>
      </c>
      <c r="AL14" s="689">
        <v>1.35875032</v>
      </c>
      <c r="AM14" s="689">
        <v>1.3027950159999999</v>
      </c>
      <c r="AN14" s="689">
        <v>1.247806537</v>
      </c>
      <c r="AO14" s="689">
        <v>1.2246322119999999</v>
      </c>
      <c r="AP14" s="689">
        <v>1.2504116949999999</v>
      </c>
      <c r="AQ14" s="689">
        <v>1.2834832810000001</v>
      </c>
      <c r="AR14" s="689">
        <v>1.236959645</v>
      </c>
      <c r="AS14" s="689">
        <v>1.311320671</v>
      </c>
      <c r="AT14" s="689">
        <v>1.2954613960000001</v>
      </c>
      <c r="AU14" s="689">
        <v>1.3003905739999999</v>
      </c>
      <c r="AV14" s="689">
        <v>1.2705206710000001</v>
      </c>
      <c r="AW14" s="689">
        <v>1.3215903760000001</v>
      </c>
      <c r="AX14" s="689">
        <v>1.4276919260000001</v>
      </c>
      <c r="AY14" s="689">
        <v>1.5094748490000001</v>
      </c>
      <c r="AZ14" s="689">
        <v>1.26224767</v>
      </c>
      <c r="BA14" s="689">
        <v>1.329927796</v>
      </c>
      <c r="BB14" s="689">
        <v>1.2837856329999999</v>
      </c>
      <c r="BC14" s="689">
        <v>1.337479195</v>
      </c>
      <c r="BD14" s="689">
        <v>1.3297575260000001</v>
      </c>
      <c r="BE14" s="689">
        <v>1.4017783800000001</v>
      </c>
      <c r="BF14" s="689">
        <v>1.4031508130000001</v>
      </c>
      <c r="BG14" s="689">
        <v>1.371620048</v>
      </c>
      <c r="BH14" s="689">
        <v>1.3820300000000001</v>
      </c>
      <c r="BI14" s="689">
        <v>1.2879769999999999</v>
      </c>
      <c r="BJ14" s="690">
        <v>1.520022</v>
      </c>
      <c r="BK14" s="690">
        <v>1.5146010000000001</v>
      </c>
      <c r="BL14" s="690">
        <v>1.199643</v>
      </c>
      <c r="BM14" s="690">
        <v>1.3589819999999999</v>
      </c>
      <c r="BN14" s="690">
        <v>1.2219070000000001</v>
      </c>
      <c r="BO14" s="690">
        <v>1.258478</v>
      </c>
      <c r="BP14" s="690">
        <v>1.387904</v>
      </c>
      <c r="BQ14" s="690">
        <v>1.46231</v>
      </c>
      <c r="BR14" s="690">
        <v>1.4413629999999999</v>
      </c>
      <c r="BS14" s="690">
        <v>1.4195340000000001</v>
      </c>
      <c r="BT14" s="690">
        <v>1.3777539999999999</v>
      </c>
      <c r="BU14" s="690">
        <v>1.288899</v>
      </c>
      <c r="BV14" s="690">
        <v>1.4712810000000001</v>
      </c>
    </row>
    <row r="15" spans="1:74" ht="11.15" customHeight="1" x14ac:dyDescent="0.25">
      <c r="A15" s="498" t="s">
        <v>1189</v>
      </c>
      <c r="B15" s="499" t="s">
        <v>349</v>
      </c>
      <c r="C15" s="689">
        <v>-0.54733100000000001</v>
      </c>
      <c r="D15" s="689">
        <v>-0.31514399999999998</v>
      </c>
      <c r="E15" s="689">
        <v>-0.48996200000000001</v>
      </c>
      <c r="F15" s="689">
        <v>-0.37689800000000001</v>
      </c>
      <c r="G15" s="689">
        <v>-0.39008300000000001</v>
      </c>
      <c r="H15" s="689">
        <v>-0.43332399999999999</v>
      </c>
      <c r="I15" s="689">
        <v>-0.64446899999999996</v>
      </c>
      <c r="J15" s="689">
        <v>-0.74723499999999998</v>
      </c>
      <c r="K15" s="689">
        <v>-0.60311300000000001</v>
      </c>
      <c r="L15" s="689">
        <v>-0.49220199999999997</v>
      </c>
      <c r="M15" s="689">
        <v>-0.34270699999999998</v>
      </c>
      <c r="N15" s="689">
        <v>-0.52207099999999995</v>
      </c>
      <c r="O15" s="689">
        <v>-0.32300899999999999</v>
      </c>
      <c r="P15" s="689">
        <v>-0.38871899999999998</v>
      </c>
      <c r="Q15" s="689">
        <v>-0.40894200000000003</v>
      </c>
      <c r="R15" s="689">
        <v>-0.10322099999999999</v>
      </c>
      <c r="S15" s="689">
        <v>-0.36828100000000003</v>
      </c>
      <c r="T15" s="689">
        <v>-0.38529600000000003</v>
      </c>
      <c r="U15" s="689">
        <v>-0.62234699999999998</v>
      </c>
      <c r="V15" s="689">
        <v>-0.57901199999999997</v>
      </c>
      <c r="W15" s="689">
        <v>-0.67121399999999998</v>
      </c>
      <c r="X15" s="689">
        <v>-0.372614</v>
      </c>
      <c r="Y15" s="689">
        <v>-0.50877499999999998</v>
      </c>
      <c r="Z15" s="689">
        <v>-0.52931399999999995</v>
      </c>
      <c r="AA15" s="689">
        <v>-0.37679099999999999</v>
      </c>
      <c r="AB15" s="689">
        <v>-0.24667700000000001</v>
      </c>
      <c r="AC15" s="689">
        <v>-0.35306399999999999</v>
      </c>
      <c r="AD15" s="689">
        <v>-0.32502999999999999</v>
      </c>
      <c r="AE15" s="689">
        <v>-0.36673299999999998</v>
      </c>
      <c r="AF15" s="689">
        <v>-0.49893100000000001</v>
      </c>
      <c r="AG15" s="689">
        <v>-0.68562599999999996</v>
      </c>
      <c r="AH15" s="689">
        <v>-0.78363799999999995</v>
      </c>
      <c r="AI15" s="689">
        <v>-0.524729</v>
      </c>
      <c r="AJ15" s="689">
        <v>-0.42324299999999998</v>
      </c>
      <c r="AK15" s="689">
        <v>-0.36922199999999999</v>
      </c>
      <c r="AL15" s="689">
        <v>-0.36752099999999999</v>
      </c>
      <c r="AM15" s="689">
        <v>-0.424346</v>
      </c>
      <c r="AN15" s="689">
        <v>-0.42507</v>
      </c>
      <c r="AO15" s="689">
        <v>-0.23558100000000001</v>
      </c>
      <c r="AP15" s="689">
        <v>-0.19721900000000001</v>
      </c>
      <c r="AQ15" s="689">
        <v>-0.416186</v>
      </c>
      <c r="AR15" s="689">
        <v>-0.37557000000000001</v>
      </c>
      <c r="AS15" s="689">
        <v>-0.68474999999999997</v>
      </c>
      <c r="AT15" s="689">
        <v>-0.66975099999999999</v>
      </c>
      <c r="AU15" s="689">
        <v>-0.43384299999999998</v>
      </c>
      <c r="AV15" s="689">
        <v>-0.42677199999999998</v>
      </c>
      <c r="AW15" s="689">
        <v>-0.37747999999999998</v>
      </c>
      <c r="AX15" s="689">
        <v>-0.44511600000000001</v>
      </c>
      <c r="AY15" s="689">
        <v>-0.49331000000000003</v>
      </c>
      <c r="AZ15" s="689">
        <v>-0.41225800000000001</v>
      </c>
      <c r="BA15" s="689">
        <v>-0.31750800000000001</v>
      </c>
      <c r="BB15" s="689">
        <v>-0.26522600000000002</v>
      </c>
      <c r="BC15" s="689">
        <v>-0.46674599999999999</v>
      </c>
      <c r="BD15" s="689">
        <v>-0.58906499999999995</v>
      </c>
      <c r="BE15" s="689">
        <v>-0.76842200000000005</v>
      </c>
      <c r="BF15" s="689">
        <v>-0.63960899999999998</v>
      </c>
      <c r="BG15" s="689">
        <v>-0.597966</v>
      </c>
      <c r="BH15" s="689">
        <v>-0.43855509999999998</v>
      </c>
      <c r="BI15" s="689">
        <v>-0.42249690000000001</v>
      </c>
      <c r="BJ15" s="690">
        <v>-0.45442909999999997</v>
      </c>
      <c r="BK15" s="690">
        <v>-0.50161160000000005</v>
      </c>
      <c r="BL15" s="690">
        <v>-0.42108610000000002</v>
      </c>
      <c r="BM15" s="690">
        <v>-0.32682030000000001</v>
      </c>
      <c r="BN15" s="690">
        <v>-0.27289459999999999</v>
      </c>
      <c r="BO15" s="690">
        <v>-0.50545759999999995</v>
      </c>
      <c r="BP15" s="690">
        <v>-0.66817269999999995</v>
      </c>
      <c r="BQ15" s="690">
        <v>-0.78384790000000004</v>
      </c>
      <c r="BR15" s="690">
        <v>-0.63921839999999996</v>
      </c>
      <c r="BS15" s="690">
        <v>-0.65867679999999995</v>
      </c>
      <c r="BT15" s="690">
        <v>-0.47918549999999999</v>
      </c>
      <c r="BU15" s="690">
        <v>-0.4584741</v>
      </c>
      <c r="BV15" s="690">
        <v>-0.46511710000000001</v>
      </c>
    </row>
    <row r="16" spans="1:74" ht="11.15" customHeight="1" x14ac:dyDescent="0.25">
      <c r="A16" s="498" t="s">
        <v>1190</v>
      </c>
      <c r="B16" s="499" t="s">
        <v>1297</v>
      </c>
      <c r="C16" s="689">
        <v>6.3480329759999998</v>
      </c>
      <c r="D16" s="689">
        <v>1.4507449690000001</v>
      </c>
      <c r="E16" s="689">
        <v>1.3684092489999999</v>
      </c>
      <c r="F16" s="689">
        <v>1.4462465250000001</v>
      </c>
      <c r="G16" s="689">
        <v>1.4528908540000001</v>
      </c>
      <c r="H16" s="689">
        <v>1.7950194420000001</v>
      </c>
      <c r="I16" s="689">
        <v>1.7836900849999999</v>
      </c>
      <c r="J16" s="689">
        <v>1.828892162</v>
      </c>
      <c r="K16" s="689">
        <v>1.7615771179999999</v>
      </c>
      <c r="L16" s="689">
        <v>1.4725601479999999</v>
      </c>
      <c r="M16" s="689">
        <v>1.5649049239999999</v>
      </c>
      <c r="N16" s="689">
        <v>1.655497333</v>
      </c>
      <c r="O16" s="689">
        <v>2.104261766</v>
      </c>
      <c r="P16" s="689">
        <v>1.419914047</v>
      </c>
      <c r="Q16" s="689">
        <v>1.3070546080000001</v>
      </c>
      <c r="R16" s="689">
        <v>1.089438699</v>
      </c>
      <c r="S16" s="689">
        <v>1.596676387</v>
      </c>
      <c r="T16" s="689">
        <v>1.4346788450000001</v>
      </c>
      <c r="U16" s="689">
        <v>1.652331684</v>
      </c>
      <c r="V16" s="689">
        <v>1.6363307819999999</v>
      </c>
      <c r="W16" s="689">
        <v>1.416527144</v>
      </c>
      <c r="X16" s="689">
        <v>1.056425588</v>
      </c>
      <c r="Y16" s="689">
        <v>1.145774385</v>
      </c>
      <c r="Z16" s="689">
        <v>1.3607375289999999</v>
      </c>
      <c r="AA16" s="689">
        <v>1.4537891810000001</v>
      </c>
      <c r="AB16" s="689">
        <v>1.198387766</v>
      </c>
      <c r="AC16" s="689">
        <v>1.317688006</v>
      </c>
      <c r="AD16" s="689">
        <v>1.1613695470000001</v>
      </c>
      <c r="AE16" s="689">
        <v>1.225930172</v>
      </c>
      <c r="AF16" s="689">
        <v>1.5386176</v>
      </c>
      <c r="AG16" s="689">
        <v>1.6669135900000001</v>
      </c>
      <c r="AH16" s="689">
        <v>1.594435364</v>
      </c>
      <c r="AI16" s="689">
        <v>1.115905981</v>
      </c>
      <c r="AJ16" s="689">
        <v>1.1386484349999999</v>
      </c>
      <c r="AK16" s="689">
        <v>1.3232204809999999</v>
      </c>
      <c r="AL16" s="689">
        <v>1.5985234239999999</v>
      </c>
      <c r="AM16" s="689">
        <v>1.5505927399999999</v>
      </c>
      <c r="AN16" s="689">
        <v>2.1455313130000002</v>
      </c>
      <c r="AO16" s="689">
        <v>1.35672035</v>
      </c>
      <c r="AP16" s="689">
        <v>1.1560141049999999</v>
      </c>
      <c r="AQ16" s="689">
        <v>1.2925884560000001</v>
      </c>
      <c r="AR16" s="689">
        <v>1.324642705</v>
      </c>
      <c r="AS16" s="689">
        <v>1.4995695060000001</v>
      </c>
      <c r="AT16" s="689">
        <v>1.879357419</v>
      </c>
      <c r="AU16" s="689">
        <v>1.5314634899999999</v>
      </c>
      <c r="AV16" s="689">
        <v>1.481486877</v>
      </c>
      <c r="AW16" s="689">
        <v>1.6009768980000001</v>
      </c>
      <c r="AX16" s="689">
        <v>1.492341232</v>
      </c>
      <c r="AY16" s="689">
        <v>3.4502787029999999</v>
      </c>
      <c r="AZ16" s="689">
        <v>1.568054576</v>
      </c>
      <c r="BA16" s="689">
        <v>1.3666032850000001</v>
      </c>
      <c r="BB16" s="689">
        <v>1.181001285</v>
      </c>
      <c r="BC16" s="689">
        <v>1.454814788</v>
      </c>
      <c r="BD16" s="689">
        <v>1.50978254</v>
      </c>
      <c r="BE16" s="689">
        <v>1.4136440669999999</v>
      </c>
      <c r="BF16" s="689">
        <v>1.5168736380000001</v>
      </c>
      <c r="BG16" s="689">
        <v>1.549160826</v>
      </c>
      <c r="BH16" s="689">
        <v>1.235568</v>
      </c>
      <c r="BI16" s="689">
        <v>1.364881</v>
      </c>
      <c r="BJ16" s="690">
        <v>1.4987870000000001</v>
      </c>
      <c r="BK16" s="690">
        <v>2.3950809999999998</v>
      </c>
      <c r="BL16" s="690">
        <v>1.589936</v>
      </c>
      <c r="BM16" s="690">
        <v>1.2919529999999999</v>
      </c>
      <c r="BN16" s="690">
        <v>1.141767</v>
      </c>
      <c r="BO16" s="690">
        <v>1.2790729999999999</v>
      </c>
      <c r="BP16" s="690">
        <v>1.3701239999999999</v>
      </c>
      <c r="BQ16" s="690">
        <v>1.456159</v>
      </c>
      <c r="BR16" s="690">
        <v>1.570657</v>
      </c>
      <c r="BS16" s="690">
        <v>1.3346070000000001</v>
      </c>
      <c r="BT16" s="690">
        <v>1.236121</v>
      </c>
      <c r="BU16" s="690">
        <v>1.416569</v>
      </c>
      <c r="BV16" s="690">
        <v>1.528446</v>
      </c>
    </row>
    <row r="17" spans="1:74" ht="11.15" customHeight="1" x14ac:dyDescent="0.25">
      <c r="A17" s="498" t="s">
        <v>1191</v>
      </c>
      <c r="B17" s="499" t="s">
        <v>82</v>
      </c>
      <c r="C17" s="689">
        <v>0.34419586099999999</v>
      </c>
      <c r="D17" s="689">
        <v>0.33699916099999999</v>
      </c>
      <c r="E17" s="689">
        <v>0.34759251099999999</v>
      </c>
      <c r="F17" s="689">
        <v>0.35411205099999998</v>
      </c>
      <c r="G17" s="689">
        <v>0.38927535899999999</v>
      </c>
      <c r="H17" s="689">
        <v>0.31618175599999998</v>
      </c>
      <c r="I17" s="689">
        <v>0.35894971599999997</v>
      </c>
      <c r="J17" s="689">
        <v>0.39247206699999998</v>
      </c>
      <c r="K17" s="689">
        <v>0.33171762999999999</v>
      </c>
      <c r="L17" s="689">
        <v>0.25432616299999999</v>
      </c>
      <c r="M17" s="689">
        <v>0.31103460199999999</v>
      </c>
      <c r="N17" s="689">
        <v>0.34920659599999998</v>
      </c>
      <c r="O17" s="689">
        <v>0.360177366</v>
      </c>
      <c r="P17" s="689">
        <v>0.35055665200000002</v>
      </c>
      <c r="Q17" s="689">
        <v>0.38328604500000002</v>
      </c>
      <c r="R17" s="689">
        <v>0.32851513799999998</v>
      </c>
      <c r="S17" s="689">
        <v>0.32437474999999999</v>
      </c>
      <c r="T17" s="689">
        <v>0.32890024299999998</v>
      </c>
      <c r="U17" s="689">
        <v>0.37243416800000001</v>
      </c>
      <c r="V17" s="689">
        <v>0.37724755199999999</v>
      </c>
      <c r="W17" s="689">
        <v>0.341987294</v>
      </c>
      <c r="X17" s="689">
        <v>0.189449443</v>
      </c>
      <c r="Y17" s="689">
        <v>0.32581763899999999</v>
      </c>
      <c r="Z17" s="689">
        <v>0.35392033699999997</v>
      </c>
      <c r="AA17" s="689">
        <v>0.35677856600000002</v>
      </c>
      <c r="AB17" s="689">
        <v>0.36767422300000002</v>
      </c>
      <c r="AC17" s="689">
        <v>0.29244732800000001</v>
      </c>
      <c r="AD17" s="689">
        <v>0.17151190799999999</v>
      </c>
      <c r="AE17" s="689">
        <v>0.17937564</v>
      </c>
      <c r="AF17" s="689">
        <v>0.15687128</v>
      </c>
      <c r="AG17" s="689">
        <v>0.182107727</v>
      </c>
      <c r="AH17" s="689">
        <v>0.31636439599999999</v>
      </c>
      <c r="AI17" s="689">
        <v>0.29541064900000003</v>
      </c>
      <c r="AJ17" s="689">
        <v>0.21293578299999999</v>
      </c>
      <c r="AK17" s="689">
        <v>0.296102056</v>
      </c>
      <c r="AL17" s="689">
        <v>0.34676670500000001</v>
      </c>
      <c r="AM17" s="689">
        <v>0.33655247300000002</v>
      </c>
      <c r="AN17" s="689">
        <v>0.19521640800000001</v>
      </c>
      <c r="AO17" s="689">
        <v>0.19682189</v>
      </c>
      <c r="AP17" s="689">
        <v>0.269660328</v>
      </c>
      <c r="AQ17" s="689">
        <v>0.28859484099999999</v>
      </c>
      <c r="AR17" s="689">
        <v>0.32129776999999998</v>
      </c>
      <c r="AS17" s="689">
        <v>0.31170380800000003</v>
      </c>
      <c r="AT17" s="689">
        <v>0.330902635</v>
      </c>
      <c r="AU17" s="689">
        <v>0.29866473500000001</v>
      </c>
      <c r="AV17" s="689">
        <v>0.34264007400000002</v>
      </c>
      <c r="AW17" s="689">
        <v>0.179926115</v>
      </c>
      <c r="AX17" s="689">
        <v>0.232125684</v>
      </c>
      <c r="AY17" s="689">
        <v>0.27846235600000002</v>
      </c>
      <c r="AZ17" s="689">
        <v>0.234583282</v>
      </c>
      <c r="BA17" s="689">
        <v>0.25612718099999998</v>
      </c>
      <c r="BB17" s="689">
        <v>0.280223844</v>
      </c>
      <c r="BC17" s="689">
        <v>0.37126562400000002</v>
      </c>
      <c r="BD17" s="689">
        <v>0.28535780100000002</v>
      </c>
      <c r="BE17" s="689">
        <v>0.35849941699999999</v>
      </c>
      <c r="BF17" s="689">
        <v>0.27807690600000001</v>
      </c>
      <c r="BG17" s="689">
        <v>0.31616170100000002</v>
      </c>
      <c r="BH17" s="689">
        <v>0.2483418</v>
      </c>
      <c r="BI17" s="689">
        <v>0.26728190000000002</v>
      </c>
      <c r="BJ17" s="690">
        <v>0.31093759999999998</v>
      </c>
      <c r="BK17" s="690">
        <v>0.32393110000000003</v>
      </c>
      <c r="BL17" s="690">
        <v>0.26413819999999999</v>
      </c>
      <c r="BM17" s="690">
        <v>0.24846550000000001</v>
      </c>
      <c r="BN17" s="690">
        <v>0.2404654</v>
      </c>
      <c r="BO17" s="690">
        <v>0.27974539999999998</v>
      </c>
      <c r="BP17" s="690">
        <v>0.25450899999999999</v>
      </c>
      <c r="BQ17" s="690">
        <v>0.28410370000000001</v>
      </c>
      <c r="BR17" s="690">
        <v>0.308448</v>
      </c>
      <c r="BS17" s="690">
        <v>0.30341240000000003</v>
      </c>
      <c r="BT17" s="690">
        <v>0.2679725</v>
      </c>
      <c r="BU17" s="690">
        <v>0.24777009999999999</v>
      </c>
      <c r="BV17" s="690">
        <v>0.29660999999999998</v>
      </c>
    </row>
    <row r="18" spans="1:74" ht="11.15" customHeight="1" x14ac:dyDescent="0.25">
      <c r="A18" s="498" t="s">
        <v>1309</v>
      </c>
      <c r="B18" s="501" t="s">
        <v>1298</v>
      </c>
      <c r="C18" s="689">
        <v>0.61521048099999998</v>
      </c>
      <c r="D18" s="689">
        <v>0.58157888400000002</v>
      </c>
      <c r="E18" s="689">
        <v>0.61166877399999997</v>
      </c>
      <c r="F18" s="689">
        <v>0.56632562600000003</v>
      </c>
      <c r="G18" s="689">
        <v>0.57109849099999999</v>
      </c>
      <c r="H18" s="689">
        <v>0.631504073</v>
      </c>
      <c r="I18" s="689">
        <v>0.64017125200000002</v>
      </c>
      <c r="J18" s="689">
        <v>0.63509555299999998</v>
      </c>
      <c r="K18" s="689">
        <v>0.56221997300000004</v>
      </c>
      <c r="L18" s="689">
        <v>0.59973774899999999</v>
      </c>
      <c r="M18" s="689">
        <v>0.60104939400000001</v>
      </c>
      <c r="N18" s="689">
        <v>0.62275288100000004</v>
      </c>
      <c r="O18" s="689">
        <v>0.66630020599999995</v>
      </c>
      <c r="P18" s="689">
        <v>0.574537403</v>
      </c>
      <c r="Q18" s="689">
        <v>0.60402022099999997</v>
      </c>
      <c r="R18" s="689">
        <v>0.58054531099999995</v>
      </c>
      <c r="S18" s="689">
        <v>0.66446814700000001</v>
      </c>
      <c r="T18" s="689">
        <v>0.64869579700000002</v>
      </c>
      <c r="U18" s="689">
        <v>0.67071058100000003</v>
      </c>
      <c r="V18" s="689">
        <v>0.70391899999999996</v>
      </c>
      <c r="W18" s="689">
        <v>0.64926117000000005</v>
      </c>
      <c r="X18" s="689">
        <v>0.64054294000000001</v>
      </c>
      <c r="Y18" s="689">
        <v>0.62768589100000005</v>
      </c>
      <c r="Z18" s="689">
        <v>0.65812180899999995</v>
      </c>
      <c r="AA18" s="689">
        <v>0.65972980599999997</v>
      </c>
      <c r="AB18" s="689">
        <v>0.59439536599999998</v>
      </c>
      <c r="AC18" s="689">
        <v>0.67064996300000002</v>
      </c>
      <c r="AD18" s="689">
        <v>0.63660203599999998</v>
      </c>
      <c r="AE18" s="689">
        <v>0.63047914599999999</v>
      </c>
      <c r="AF18" s="689">
        <v>0.57768242199999997</v>
      </c>
      <c r="AG18" s="689">
        <v>0.65390537000000004</v>
      </c>
      <c r="AH18" s="689">
        <v>0.66595797199999995</v>
      </c>
      <c r="AI18" s="689">
        <v>0.60531663700000005</v>
      </c>
      <c r="AJ18" s="689">
        <v>0.60802774000000004</v>
      </c>
      <c r="AK18" s="689">
        <v>0.61056316499999996</v>
      </c>
      <c r="AL18" s="689">
        <v>0.67592273400000003</v>
      </c>
      <c r="AM18" s="689">
        <v>0.63124753700000003</v>
      </c>
      <c r="AN18" s="689">
        <v>0.54971863899999995</v>
      </c>
      <c r="AO18" s="689">
        <v>0.61902516299999999</v>
      </c>
      <c r="AP18" s="689">
        <v>0.56480678299999998</v>
      </c>
      <c r="AQ18" s="689">
        <v>0.57439926799999996</v>
      </c>
      <c r="AR18" s="689">
        <v>0.57997869899999999</v>
      </c>
      <c r="AS18" s="689">
        <v>0.58070102400000001</v>
      </c>
      <c r="AT18" s="689">
        <v>0.57891081700000002</v>
      </c>
      <c r="AU18" s="689">
        <v>0.55664646600000001</v>
      </c>
      <c r="AV18" s="689">
        <v>0.57856753299999997</v>
      </c>
      <c r="AW18" s="689">
        <v>0.53395009699999996</v>
      </c>
      <c r="AX18" s="689">
        <v>0.60863544800000002</v>
      </c>
      <c r="AY18" s="689">
        <v>0.562630925</v>
      </c>
      <c r="AZ18" s="689">
        <v>0.49184932799999997</v>
      </c>
      <c r="BA18" s="689">
        <v>0.52632115400000001</v>
      </c>
      <c r="BB18" s="689">
        <v>0.53254752999999999</v>
      </c>
      <c r="BC18" s="689">
        <v>0.53503568999999995</v>
      </c>
      <c r="BD18" s="689">
        <v>0.52704245199999999</v>
      </c>
      <c r="BE18" s="689">
        <v>0.54878104599999999</v>
      </c>
      <c r="BF18" s="689">
        <v>0.52584386599999999</v>
      </c>
      <c r="BG18" s="689">
        <v>0.49699270099999998</v>
      </c>
      <c r="BH18" s="689">
        <v>0.59706300000000001</v>
      </c>
      <c r="BI18" s="689">
        <v>0.53620290000000004</v>
      </c>
      <c r="BJ18" s="690">
        <v>0.6331696</v>
      </c>
      <c r="BK18" s="690">
        <v>0.5196366</v>
      </c>
      <c r="BL18" s="690">
        <v>0.45833610000000002</v>
      </c>
      <c r="BM18" s="690">
        <v>0.51432860000000002</v>
      </c>
      <c r="BN18" s="690">
        <v>0.52302649999999995</v>
      </c>
      <c r="BO18" s="690">
        <v>0.51972609999999997</v>
      </c>
      <c r="BP18" s="690">
        <v>0.51668159999999996</v>
      </c>
      <c r="BQ18" s="690">
        <v>0.51001529999999995</v>
      </c>
      <c r="BR18" s="690">
        <v>0.48998649999999999</v>
      </c>
      <c r="BS18" s="690">
        <v>0.47721370000000002</v>
      </c>
      <c r="BT18" s="690">
        <v>0.57186459999999995</v>
      </c>
      <c r="BU18" s="690">
        <v>0.48213030000000001</v>
      </c>
      <c r="BV18" s="690">
        <v>0.63624780000000003</v>
      </c>
    </row>
    <row r="19" spans="1:74" ht="11.15" customHeight="1" x14ac:dyDescent="0.25">
      <c r="A19" s="498" t="s">
        <v>1192</v>
      </c>
      <c r="B19" s="499" t="s">
        <v>347</v>
      </c>
      <c r="C19" s="689">
        <v>359.44877494999997</v>
      </c>
      <c r="D19" s="689">
        <v>294.63336644999998</v>
      </c>
      <c r="E19" s="689">
        <v>308.74664582000003</v>
      </c>
      <c r="F19" s="689">
        <v>288.50948796</v>
      </c>
      <c r="G19" s="689">
        <v>325.90462185000001</v>
      </c>
      <c r="H19" s="689">
        <v>358.52326692999998</v>
      </c>
      <c r="I19" s="689">
        <v>396.85401639999998</v>
      </c>
      <c r="J19" s="689">
        <v>393.49724782999999</v>
      </c>
      <c r="K19" s="689">
        <v>342.91691284000001</v>
      </c>
      <c r="L19" s="689">
        <v>311.74973305999998</v>
      </c>
      <c r="M19" s="689">
        <v>309.06245872</v>
      </c>
      <c r="N19" s="689">
        <v>328.32004397999998</v>
      </c>
      <c r="O19" s="689">
        <v>345.32369352000001</v>
      </c>
      <c r="P19" s="689">
        <v>302.63477248999999</v>
      </c>
      <c r="Q19" s="689">
        <v>313.38512293000002</v>
      </c>
      <c r="R19" s="689">
        <v>284.30852981999999</v>
      </c>
      <c r="S19" s="689">
        <v>317.49756705999999</v>
      </c>
      <c r="T19" s="689">
        <v>339.70861264000001</v>
      </c>
      <c r="U19" s="689">
        <v>395.54697613000002</v>
      </c>
      <c r="V19" s="689">
        <v>386.90424983000003</v>
      </c>
      <c r="W19" s="689">
        <v>346.89449289999999</v>
      </c>
      <c r="X19" s="689">
        <v>306.99863250999999</v>
      </c>
      <c r="Y19" s="689">
        <v>302.25264699000002</v>
      </c>
      <c r="Z19" s="689">
        <v>324.17356496000002</v>
      </c>
      <c r="AA19" s="689">
        <v>327.54259874000002</v>
      </c>
      <c r="AB19" s="689">
        <v>306.30884113000002</v>
      </c>
      <c r="AC19" s="689">
        <v>296.24053241000001</v>
      </c>
      <c r="AD19" s="689">
        <v>267.50428488</v>
      </c>
      <c r="AE19" s="689">
        <v>292.30361098999998</v>
      </c>
      <c r="AF19" s="689">
        <v>339.02738319000002</v>
      </c>
      <c r="AG19" s="689">
        <v>396.00294688000002</v>
      </c>
      <c r="AH19" s="689">
        <v>384.66742357999999</v>
      </c>
      <c r="AI19" s="689">
        <v>320.73439853999997</v>
      </c>
      <c r="AJ19" s="689">
        <v>301.16003179000001</v>
      </c>
      <c r="AK19" s="689">
        <v>288.89324261000002</v>
      </c>
      <c r="AL19" s="689">
        <v>330.64838713</v>
      </c>
      <c r="AM19" s="689">
        <v>335.57547278999999</v>
      </c>
      <c r="AN19" s="689">
        <v>312.82381814000001</v>
      </c>
      <c r="AO19" s="689">
        <v>299.41933184999999</v>
      </c>
      <c r="AP19" s="689">
        <v>281.77882884000002</v>
      </c>
      <c r="AQ19" s="689">
        <v>308.07245804000001</v>
      </c>
      <c r="AR19" s="689">
        <v>360.97424267999997</v>
      </c>
      <c r="AS19" s="689">
        <v>391.76886077</v>
      </c>
      <c r="AT19" s="689">
        <v>399.10455970999999</v>
      </c>
      <c r="AU19" s="689">
        <v>335.24219792000002</v>
      </c>
      <c r="AV19" s="689">
        <v>306.15927399999998</v>
      </c>
      <c r="AW19" s="689">
        <v>301.44418683999999</v>
      </c>
      <c r="AX19" s="689">
        <v>323.86330312000001</v>
      </c>
      <c r="AY19" s="689">
        <v>363.65936914000002</v>
      </c>
      <c r="AZ19" s="689">
        <v>314.92720685</v>
      </c>
      <c r="BA19" s="689">
        <v>312.21318797999999</v>
      </c>
      <c r="BB19" s="689">
        <v>291.55841715999998</v>
      </c>
      <c r="BC19" s="689">
        <v>329.73919942999999</v>
      </c>
      <c r="BD19" s="689">
        <v>368.00488317999998</v>
      </c>
      <c r="BE19" s="689">
        <v>410.15106000999998</v>
      </c>
      <c r="BF19" s="689">
        <v>398.98386572999999</v>
      </c>
      <c r="BG19" s="689">
        <v>338.70983602000001</v>
      </c>
      <c r="BH19" s="689">
        <v>303.07701044999999</v>
      </c>
      <c r="BI19" s="689">
        <v>302.92131141999999</v>
      </c>
      <c r="BJ19" s="690">
        <v>340.23039999999997</v>
      </c>
      <c r="BK19" s="690">
        <v>355.22329999999999</v>
      </c>
      <c r="BL19" s="690">
        <v>307.2285</v>
      </c>
      <c r="BM19" s="690">
        <v>311.54840000000002</v>
      </c>
      <c r="BN19" s="690">
        <v>290.76420000000002</v>
      </c>
      <c r="BO19" s="690">
        <v>324.40210000000002</v>
      </c>
      <c r="BP19" s="690">
        <v>358.31950000000001</v>
      </c>
      <c r="BQ19" s="690">
        <v>394.44470000000001</v>
      </c>
      <c r="BR19" s="690">
        <v>392.4674</v>
      </c>
      <c r="BS19" s="690">
        <v>331.44990000000001</v>
      </c>
      <c r="BT19" s="690">
        <v>302.40320000000003</v>
      </c>
      <c r="BU19" s="690">
        <v>299.51690000000002</v>
      </c>
      <c r="BV19" s="690">
        <v>341.30529999999999</v>
      </c>
    </row>
    <row r="20" spans="1:74" ht="11.15" customHeight="1" x14ac:dyDescent="0.25">
      <c r="A20" s="492"/>
      <c r="B20" s="130" t="s">
        <v>1299</v>
      </c>
      <c r="C20" s="242"/>
      <c r="D20" s="242"/>
      <c r="E20" s="242"/>
      <c r="F20" s="242"/>
      <c r="G20" s="242"/>
      <c r="H20" s="242"/>
      <c r="I20" s="242"/>
      <c r="J20" s="242"/>
      <c r="K20" s="242"/>
      <c r="L20" s="242"/>
      <c r="M20" s="242"/>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242"/>
      <c r="AZ20" s="242"/>
      <c r="BA20" s="242"/>
      <c r="BB20" s="242"/>
      <c r="BC20" s="242"/>
      <c r="BD20" s="242"/>
      <c r="BE20" s="242"/>
      <c r="BF20" s="242"/>
      <c r="BG20" s="242"/>
      <c r="BH20" s="242"/>
      <c r="BI20" s="242"/>
      <c r="BJ20" s="332"/>
      <c r="BK20" s="332"/>
      <c r="BL20" s="332"/>
      <c r="BM20" s="332"/>
      <c r="BN20" s="332"/>
      <c r="BO20" s="332"/>
      <c r="BP20" s="332"/>
      <c r="BQ20" s="332"/>
      <c r="BR20" s="332"/>
      <c r="BS20" s="332"/>
      <c r="BT20" s="332"/>
      <c r="BU20" s="332"/>
      <c r="BV20" s="332"/>
    </row>
    <row r="21" spans="1:74" ht="11.15" customHeight="1" x14ac:dyDescent="0.25">
      <c r="A21" s="498" t="s">
        <v>1193</v>
      </c>
      <c r="B21" s="499" t="s">
        <v>81</v>
      </c>
      <c r="C21" s="689">
        <v>3.2698505230000001</v>
      </c>
      <c r="D21" s="689">
        <v>3.1358951720000001</v>
      </c>
      <c r="E21" s="689">
        <v>3.6535897880000001</v>
      </c>
      <c r="F21" s="689">
        <v>2.8681725230000001</v>
      </c>
      <c r="G21" s="689">
        <v>2.9351015220000001</v>
      </c>
      <c r="H21" s="689">
        <v>4.0441167260000004</v>
      </c>
      <c r="I21" s="689">
        <v>6.0469096609999999</v>
      </c>
      <c r="J21" s="689">
        <v>6.5923124160000004</v>
      </c>
      <c r="K21" s="689">
        <v>4.7342538269999999</v>
      </c>
      <c r="L21" s="689">
        <v>4.630660217</v>
      </c>
      <c r="M21" s="689">
        <v>3.5570985159999999</v>
      </c>
      <c r="N21" s="689">
        <v>3.5544108539999999</v>
      </c>
      <c r="O21" s="689">
        <v>3.6804454099999999</v>
      </c>
      <c r="P21" s="689">
        <v>3.1469889279999999</v>
      </c>
      <c r="Q21" s="689">
        <v>3.4340791400000001</v>
      </c>
      <c r="R21" s="689">
        <v>3.2540318099999999</v>
      </c>
      <c r="S21" s="689">
        <v>2.909958332</v>
      </c>
      <c r="T21" s="689">
        <v>3.6252321219999999</v>
      </c>
      <c r="U21" s="689">
        <v>6.350583018</v>
      </c>
      <c r="V21" s="689">
        <v>5.3193565720000002</v>
      </c>
      <c r="W21" s="689">
        <v>3.610639833</v>
      </c>
      <c r="X21" s="689">
        <v>3.6915430310000001</v>
      </c>
      <c r="Y21" s="689">
        <v>3.4386043449999999</v>
      </c>
      <c r="Z21" s="689">
        <v>4.193226299</v>
      </c>
      <c r="AA21" s="689">
        <v>4.1098701469999996</v>
      </c>
      <c r="AB21" s="689">
        <v>3.7334824530000001</v>
      </c>
      <c r="AC21" s="689">
        <v>2.8574423179999999</v>
      </c>
      <c r="AD21" s="689">
        <v>3.1440908670000001</v>
      </c>
      <c r="AE21" s="689">
        <v>2.6959840690000001</v>
      </c>
      <c r="AF21" s="689">
        <v>4.655647117</v>
      </c>
      <c r="AG21" s="689">
        <v>6.6681605360000002</v>
      </c>
      <c r="AH21" s="689">
        <v>5.5522695090000003</v>
      </c>
      <c r="AI21" s="689">
        <v>4.3177679419999997</v>
      </c>
      <c r="AJ21" s="689">
        <v>3.8922456080000001</v>
      </c>
      <c r="AK21" s="689">
        <v>3.57192847</v>
      </c>
      <c r="AL21" s="689">
        <v>3.8991281990000002</v>
      </c>
      <c r="AM21" s="689">
        <v>4.4561335350000002</v>
      </c>
      <c r="AN21" s="689">
        <v>4.1086150249999998</v>
      </c>
      <c r="AO21" s="689">
        <v>3.5085204980000002</v>
      </c>
      <c r="AP21" s="689">
        <v>2.9064025660000001</v>
      </c>
      <c r="AQ21" s="689">
        <v>3.3516356260000002</v>
      </c>
      <c r="AR21" s="689">
        <v>5.5168708210000004</v>
      </c>
      <c r="AS21" s="689">
        <v>5.5160232679999996</v>
      </c>
      <c r="AT21" s="689">
        <v>6.3909202430000001</v>
      </c>
      <c r="AU21" s="689">
        <v>4.7753580659999999</v>
      </c>
      <c r="AV21" s="689">
        <v>4.7166901179999998</v>
      </c>
      <c r="AW21" s="689">
        <v>4.2720732540000004</v>
      </c>
      <c r="AX21" s="689">
        <v>3.9068217930000002</v>
      </c>
      <c r="AY21" s="689">
        <v>4.360418127</v>
      </c>
      <c r="AZ21" s="689">
        <v>3.8226731530000002</v>
      </c>
      <c r="BA21" s="689">
        <v>3.9154240969999998</v>
      </c>
      <c r="BB21" s="689">
        <v>3.4865536760000002</v>
      </c>
      <c r="BC21" s="689">
        <v>4.2857580820000001</v>
      </c>
      <c r="BD21" s="689">
        <v>4.7831640220000002</v>
      </c>
      <c r="BE21" s="689">
        <v>6.470433495</v>
      </c>
      <c r="BF21" s="689">
        <v>6.4208128960000002</v>
      </c>
      <c r="BG21" s="689">
        <v>4.5538922030000002</v>
      </c>
      <c r="BH21" s="689">
        <v>4.5648900000000001</v>
      </c>
      <c r="BI21" s="689">
        <v>4.6930069999999997</v>
      </c>
      <c r="BJ21" s="690">
        <v>4.8691719999999998</v>
      </c>
      <c r="BK21" s="690">
        <v>3.9081809999999999</v>
      </c>
      <c r="BL21" s="690">
        <v>3.9859270000000002</v>
      </c>
      <c r="BM21" s="690">
        <v>4.0601339999999997</v>
      </c>
      <c r="BN21" s="690">
        <v>4.1263509999999997</v>
      </c>
      <c r="BO21" s="690">
        <v>3.4732430000000001</v>
      </c>
      <c r="BP21" s="690">
        <v>4.9444229999999996</v>
      </c>
      <c r="BQ21" s="690">
        <v>6.318352</v>
      </c>
      <c r="BR21" s="690">
        <v>5.3760490000000001</v>
      </c>
      <c r="BS21" s="690">
        <v>4.4473390000000004</v>
      </c>
      <c r="BT21" s="690">
        <v>4.0233169999999996</v>
      </c>
      <c r="BU21" s="690">
        <v>3.4351099999999999</v>
      </c>
      <c r="BV21" s="690">
        <v>4.8680199999999996</v>
      </c>
    </row>
    <row r="22" spans="1:74" ht="11.15" customHeight="1" x14ac:dyDescent="0.25">
      <c r="A22" s="498" t="s">
        <v>1194</v>
      </c>
      <c r="B22" s="499" t="s">
        <v>80</v>
      </c>
      <c r="C22" s="689">
        <v>0.411736404</v>
      </c>
      <c r="D22" s="689">
        <v>0.114478596</v>
      </c>
      <c r="E22" s="689">
        <v>4.0078091000000003E-2</v>
      </c>
      <c r="F22" s="689">
        <v>0.13414657899999999</v>
      </c>
      <c r="G22" s="689">
        <v>2.982831E-3</v>
      </c>
      <c r="H22" s="689">
        <v>1.6183525000000001E-2</v>
      </c>
      <c r="I22" s="689">
        <v>5.4801917999999998E-2</v>
      </c>
      <c r="J22" s="689">
        <v>3.9129690000000002E-2</v>
      </c>
      <c r="K22" s="689">
        <v>2.4889398E-2</v>
      </c>
      <c r="L22" s="689">
        <v>7.0670100000000001E-4</v>
      </c>
      <c r="M22" s="689">
        <v>7.0091991000000006E-2</v>
      </c>
      <c r="N22" s="689">
        <v>0.13706673</v>
      </c>
      <c r="O22" s="689">
        <v>0.17624726700000001</v>
      </c>
      <c r="P22" s="689">
        <v>3.1579263000000003E-2</v>
      </c>
      <c r="Q22" s="689">
        <v>4.8330579999999998E-2</v>
      </c>
      <c r="R22" s="689">
        <v>2.8616700000000002E-3</v>
      </c>
      <c r="S22" s="689">
        <v>1.6658930000000001E-3</v>
      </c>
      <c r="T22" s="689">
        <v>3.6460326000000001E-2</v>
      </c>
      <c r="U22" s="689">
        <v>3.7802548999999998E-2</v>
      </c>
      <c r="V22" s="689">
        <v>2.0012615000000001E-2</v>
      </c>
      <c r="W22" s="689">
        <v>1.5698549999999999E-2</v>
      </c>
      <c r="X22" s="689">
        <v>1.1486727E-2</v>
      </c>
      <c r="Y22" s="689">
        <v>2.4133214E-2</v>
      </c>
      <c r="Z22" s="689">
        <v>5.0313710999999997E-2</v>
      </c>
      <c r="AA22" s="689">
        <v>2.8377423999999998E-2</v>
      </c>
      <c r="AB22" s="689">
        <v>2.9363568E-2</v>
      </c>
      <c r="AC22" s="689">
        <v>1.2913689999999999E-3</v>
      </c>
      <c r="AD22" s="689">
        <v>6.8995899999999997E-4</v>
      </c>
      <c r="AE22" s="689">
        <v>1.391623E-3</v>
      </c>
      <c r="AF22" s="689">
        <v>6.2023770000000002E-3</v>
      </c>
      <c r="AG22" s="689">
        <v>3.1684679999999998E-3</v>
      </c>
      <c r="AH22" s="689">
        <v>2.1349979999999999E-3</v>
      </c>
      <c r="AI22" s="689">
        <v>2.3138450000000001E-3</v>
      </c>
      <c r="AJ22" s="689">
        <v>6.8073989999999996E-3</v>
      </c>
      <c r="AK22" s="689">
        <v>8.1290549999999996E-3</v>
      </c>
      <c r="AL22" s="689">
        <v>6.6456096000000006E-2</v>
      </c>
      <c r="AM22" s="689">
        <v>0.174569587</v>
      </c>
      <c r="AN22" s="689">
        <v>0.255268312</v>
      </c>
      <c r="AO22" s="689">
        <v>4.8117300000000002E-2</v>
      </c>
      <c r="AP22" s="689">
        <v>-1.1234300000000001E-4</v>
      </c>
      <c r="AQ22" s="689">
        <v>2.851601E-3</v>
      </c>
      <c r="AR22" s="689">
        <v>2.2246559999999999E-2</v>
      </c>
      <c r="AS22" s="689">
        <v>1.7308212999999999E-2</v>
      </c>
      <c r="AT22" s="689">
        <v>2.4954101999999999E-2</v>
      </c>
      <c r="AU22" s="689">
        <v>6.4342519999999997E-3</v>
      </c>
      <c r="AV22" s="689">
        <v>3.8076799999999999E-3</v>
      </c>
      <c r="AW22" s="689">
        <v>2.8467739999999998E-3</v>
      </c>
      <c r="AX22" s="689">
        <v>2.0514774E-2</v>
      </c>
      <c r="AY22" s="689">
        <v>0.15433516799999999</v>
      </c>
      <c r="AZ22" s="689">
        <v>9.1760670000000003E-2</v>
      </c>
      <c r="BA22" s="689">
        <v>1.3233144000000001E-2</v>
      </c>
      <c r="BB22" s="689">
        <v>4.16885E-3</v>
      </c>
      <c r="BC22" s="689">
        <v>6.7032029999999996E-3</v>
      </c>
      <c r="BD22" s="689">
        <v>1.813217E-3</v>
      </c>
      <c r="BE22" s="689">
        <v>1.3912753999999999E-2</v>
      </c>
      <c r="BF22" s="689">
        <v>1.9949887999999999E-2</v>
      </c>
      <c r="BG22" s="689">
        <v>1.9410149999999999E-3</v>
      </c>
      <c r="BH22" s="689">
        <v>3.8076799999999999E-3</v>
      </c>
      <c r="BI22" s="689">
        <v>5.5646800000000003E-2</v>
      </c>
      <c r="BJ22" s="690">
        <v>1.23348E-2</v>
      </c>
      <c r="BK22" s="690">
        <v>0.21034520000000001</v>
      </c>
      <c r="BL22" s="690">
        <v>0.1130307</v>
      </c>
      <c r="BM22" s="690">
        <v>9.8631399999999994E-3</v>
      </c>
      <c r="BN22" s="690">
        <v>3.6718899999999999E-2</v>
      </c>
      <c r="BO22" s="690">
        <v>5.4983200000000003E-2</v>
      </c>
      <c r="BP22" s="690">
        <v>4.4403199999999997E-2</v>
      </c>
      <c r="BQ22" s="690">
        <v>1.6052799999999999E-2</v>
      </c>
      <c r="BR22" s="690">
        <v>1.51799E-2</v>
      </c>
      <c r="BS22" s="690">
        <v>1.9410199999999999E-3</v>
      </c>
      <c r="BT22" s="690">
        <v>5.0937700000000002E-2</v>
      </c>
      <c r="BU22" s="690">
        <v>5.8066800000000002E-2</v>
      </c>
      <c r="BV22" s="690">
        <v>1.0134799999999999E-2</v>
      </c>
    </row>
    <row r="23" spans="1:74" ht="11.15" customHeight="1" x14ac:dyDescent="0.25">
      <c r="A23" s="498" t="s">
        <v>1195</v>
      </c>
      <c r="B23" s="501" t="s">
        <v>83</v>
      </c>
      <c r="C23" s="689">
        <v>2.8859530000000002</v>
      </c>
      <c r="D23" s="689">
        <v>2.7043279999999998</v>
      </c>
      <c r="E23" s="689">
        <v>2.5698279999999998</v>
      </c>
      <c r="F23" s="689">
        <v>2.5188130000000002</v>
      </c>
      <c r="G23" s="689">
        <v>2.9253170000000002</v>
      </c>
      <c r="H23" s="689">
        <v>2.8376739999999998</v>
      </c>
      <c r="I23" s="689">
        <v>2.958923</v>
      </c>
      <c r="J23" s="689">
        <v>2.847172</v>
      </c>
      <c r="K23" s="689">
        <v>2.5871469999999999</v>
      </c>
      <c r="L23" s="689">
        <v>1.3420240000000001</v>
      </c>
      <c r="M23" s="689">
        <v>2.235544</v>
      </c>
      <c r="N23" s="689">
        <v>2.9720279999999999</v>
      </c>
      <c r="O23" s="689">
        <v>2.9352330000000002</v>
      </c>
      <c r="P23" s="689">
        <v>2.7001740000000001</v>
      </c>
      <c r="Q23" s="689">
        <v>2.968493</v>
      </c>
      <c r="R23" s="689">
        <v>2.1317759999999999</v>
      </c>
      <c r="S23" s="689">
        <v>2.2666149999999998</v>
      </c>
      <c r="T23" s="689">
        <v>2.4008630000000002</v>
      </c>
      <c r="U23" s="689">
        <v>2.464915</v>
      </c>
      <c r="V23" s="689">
        <v>2.4621689999999998</v>
      </c>
      <c r="W23" s="689">
        <v>2.38035</v>
      </c>
      <c r="X23" s="689">
        <v>2.4668909999999999</v>
      </c>
      <c r="Y23" s="689">
        <v>2.3858109999999999</v>
      </c>
      <c r="Z23" s="689">
        <v>2.254235</v>
      </c>
      <c r="AA23" s="689">
        <v>2.4839150000000001</v>
      </c>
      <c r="AB23" s="689">
        <v>2.3291620000000002</v>
      </c>
      <c r="AC23" s="689">
        <v>2.4775450000000001</v>
      </c>
      <c r="AD23" s="689">
        <v>1.041372</v>
      </c>
      <c r="AE23" s="689">
        <v>1.76756</v>
      </c>
      <c r="AF23" s="689">
        <v>2.113524</v>
      </c>
      <c r="AG23" s="689">
        <v>2.4715370000000001</v>
      </c>
      <c r="AH23" s="689">
        <v>2.4385620000000001</v>
      </c>
      <c r="AI23" s="689">
        <v>2.3892000000000002</v>
      </c>
      <c r="AJ23" s="689">
        <v>1.5923560000000001</v>
      </c>
      <c r="AK23" s="689">
        <v>2.0348350000000002</v>
      </c>
      <c r="AL23" s="689">
        <v>2.440483</v>
      </c>
      <c r="AM23" s="689">
        <v>2.3273169999999999</v>
      </c>
      <c r="AN23" s="689">
        <v>2.2517390000000002</v>
      </c>
      <c r="AO23" s="689">
        <v>2.4931589999999999</v>
      </c>
      <c r="AP23" s="689">
        <v>2.4123830000000002</v>
      </c>
      <c r="AQ23" s="689">
        <v>2.4901870000000002</v>
      </c>
      <c r="AR23" s="689">
        <v>2.160364</v>
      </c>
      <c r="AS23" s="689">
        <v>2.4736359999999999</v>
      </c>
      <c r="AT23" s="689">
        <v>2.4537969999999998</v>
      </c>
      <c r="AU23" s="689">
        <v>2.3843839999999998</v>
      </c>
      <c r="AV23" s="689">
        <v>1.0638080000000001</v>
      </c>
      <c r="AW23" s="689">
        <v>2.0740970000000001</v>
      </c>
      <c r="AX23" s="689">
        <v>2.4877549999999999</v>
      </c>
      <c r="AY23" s="689">
        <v>2.351677</v>
      </c>
      <c r="AZ23" s="689">
        <v>2.2473770000000002</v>
      </c>
      <c r="BA23" s="689">
        <v>2.483851</v>
      </c>
      <c r="BB23" s="689">
        <v>1.7011769999999999</v>
      </c>
      <c r="BC23" s="689">
        <v>1.573663</v>
      </c>
      <c r="BD23" s="689">
        <v>2.2830180000000002</v>
      </c>
      <c r="BE23" s="689">
        <v>2.4790740000000002</v>
      </c>
      <c r="BF23" s="689">
        <v>2.4692310000000002</v>
      </c>
      <c r="BG23" s="689">
        <v>2.391289</v>
      </c>
      <c r="BH23" s="689">
        <v>2.4965199999999999</v>
      </c>
      <c r="BI23" s="689">
        <v>2.4706100000000002</v>
      </c>
      <c r="BJ23" s="690">
        <v>2.45052</v>
      </c>
      <c r="BK23" s="690">
        <v>2.45052</v>
      </c>
      <c r="BL23" s="690">
        <v>2.2133699999999998</v>
      </c>
      <c r="BM23" s="690">
        <v>2.45052</v>
      </c>
      <c r="BN23" s="690">
        <v>1.0034099999999999</v>
      </c>
      <c r="BO23" s="690">
        <v>2.2566099999999998</v>
      </c>
      <c r="BP23" s="690">
        <v>2.37147</v>
      </c>
      <c r="BQ23" s="690">
        <v>2.45052</v>
      </c>
      <c r="BR23" s="690">
        <v>2.45052</v>
      </c>
      <c r="BS23" s="690">
        <v>2.37147</v>
      </c>
      <c r="BT23" s="690">
        <v>1.70451</v>
      </c>
      <c r="BU23" s="690">
        <v>2.0285299999999999</v>
      </c>
      <c r="BV23" s="690">
        <v>2.45052</v>
      </c>
    </row>
    <row r="24" spans="1:74" ht="11.15" customHeight="1" x14ac:dyDescent="0.25">
      <c r="A24" s="498" t="s">
        <v>1196</v>
      </c>
      <c r="B24" s="501" t="s">
        <v>1197</v>
      </c>
      <c r="C24" s="689">
        <v>0.64713758499999996</v>
      </c>
      <c r="D24" s="689">
        <v>0.69247122000000005</v>
      </c>
      <c r="E24" s="689">
        <v>0.76747903699999998</v>
      </c>
      <c r="F24" s="689">
        <v>0.919852844</v>
      </c>
      <c r="G24" s="689">
        <v>0.75106772200000005</v>
      </c>
      <c r="H24" s="689">
        <v>0.34313967499999998</v>
      </c>
      <c r="I24" s="689">
        <v>0.29663284099999998</v>
      </c>
      <c r="J24" s="689">
        <v>0.40846261900000003</v>
      </c>
      <c r="K24" s="689">
        <v>0.39179349499999999</v>
      </c>
      <c r="L24" s="689">
        <v>0.58365508700000002</v>
      </c>
      <c r="M24" s="689">
        <v>0.80321369600000003</v>
      </c>
      <c r="N24" s="689">
        <v>0.860234956</v>
      </c>
      <c r="O24" s="689">
        <v>0.84618852200000005</v>
      </c>
      <c r="P24" s="689">
        <v>0.78578130300000004</v>
      </c>
      <c r="Q24" s="689">
        <v>0.82941081800000005</v>
      </c>
      <c r="R24" s="689">
        <v>0.89930413399999998</v>
      </c>
      <c r="S24" s="689">
        <v>0.95542758900000002</v>
      </c>
      <c r="T24" s="689">
        <v>0.68034820900000004</v>
      </c>
      <c r="U24" s="689">
        <v>0.41323180500000001</v>
      </c>
      <c r="V24" s="689">
        <v>0.23285988399999999</v>
      </c>
      <c r="W24" s="689">
        <v>0.20686868999999999</v>
      </c>
      <c r="X24" s="689">
        <v>0.450806602</v>
      </c>
      <c r="Y24" s="689">
        <v>0.54965013399999996</v>
      </c>
      <c r="Z24" s="689">
        <v>0.74538159000000004</v>
      </c>
      <c r="AA24" s="689">
        <v>0.75935424399999996</v>
      </c>
      <c r="AB24" s="689">
        <v>0.64705111900000001</v>
      </c>
      <c r="AC24" s="689">
        <v>0.882870339</v>
      </c>
      <c r="AD24" s="689">
        <v>0.95268624700000004</v>
      </c>
      <c r="AE24" s="689">
        <v>0.85851040499999998</v>
      </c>
      <c r="AF24" s="689">
        <v>0.28434881400000001</v>
      </c>
      <c r="AG24" s="689">
        <v>0.36120232800000002</v>
      </c>
      <c r="AH24" s="689">
        <v>0.19527572200000001</v>
      </c>
      <c r="AI24" s="689">
        <v>0.111149912</v>
      </c>
      <c r="AJ24" s="689">
        <v>0.41260286299999999</v>
      </c>
      <c r="AK24" s="689">
        <v>0.48643651999999998</v>
      </c>
      <c r="AL24" s="689">
        <v>0.65697561699999996</v>
      </c>
      <c r="AM24" s="689">
        <v>0.61855426400000002</v>
      </c>
      <c r="AN24" s="689">
        <v>0.39721144899999999</v>
      </c>
      <c r="AO24" s="689">
        <v>0.61190738899999997</v>
      </c>
      <c r="AP24" s="689">
        <v>0.75461627799999997</v>
      </c>
      <c r="AQ24" s="689">
        <v>0.57886209700000002</v>
      </c>
      <c r="AR24" s="689">
        <v>0.25651305600000002</v>
      </c>
      <c r="AS24" s="689">
        <v>0.51096708300000004</v>
      </c>
      <c r="AT24" s="689">
        <v>0.35805573299999999</v>
      </c>
      <c r="AU24" s="689">
        <v>0.41188328299999999</v>
      </c>
      <c r="AV24" s="689">
        <v>0.44209013699999999</v>
      </c>
      <c r="AW24" s="689">
        <v>0.62441825900000003</v>
      </c>
      <c r="AX24" s="689">
        <v>0.61288063199999998</v>
      </c>
      <c r="AY24" s="689">
        <v>0.54756162200000003</v>
      </c>
      <c r="AZ24" s="689">
        <v>0.51870900200000003</v>
      </c>
      <c r="BA24" s="689">
        <v>0.63109418100000003</v>
      </c>
      <c r="BB24" s="689">
        <v>0.52724483799999999</v>
      </c>
      <c r="BC24" s="689">
        <v>0.46159708900000002</v>
      </c>
      <c r="BD24" s="689">
        <v>0.46239981499999999</v>
      </c>
      <c r="BE24" s="689">
        <v>0.28896729300000001</v>
      </c>
      <c r="BF24" s="689">
        <v>0.37063515200000002</v>
      </c>
      <c r="BG24" s="689">
        <v>0.33717424800000001</v>
      </c>
      <c r="BH24" s="689">
        <v>0.48995640000000001</v>
      </c>
      <c r="BI24" s="689">
        <v>0.5719495</v>
      </c>
      <c r="BJ24" s="690">
        <v>0.67577480000000001</v>
      </c>
      <c r="BK24" s="690">
        <v>0.66975629999999997</v>
      </c>
      <c r="BL24" s="690">
        <v>0.58145219999999997</v>
      </c>
      <c r="BM24" s="690">
        <v>0.71698930000000005</v>
      </c>
      <c r="BN24" s="690">
        <v>0.83107399999999998</v>
      </c>
      <c r="BO24" s="690">
        <v>0.76995380000000002</v>
      </c>
      <c r="BP24" s="690">
        <v>0.56238290000000002</v>
      </c>
      <c r="BQ24" s="690">
        <v>0.46417209999999998</v>
      </c>
      <c r="BR24" s="690">
        <v>0.37003589999999997</v>
      </c>
      <c r="BS24" s="690">
        <v>0.34415010000000001</v>
      </c>
      <c r="BT24" s="690">
        <v>0.49438670000000001</v>
      </c>
      <c r="BU24" s="690">
        <v>0.57492909999999997</v>
      </c>
      <c r="BV24" s="690">
        <v>0.67824209999999996</v>
      </c>
    </row>
    <row r="25" spans="1:74" ht="11.15" customHeight="1" x14ac:dyDescent="0.25">
      <c r="A25" s="498" t="s">
        <v>1198</v>
      </c>
      <c r="B25" s="501" t="s">
        <v>1300</v>
      </c>
      <c r="C25" s="689">
        <v>0.98721702899999997</v>
      </c>
      <c r="D25" s="689">
        <v>0.865229468</v>
      </c>
      <c r="E25" s="689">
        <v>1.0056774390000001</v>
      </c>
      <c r="F25" s="689">
        <v>0.79277875399999997</v>
      </c>
      <c r="G25" s="689">
        <v>0.757431148</v>
      </c>
      <c r="H25" s="689">
        <v>0.81795138899999997</v>
      </c>
      <c r="I25" s="689">
        <v>0.844236816</v>
      </c>
      <c r="J25" s="689">
        <v>0.75528789299999999</v>
      </c>
      <c r="K25" s="689">
        <v>0.71876103000000002</v>
      </c>
      <c r="L25" s="689">
        <v>0.85677958200000004</v>
      </c>
      <c r="M25" s="689">
        <v>0.80250426200000002</v>
      </c>
      <c r="N25" s="689">
        <v>0.91204483599999997</v>
      </c>
      <c r="O25" s="689">
        <v>0.907905552</v>
      </c>
      <c r="P25" s="689">
        <v>0.88901158199999997</v>
      </c>
      <c r="Q25" s="689">
        <v>0.93889913899999999</v>
      </c>
      <c r="R25" s="689">
        <v>0.83095936599999998</v>
      </c>
      <c r="S25" s="689">
        <v>0.73309111100000002</v>
      </c>
      <c r="T25" s="689">
        <v>0.71151302900000002</v>
      </c>
      <c r="U25" s="689">
        <v>0.76712556499999995</v>
      </c>
      <c r="V25" s="689">
        <v>0.73680377600000002</v>
      </c>
      <c r="W25" s="689">
        <v>0.74472988399999995</v>
      </c>
      <c r="X25" s="689">
        <v>0.73170508899999998</v>
      </c>
      <c r="Y25" s="689">
        <v>0.86242028199999998</v>
      </c>
      <c r="Z25" s="689">
        <v>0.920231205</v>
      </c>
      <c r="AA25" s="689">
        <v>0.79772429199999995</v>
      </c>
      <c r="AB25" s="689">
        <v>0.76760733800000003</v>
      </c>
      <c r="AC25" s="689">
        <v>0.95461972900000003</v>
      </c>
      <c r="AD25" s="689">
        <v>0.90707987199999995</v>
      </c>
      <c r="AE25" s="689">
        <v>0.96798325399999996</v>
      </c>
      <c r="AF25" s="689">
        <v>0.77652804799999997</v>
      </c>
      <c r="AG25" s="689">
        <v>0.79425407299999995</v>
      </c>
      <c r="AH25" s="689">
        <v>0.82367074699999998</v>
      </c>
      <c r="AI25" s="689">
        <v>0.80573772099999996</v>
      </c>
      <c r="AJ25" s="689">
        <v>0.80002652600000002</v>
      </c>
      <c r="AK25" s="689">
        <v>0.87123339099999997</v>
      </c>
      <c r="AL25" s="689">
        <v>0.882541142</v>
      </c>
      <c r="AM25" s="689">
        <v>0.88476125900000002</v>
      </c>
      <c r="AN25" s="689">
        <v>0.768994921</v>
      </c>
      <c r="AO25" s="689">
        <v>1.1756789050000001</v>
      </c>
      <c r="AP25" s="689">
        <v>0.91605813400000002</v>
      </c>
      <c r="AQ25" s="689">
        <v>0.91735251500000003</v>
      </c>
      <c r="AR25" s="689">
        <v>0.97340448700000004</v>
      </c>
      <c r="AS25" s="689">
        <v>0.83012341000000001</v>
      </c>
      <c r="AT25" s="689">
        <v>0.78809179500000004</v>
      </c>
      <c r="AU25" s="689">
        <v>0.86305953899999999</v>
      </c>
      <c r="AV25" s="689">
        <v>0.79536567000000002</v>
      </c>
      <c r="AW25" s="689">
        <v>0.91185725299999998</v>
      </c>
      <c r="AX25" s="689">
        <v>0.89821061700000004</v>
      </c>
      <c r="AY25" s="689">
        <v>0.99049463999999998</v>
      </c>
      <c r="AZ25" s="689">
        <v>1.015277969</v>
      </c>
      <c r="BA25" s="689">
        <v>1.1448922909999999</v>
      </c>
      <c r="BB25" s="689">
        <v>1.07937054</v>
      </c>
      <c r="BC25" s="689">
        <v>1.0184890870000001</v>
      </c>
      <c r="BD25" s="689">
        <v>1.0522172409999999</v>
      </c>
      <c r="BE25" s="689">
        <v>1.0935596400000001</v>
      </c>
      <c r="BF25" s="689">
        <v>0.95421085400000005</v>
      </c>
      <c r="BG25" s="689">
        <v>0.96368041699999996</v>
      </c>
      <c r="BH25" s="689">
        <v>0.7835529</v>
      </c>
      <c r="BI25" s="689">
        <v>0.93016620000000005</v>
      </c>
      <c r="BJ25" s="690">
        <v>0.86556379999999999</v>
      </c>
      <c r="BK25" s="690">
        <v>1.017136</v>
      </c>
      <c r="BL25" s="690">
        <v>0.97644830000000005</v>
      </c>
      <c r="BM25" s="690">
        <v>1.151114</v>
      </c>
      <c r="BN25" s="690">
        <v>1.091407</v>
      </c>
      <c r="BO25" s="690">
        <v>1.0481590000000001</v>
      </c>
      <c r="BP25" s="690">
        <v>1.0122310000000001</v>
      </c>
      <c r="BQ25" s="690">
        <v>1.075477</v>
      </c>
      <c r="BR25" s="690">
        <v>0.99143440000000005</v>
      </c>
      <c r="BS25" s="690">
        <v>0.95639220000000003</v>
      </c>
      <c r="BT25" s="690">
        <v>0.82750590000000002</v>
      </c>
      <c r="BU25" s="690">
        <v>1.002723</v>
      </c>
      <c r="BV25" s="690">
        <v>0.87321800000000005</v>
      </c>
    </row>
    <row r="26" spans="1:74" ht="11.15" customHeight="1" x14ac:dyDescent="0.25">
      <c r="A26" s="498" t="s">
        <v>1199</v>
      </c>
      <c r="B26" s="499" t="s">
        <v>1301</v>
      </c>
      <c r="C26" s="689">
        <v>1.125006167</v>
      </c>
      <c r="D26" s="689">
        <v>8.3797447999999997E-2</v>
      </c>
      <c r="E26" s="689">
        <v>0.103145817</v>
      </c>
      <c r="F26" s="689">
        <v>9.7520577999999997E-2</v>
      </c>
      <c r="G26" s="689">
        <v>8.8129470000000001E-2</v>
      </c>
      <c r="H26" s="689">
        <v>0.138822379</v>
      </c>
      <c r="I26" s="689">
        <v>0.11532582500000001</v>
      </c>
      <c r="J26" s="689">
        <v>0.112596034</v>
      </c>
      <c r="K26" s="689">
        <v>9.4359643000000007E-2</v>
      </c>
      <c r="L26" s="689">
        <v>9.3389121000000005E-2</v>
      </c>
      <c r="M26" s="689">
        <v>0.109227912</v>
      </c>
      <c r="N26" s="689">
        <v>9.8492999999999997E-2</v>
      </c>
      <c r="O26" s="689">
        <v>0.152991667</v>
      </c>
      <c r="P26" s="689">
        <v>9.5792741000000001E-2</v>
      </c>
      <c r="Q26" s="689">
        <v>9.8677666999999997E-2</v>
      </c>
      <c r="R26" s="689">
        <v>0.106436633</v>
      </c>
      <c r="S26" s="689">
        <v>0.11520148199999999</v>
      </c>
      <c r="T26" s="689">
        <v>0.10977368699999999</v>
      </c>
      <c r="U26" s="689">
        <v>0.12260478599999999</v>
      </c>
      <c r="V26" s="689">
        <v>0.116889381</v>
      </c>
      <c r="W26" s="689">
        <v>0.105015231</v>
      </c>
      <c r="X26" s="689">
        <v>0.12230234600000001</v>
      </c>
      <c r="Y26" s="689">
        <v>0.12336768400000001</v>
      </c>
      <c r="Z26" s="689">
        <v>0.141478459</v>
      </c>
      <c r="AA26" s="689">
        <v>0.13604313500000001</v>
      </c>
      <c r="AB26" s="689">
        <v>0.108216241</v>
      </c>
      <c r="AC26" s="689">
        <v>0.103679756</v>
      </c>
      <c r="AD26" s="689">
        <v>0.118909696</v>
      </c>
      <c r="AE26" s="689">
        <v>0.11367258700000001</v>
      </c>
      <c r="AF26" s="689">
        <v>0.105723999</v>
      </c>
      <c r="AG26" s="689">
        <v>0.124566758</v>
      </c>
      <c r="AH26" s="689">
        <v>0.10172434</v>
      </c>
      <c r="AI26" s="689">
        <v>0.117616807</v>
      </c>
      <c r="AJ26" s="689">
        <v>0.116574279</v>
      </c>
      <c r="AK26" s="689">
        <v>0.103958593</v>
      </c>
      <c r="AL26" s="689">
        <v>0.18217488500000001</v>
      </c>
      <c r="AM26" s="689">
        <v>0.13571301899999999</v>
      </c>
      <c r="AN26" s="689">
        <v>0.178951211</v>
      </c>
      <c r="AO26" s="689">
        <v>9.5957549000000003E-2</v>
      </c>
      <c r="AP26" s="689">
        <v>8.8774617E-2</v>
      </c>
      <c r="AQ26" s="689">
        <v>0.11244568000000001</v>
      </c>
      <c r="AR26" s="689">
        <v>0.12696512500000001</v>
      </c>
      <c r="AS26" s="689">
        <v>0.103632434</v>
      </c>
      <c r="AT26" s="689">
        <v>0.113647638</v>
      </c>
      <c r="AU26" s="689">
        <v>0.10314685899999999</v>
      </c>
      <c r="AV26" s="689">
        <v>0.10405201</v>
      </c>
      <c r="AW26" s="689">
        <v>0.11908450700000001</v>
      </c>
      <c r="AX26" s="689">
        <v>0.159166265</v>
      </c>
      <c r="AY26" s="689">
        <v>1.038995831</v>
      </c>
      <c r="AZ26" s="689">
        <v>0.20512090999999999</v>
      </c>
      <c r="BA26" s="689">
        <v>0.117451966</v>
      </c>
      <c r="BB26" s="689">
        <v>0.10898443100000001</v>
      </c>
      <c r="BC26" s="689">
        <v>0.121982252</v>
      </c>
      <c r="BD26" s="689">
        <v>0.119798617</v>
      </c>
      <c r="BE26" s="689">
        <v>0.135938116</v>
      </c>
      <c r="BF26" s="689">
        <v>0.10798954700000001</v>
      </c>
      <c r="BG26" s="689">
        <v>0.107582083</v>
      </c>
      <c r="BH26" s="689">
        <v>0.1279515</v>
      </c>
      <c r="BI26" s="689">
        <v>0.1206378</v>
      </c>
      <c r="BJ26" s="690">
        <v>0.16002769999999999</v>
      </c>
      <c r="BK26" s="690">
        <v>0.7255665</v>
      </c>
      <c r="BL26" s="690">
        <v>0.14235419999999999</v>
      </c>
      <c r="BM26" s="690">
        <v>8.8980000000000004E-2</v>
      </c>
      <c r="BN26" s="690">
        <v>0.1080575</v>
      </c>
      <c r="BO26" s="690">
        <v>0.1039889</v>
      </c>
      <c r="BP26" s="690">
        <v>9.9272299999999994E-2</v>
      </c>
      <c r="BQ26" s="690">
        <v>0.1005225</v>
      </c>
      <c r="BR26" s="690">
        <v>9.2342199999999999E-2</v>
      </c>
      <c r="BS26" s="690">
        <v>9.7912200000000005E-2</v>
      </c>
      <c r="BT26" s="690">
        <v>9.2877299999999996E-2</v>
      </c>
      <c r="BU26" s="690">
        <v>8.8030800000000006E-2</v>
      </c>
      <c r="BV26" s="690">
        <v>0.1702506</v>
      </c>
    </row>
    <row r="27" spans="1:74" ht="11.15" customHeight="1" x14ac:dyDescent="0.25">
      <c r="A27" s="498" t="s">
        <v>1200</v>
      </c>
      <c r="B27" s="501" t="s">
        <v>1201</v>
      </c>
      <c r="C27" s="689">
        <v>9.3269007080000002</v>
      </c>
      <c r="D27" s="689">
        <v>7.5961999039999997</v>
      </c>
      <c r="E27" s="689">
        <v>8.1397981720000008</v>
      </c>
      <c r="F27" s="689">
        <v>7.331284278</v>
      </c>
      <c r="G27" s="689">
        <v>7.4600296930000001</v>
      </c>
      <c r="H27" s="689">
        <v>8.1978876940000003</v>
      </c>
      <c r="I27" s="689">
        <v>10.316830060999999</v>
      </c>
      <c r="J27" s="689">
        <v>10.754960651999999</v>
      </c>
      <c r="K27" s="689">
        <v>8.5512043930000008</v>
      </c>
      <c r="L27" s="689">
        <v>7.5072147080000002</v>
      </c>
      <c r="M27" s="689">
        <v>7.5776803770000001</v>
      </c>
      <c r="N27" s="689">
        <v>8.5342783759999996</v>
      </c>
      <c r="O27" s="689">
        <v>8.6990114179999996</v>
      </c>
      <c r="P27" s="689">
        <v>7.6493278169999996</v>
      </c>
      <c r="Q27" s="689">
        <v>8.3178903440000003</v>
      </c>
      <c r="R27" s="689">
        <v>7.2253696129999998</v>
      </c>
      <c r="S27" s="689">
        <v>6.9819594069999997</v>
      </c>
      <c r="T27" s="689">
        <v>7.5641903729999997</v>
      </c>
      <c r="U27" s="689">
        <v>10.156262722999999</v>
      </c>
      <c r="V27" s="689">
        <v>8.8880912280000004</v>
      </c>
      <c r="W27" s="689">
        <v>7.0633021879999998</v>
      </c>
      <c r="X27" s="689">
        <v>7.4747347949999998</v>
      </c>
      <c r="Y27" s="689">
        <v>7.3839866589999996</v>
      </c>
      <c r="Z27" s="689">
        <v>8.3048662639999993</v>
      </c>
      <c r="AA27" s="689">
        <v>8.3152842420000006</v>
      </c>
      <c r="AB27" s="689">
        <v>7.6148827189999997</v>
      </c>
      <c r="AC27" s="689">
        <v>7.2774485110000002</v>
      </c>
      <c r="AD27" s="689">
        <v>6.1648286409999997</v>
      </c>
      <c r="AE27" s="689">
        <v>6.4051019379999996</v>
      </c>
      <c r="AF27" s="689">
        <v>7.9419743550000002</v>
      </c>
      <c r="AG27" s="689">
        <v>10.422889163000001</v>
      </c>
      <c r="AH27" s="689">
        <v>9.1136373160000002</v>
      </c>
      <c r="AI27" s="689">
        <v>7.7437862270000002</v>
      </c>
      <c r="AJ27" s="689">
        <v>6.8206126749999996</v>
      </c>
      <c r="AK27" s="689">
        <v>7.0765210290000002</v>
      </c>
      <c r="AL27" s="689">
        <v>8.1277589389999996</v>
      </c>
      <c r="AM27" s="689">
        <v>8.5970486640000008</v>
      </c>
      <c r="AN27" s="689">
        <v>7.9607799180000001</v>
      </c>
      <c r="AO27" s="689">
        <v>7.933340641</v>
      </c>
      <c r="AP27" s="689">
        <v>7.078122252</v>
      </c>
      <c r="AQ27" s="689">
        <v>7.4533345190000002</v>
      </c>
      <c r="AR27" s="689">
        <v>9.0563640490000008</v>
      </c>
      <c r="AS27" s="689">
        <v>9.4516904079999993</v>
      </c>
      <c r="AT27" s="689">
        <v>10.129466511</v>
      </c>
      <c r="AU27" s="689">
        <v>8.5442659990000003</v>
      </c>
      <c r="AV27" s="689">
        <v>7.1258136150000002</v>
      </c>
      <c r="AW27" s="689">
        <v>8.0043770470000002</v>
      </c>
      <c r="AX27" s="689">
        <v>8.0853490810000004</v>
      </c>
      <c r="AY27" s="689">
        <v>9.4434823879999996</v>
      </c>
      <c r="AZ27" s="689">
        <v>7.9009187040000004</v>
      </c>
      <c r="BA27" s="689">
        <v>8.3059466789999998</v>
      </c>
      <c r="BB27" s="689">
        <v>6.9074993349999998</v>
      </c>
      <c r="BC27" s="689">
        <v>7.4681927129999996</v>
      </c>
      <c r="BD27" s="689">
        <v>8.7024109119999995</v>
      </c>
      <c r="BE27" s="689">
        <v>10.481885298</v>
      </c>
      <c r="BF27" s="689">
        <v>10.342829337</v>
      </c>
      <c r="BG27" s="689">
        <v>8.3555589660000003</v>
      </c>
      <c r="BH27" s="689">
        <v>8.4666779999999999</v>
      </c>
      <c r="BI27" s="689">
        <v>8.8420170000000002</v>
      </c>
      <c r="BJ27" s="690">
        <v>9.0333930000000002</v>
      </c>
      <c r="BK27" s="690">
        <v>8.9815050000000003</v>
      </c>
      <c r="BL27" s="690">
        <v>8.0125820000000001</v>
      </c>
      <c r="BM27" s="690">
        <v>8.4776000000000007</v>
      </c>
      <c r="BN27" s="690">
        <v>7.1970179999999999</v>
      </c>
      <c r="BO27" s="690">
        <v>7.7069380000000001</v>
      </c>
      <c r="BP27" s="690">
        <v>9.0341830000000005</v>
      </c>
      <c r="BQ27" s="690">
        <v>10.4251</v>
      </c>
      <c r="BR27" s="690">
        <v>9.2955609999999993</v>
      </c>
      <c r="BS27" s="690">
        <v>8.2192050000000005</v>
      </c>
      <c r="BT27" s="690">
        <v>7.1935349999999998</v>
      </c>
      <c r="BU27" s="690">
        <v>7.1873889999999996</v>
      </c>
      <c r="BV27" s="690">
        <v>9.0503859999999996</v>
      </c>
    </row>
    <row r="28" spans="1:74" ht="11.15" customHeight="1" x14ac:dyDescent="0.25">
      <c r="A28" s="498" t="s">
        <v>1202</v>
      </c>
      <c r="B28" s="499" t="s">
        <v>1302</v>
      </c>
      <c r="C28" s="689">
        <v>11.258449079</v>
      </c>
      <c r="D28" s="689">
        <v>9.1210420564000003</v>
      </c>
      <c r="E28" s="689">
        <v>9.5791995775000007</v>
      </c>
      <c r="F28" s="689">
        <v>8.6189798017000001</v>
      </c>
      <c r="G28" s="689">
        <v>8.7155655212000003</v>
      </c>
      <c r="H28" s="689">
        <v>9.4985412311000008</v>
      </c>
      <c r="I28" s="689">
        <v>11.934689172000001</v>
      </c>
      <c r="J28" s="689">
        <v>12.229770029000001</v>
      </c>
      <c r="K28" s="689">
        <v>9.7298300598999994</v>
      </c>
      <c r="L28" s="689">
        <v>9.1595683359999995</v>
      </c>
      <c r="M28" s="689">
        <v>9.4449835068999999</v>
      </c>
      <c r="N28" s="689">
        <v>10.233305992</v>
      </c>
      <c r="O28" s="689">
        <v>10.768920946</v>
      </c>
      <c r="P28" s="689">
        <v>9.4023463436999997</v>
      </c>
      <c r="Q28" s="689">
        <v>9.5220058304999995</v>
      </c>
      <c r="R28" s="689">
        <v>8.3069591622000001</v>
      </c>
      <c r="S28" s="689">
        <v>8.4519827703000008</v>
      </c>
      <c r="T28" s="689">
        <v>9.1470112360000009</v>
      </c>
      <c r="U28" s="689">
        <v>11.888087079</v>
      </c>
      <c r="V28" s="689">
        <v>10.844231766</v>
      </c>
      <c r="W28" s="689">
        <v>8.8335186862999997</v>
      </c>
      <c r="X28" s="689">
        <v>8.6800916159000003</v>
      </c>
      <c r="Y28" s="689">
        <v>9.1016511988000008</v>
      </c>
      <c r="Z28" s="689">
        <v>10.353625502</v>
      </c>
      <c r="AA28" s="689">
        <v>10.070356847999999</v>
      </c>
      <c r="AB28" s="689">
        <v>9.1571411410000003</v>
      </c>
      <c r="AC28" s="689">
        <v>8.8337323795000007</v>
      </c>
      <c r="AD28" s="689">
        <v>7.9247348400000002</v>
      </c>
      <c r="AE28" s="689">
        <v>7.9215009945999997</v>
      </c>
      <c r="AF28" s="689">
        <v>9.5055672273000003</v>
      </c>
      <c r="AG28" s="689">
        <v>11.793076274000001</v>
      </c>
      <c r="AH28" s="689">
        <v>11.134742381000001</v>
      </c>
      <c r="AI28" s="689">
        <v>9.0215730323999992</v>
      </c>
      <c r="AJ28" s="689">
        <v>8.5772009574000005</v>
      </c>
      <c r="AK28" s="689">
        <v>8.8168629880000005</v>
      </c>
      <c r="AL28" s="689">
        <v>10.321101842999999</v>
      </c>
      <c r="AM28" s="689">
        <v>10.392920553</v>
      </c>
      <c r="AN28" s="689">
        <v>9.5793058432000002</v>
      </c>
      <c r="AO28" s="689">
        <v>9.2794950139000001</v>
      </c>
      <c r="AP28" s="689">
        <v>8.1199133789999998</v>
      </c>
      <c r="AQ28" s="689">
        <v>8.3919765593999998</v>
      </c>
      <c r="AR28" s="689">
        <v>10.534288609000001</v>
      </c>
      <c r="AS28" s="689">
        <v>10.888601188000001</v>
      </c>
      <c r="AT28" s="689">
        <v>11.966524680999999</v>
      </c>
      <c r="AU28" s="689">
        <v>9.5654721354000003</v>
      </c>
      <c r="AV28" s="689">
        <v>8.7097206179000004</v>
      </c>
      <c r="AW28" s="689">
        <v>8.9737225971000001</v>
      </c>
      <c r="AX28" s="689">
        <v>9.9483448577000004</v>
      </c>
      <c r="AY28" s="689">
        <v>11.227703748</v>
      </c>
      <c r="AZ28" s="689">
        <v>9.5951339245000007</v>
      </c>
      <c r="BA28" s="689">
        <v>9.3360203890999998</v>
      </c>
      <c r="BB28" s="689">
        <v>7.9805534228999999</v>
      </c>
      <c r="BC28" s="689">
        <v>8.6979526373000002</v>
      </c>
      <c r="BD28" s="689">
        <v>9.3175440104000007</v>
      </c>
      <c r="BE28" s="689">
        <v>11.954160122999999</v>
      </c>
      <c r="BF28" s="689">
        <v>12.055918088</v>
      </c>
      <c r="BG28" s="689">
        <v>8.9705806303000006</v>
      </c>
      <c r="BH28" s="689">
        <v>8.3321779492000001</v>
      </c>
      <c r="BI28" s="689">
        <v>8.6556076023999999</v>
      </c>
      <c r="BJ28" s="690">
        <v>10.298209999999999</v>
      </c>
      <c r="BK28" s="690">
        <v>10.831160000000001</v>
      </c>
      <c r="BL28" s="690">
        <v>9.366441</v>
      </c>
      <c r="BM28" s="690">
        <v>9.6479280000000003</v>
      </c>
      <c r="BN28" s="690">
        <v>8.6411099999999994</v>
      </c>
      <c r="BO28" s="690">
        <v>9.1655689999999996</v>
      </c>
      <c r="BP28" s="690">
        <v>9.8963529999999995</v>
      </c>
      <c r="BQ28" s="690">
        <v>11.499040000000001</v>
      </c>
      <c r="BR28" s="690">
        <v>11.16616</v>
      </c>
      <c r="BS28" s="690">
        <v>9.2690979999999996</v>
      </c>
      <c r="BT28" s="690">
        <v>9.0024689999999996</v>
      </c>
      <c r="BU28" s="690">
        <v>9.1776529999999994</v>
      </c>
      <c r="BV28" s="690">
        <v>10.50949</v>
      </c>
    </row>
    <row r="29" spans="1:74" ht="11.15" customHeight="1" x14ac:dyDescent="0.25">
      <c r="A29" s="492"/>
      <c r="B29" s="130" t="s">
        <v>1303</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242"/>
      <c r="BC29" s="242"/>
      <c r="BD29" s="242"/>
      <c r="BE29" s="242"/>
      <c r="BF29" s="242"/>
      <c r="BG29" s="242"/>
      <c r="BH29" s="242"/>
      <c r="BI29" s="242"/>
      <c r="BJ29" s="332"/>
      <c r="BK29" s="332"/>
      <c r="BL29" s="332"/>
      <c r="BM29" s="332"/>
      <c r="BN29" s="332"/>
      <c r="BO29" s="332"/>
      <c r="BP29" s="332"/>
      <c r="BQ29" s="332"/>
      <c r="BR29" s="332"/>
      <c r="BS29" s="332"/>
      <c r="BT29" s="332"/>
      <c r="BU29" s="332"/>
      <c r="BV29" s="332"/>
    </row>
    <row r="30" spans="1:74" ht="11.15" customHeight="1" x14ac:dyDescent="0.25">
      <c r="A30" s="498" t="s">
        <v>1203</v>
      </c>
      <c r="B30" s="499" t="s">
        <v>81</v>
      </c>
      <c r="C30" s="689">
        <v>3.7171738049999998</v>
      </c>
      <c r="D30" s="689">
        <v>3.3063524470000001</v>
      </c>
      <c r="E30" s="689">
        <v>3.688857906</v>
      </c>
      <c r="F30" s="689">
        <v>3.7722633249999999</v>
      </c>
      <c r="G30" s="689">
        <v>4.0107189160000001</v>
      </c>
      <c r="H30" s="689">
        <v>4.6881039260000001</v>
      </c>
      <c r="I30" s="689">
        <v>6.8053906739999999</v>
      </c>
      <c r="J30" s="689">
        <v>7.1654403220000003</v>
      </c>
      <c r="K30" s="689">
        <v>5.5523413039999996</v>
      </c>
      <c r="L30" s="689">
        <v>4.6901622999999999</v>
      </c>
      <c r="M30" s="689">
        <v>4.0698204259999997</v>
      </c>
      <c r="N30" s="689">
        <v>4.0835915700000003</v>
      </c>
      <c r="O30" s="689">
        <v>4.2043621949999999</v>
      </c>
      <c r="P30" s="689">
        <v>3.9874665899999999</v>
      </c>
      <c r="Q30" s="689">
        <v>3.7444050309999999</v>
      </c>
      <c r="R30" s="689">
        <v>3.2866763959999998</v>
      </c>
      <c r="S30" s="689">
        <v>3.176671539</v>
      </c>
      <c r="T30" s="689">
        <v>4.2076790419999996</v>
      </c>
      <c r="U30" s="689">
        <v>7.1765515669999997</v>
      </c>
      <c r="V30" s="689">
        <v>6.2025141530000001</v>
      </c>
      <c r="W30" s="689">
        <v>4.3962844399999996</v>
      </c>
      <c r="X30" s="689">
        <v>3.7630127670000002</v>
      </c>
      <c r="Y30" s="689">
        <v>3.86022643</v>
      </c>
      <c r="Z30" s="689">
        <v>4.3588084020000002</v>
      </c>
      <c r="AA30" s="689">
        <v>4.3259720970000002</v>
      </c>
      <c r="AB30" s="689">
        <v>4.0040926880000001</v>
      </c>
      <c r="AC30" s="689">
        <v>3.890320419</v>
      </c>
      <c r="AD30" s="689">
        <v>2.8541326069999999</v>
      </c>
      <c r="AE30" s="689">
        <v>3.2596785150000001</v>
      </c>
      <c r="AF30" s="689">
        <v>5.3796860339999997</v>
      </c>
      <c r="AG30" s="689">
        <v>7.9983687750000003</v>
      </c>
      <c r="AH30" s="689">
        <v>7.063430404</v>
      </c>
      <c r="AI30" s="689">
        <v>5.3591588809999999</v>
      </c>
      <c r="AJ30" s="689">
        <v>4.1443655379999997</v>
      </c>
      <c r="AK30" s="689">
        <v>4.2748023929999999</v>
      </c>
      <c r="AL30" s="689">
        <v>4.579847752</v>
      </c>
      <c r="AM30" s="689">
        <v>4.8643717400000002</v>
      </c>
      <c r="AN30" s="689">
        <v>4.2306563419999996</v>
      </c>
      <c r="AO30" s="689">
        <v>4.0336223530000002</v>
      </c>
      <c r="AP30" s="689">
        <v>3.445565072</v>
      </c>
      <c r="AQ30" s="689">
        <v>4.3242730480000002</v>
      </c>
      <c r="AR30" s="689">
        <v>6.286389786</v>
      </c>
      <c r="AS30" s="689">
        <v>6.8565748209999997</v>
      </c>
      <c r="AT30" s="689">
        <v>7.4947391290000001</v>
      </c>
      <c r="AU30" s="689">
        <v>5.0332363459999998</v>
      </c>
      <c r="AV30" s="689">
        <v>5.0472048000000003</v>
      </c>
      <c r="AW30" s="689">
        <v>4.9146177629999999</v>
      </c>
      <c r="AX30" s="689">
        <v>5.007725658</v>
      </c>
      <c r="AY30" s="689">
        <v>5.1176479439999998</v>
      </c>
      <c r="AZ30" s="689">
        <v>4.7041672080000003</v>
      </c>
      <c r="BA30" s="689">
        <v>4.2598736629999996</v>
      </c>
      <c r="BB30" s="689">
        <v>4.3976189190000001</v>
      </c>
      <c r="BC30" s="689">
        <v>5.2648048100000002</v>
      </c>
      <c r="BD30" s="689">
        <v>5.799015389</v>
      </c>
      <c r="BE30" s="689">
        <v>8.1055894330000005</v>
      </c>
      <c r="BF30" s="689">
        <v>7.8965232759999999</v>
      </c>
      <c r="BG30" s="689">
        <v>5.212604314</v>
      </c>
      <c r="BH30" s="689">
        <v>3.753933</v>
      </c>
      <c r="BI30" s="689">
        <v>4.0959770000000004</v>
      </c>
      <c r="BJ30" s="690">
        <v>4.9685480000000002</v>
      </c>
      <c r="BK30" s="690">
        <v>5.594951</v>
      </c>
      <c r="BL30" s="690">
        <v>4.0619870000000002</v>
      </c>
      <c r="BM30" s="690">
        <v>4.2636820000000002</v>
      </c>
      <c r="BN30" s="690">
        <v>4.5780310000000002</v>
      </c>
      <c r="BO30" s="690">
        <v>5.7204860000000002</v>
      </c>
      <c r="BP30" s="690">
        <v>6.5569230000000003</v>
      </c>
      <c r="BQ30" s="690">
        <v>7.3199329999999998</v>
      </c>
      <c r="BR30" s="690">
        <v>6.4984820000000001</v>
      </c>
      <c r="BS30" s="690">
        <v>4.4487670000000001</v>
      </c>
      <c r="BT30" s="690">
        <v>4.4534010000000004</v>
      </c>
      <c r="BU30" s="690">
        <v>4.3868790000000004</v>
      </c>
      <c r="BV30" s="690">
        <v>4.6631169999999997</v>
      </c>
    </row>
    <row r="31" spans="1:74" ht="11.15" customHeight="1" x14ac:dyDescent="0.25">
      <c r="A31" s="498" t="s">
        <v>1204</v>
      </c>
      <c r="B31" s="501" t="s">
        <v>80</v>
      </c>
      <c r="C31" s="689">
        <v>0.24289661700000001</v>
      </c>
      <c r="D31" s="689">
        <v>9.7376819999999992E-3</v>
      </c>
      <c r="E31" s="689">
        <v>0.12035467399999999</v>
      </c>
      <c r="F31" s="689">
        <v>0</v>
      </c>
      <c r="G31" s="689">
        <v>1.6406330000000001E-3</v>
      </c>
      <c r="H31" s="689">
        <v>1.2763309E-2</v>
      </c>
      <c r="I31" s="689">
        <v>0.12514661899999999</v>
      </c>
      <c r="J31" s="689">
        <v>4.1528969999999998E-2</v>
      </c>
      <c r="K31" s="689">
        <v>5.2352208999999997E-2</v>
      </c>
      <c r="L31" s="689">
        <v>2.8067999999999999E-3</v>
      </c>
      <c r="M31" s="689">
        <v>3.0106360000000001E-3</v>
      </c>
      <c r="N31" s="689">
        <v>6.7204091999999993E-2</v>
      </c>
      <c r="O31" s="689">
        <v>0.21217448899999999</v>
      </c>
      <c r="P31" s="689">
        <v>5.5326017999999998E-2</v>
      </c>
      <c r="Q31" s="689">
        <v>6.5540195999999995E-2</v>
      </c>
      <c r="R31" s="689">
        <v>8.8565190000000002E-3</v>
      </c>
      <c r="S31" s="689">
        <v>0</v>
      </c>
      <c r="T31" s="689">
        <v>6.9337999999999995E-4</v>
      </c>
      <c r="U31" s="689">
        <v>4.2948964999999999E-2</v>
      </c>
      <c r="V31" s="689">
        <v>3.6411827000000001E-2</v>
      </c>
      <c r="W31" s="689">
        <v>0</v>
      </c>
      <c r="X31" s="689">
        <v>0</v>
      </c>
      <c r="Y31" s="689">
        <v>0</v>
      </c>
      <c r="Z31" s="689">
        <v>0</v>
      </c>
      <c r="AA31" s="689">
        <v>2.079568E-2</v>
      </c>
      <c r="AB31" s="689">
        <v>2.6068313999999999E-2</v>
      </c>
      <c r="AC31" s="689">
        <v>9.6827539000000004E-2</v>
      </c>
      <c r="AD31" s="689">
        <v>0</v>
      </c>
      <c r="AE31" s="689">
        <v>0</v>
      </c>
      <c r="AF31" s="689">
        <v>0</v>
      </c>
      <c r="AG31" s="689">
        <v>0</v>
      </c>
      <c r="AH31" s="689">
        <v>0</v>
      </c>
      <c r="AI31" s="689">
        <v>0</v>
      </c>
      <c r="AJ31" s="689">
        <v>0</v>
      </c>
      <c r="AK31" s="689">
        <v>0</v>
      </c>
      <c r="AL31" s="689">
        <v>0</v>
      </c>
      <c r="AM31" s="689">
        <v>0</v>
      </c>
      <c r="AN31" s="689">
        <v>0</v>
      </c>
      <c r="AO31" s="689">
        <v>0</v>
      </c>
      <c r="AP31" s="689">
        <v>0</v>
      </c>
      <c r="AQ31" s="689">
        <v>0</v>
      </c>
      <c r="AR31" s="689">
        <v>0</v>
      </c>
      <c r="AS31" s="689">
        <v>0</v>
      </c>
      <c r="AT31" s="689">
        <v>0</v>
      </c>
      <c r="AU31" s="689">
        <v>0</v>
      </c>
      <c r="AV31" s="689">
        <v>0</v>
      </c>
      <c r="AW31" s="689">
        <v>0</v>
      </c>
      <c r="AX31" s="689">
        <v>0</v>
      </c>
      <c r="AY31" s="689">
        <v>0</v>
      </c>
      <c r="AZ31" s="689">
        <v>0</v>
      </c>
      <c r="BA31" s="689">
        <v>0</v>
      </c>
      <c r="BB31" s="689">
        <v>0</v>
      </c>
      <c r="BC31" s="689">
        <v>0</v>
      </c>
      <c r="BD31" s="689">
        <v>0</v>
      </c>
      <c r="BE31" s="689">
        <v>0</v>
      </c>
      <c r="BF31" s="689">
        <v>0</v>
      </c>
      <c r="BG31" s="689">
        <v>0</v>
      </c>
      <c r="BH31" s="689">
        <v>0</v>
      </c>
      <c r="BI31" s="689">
        <v>0</v>
      </c>
      <c r="BJ31" s="690">
        <v>0</v>
      </c>
      <c r="BK31" s="690">
        <v>0</v>
      </c>
      <c r="BL31" s="690">
        <v>0</v>
      </c>
      <c r="BM31" s="690">
        <v>0</v>
      </c>
      <c r="BN31" s="690">
        <v>0</v>
      </c>
      <c r="BO31" s="690">
        <v>0</v>
      </c>
      <c r="BP31" s="690">
        <v>0</v>
      </c>
      <c r="BQ31" s="690">
        <v>0</v>
      </c>
      <c r="BR31" s="690">
        <v>0</v>
      </c>
      <c r="BS31" s="690">
        <v>0</v>
      </c>
      <c r="BT31" s="690">
        <v>0</v>
      </c>
      <c r="BU31" s="690">
        <v>0</v>
      </c>
      <c r="BV31" s="690">
        <v>0</v>
      </c>
    </row>
    <row r="32" spans="1:74" ht="11.15" customHeight="1" x14ac:dyDescent="0.25">
      <c r="A32" s="498" t="s">
        <v>1205</v>
      </c>
      <c r="B32" s="501" t="s">
        <v>83</v>
      </c>
      <c r="C32" s="689">
        <v>4.0296589999999997</v>
      </c>
      <c r="D32" s="689">
        <v>3.3176290000000002</v>
      </c>
      <c r="E32" s="689">
        <v>3.5725760000000002</v>
      </c>
      <c r="F32" s="689">
        <v>2.8647649999999998</v>
      </c>
      <c r="G32" s="689">
        <v>3.4178609999999998</v>
      </c>
      <c r="H32" s="689">
        <v>3.763258</v>
      </c>
      <c r="I32" s="689">
        <v>3.862212</v>
      </c>
      <c r="J32" s="689">
        <v>3.717708</v>
      </c>
      <c r="K32" s="689">
        <v>2.9617640000000001</v>
      </c>
      <c r="L32" s="689">
        <v>3.6389480000000001</v>
      </c>
      <c r="M32" s="689">
        <v>3.7842470000000001</v>
      </c>
      <c r="N32" s="689">
        <v>3.9883839999999999</v>
      </c>
      <c r="O32" s="689">
        <v>4.0311719999999998</v>
      </c>
      <c r="P32" s="689">
        <v>3.6121789999999998</v>
      </c>
      <c r="Q32" s="689">
        <v>2.7963490000000002</v>
      </c>
      <c r="R32" s="689">
        <v>3.1027659999999999</v>
      </c>
      <c r="S32" s="689">
        <v>3.9197679999999999</v>
      </c>
      <c r="T32" s="689">
        <v>3.8089810000000002</v>
      </c>
      <c r="U32" s="689">
        <v>3.922358</v>
      </c>
      <c r="V32" s="689">
        <v>3.9163239999999999</v>
      </c>
      <c r="W32" s="689">
        <v>3.9167399999999999</v>
      </c>
      <c r="X32" s="689">
        <v>3.9579870000000001</v>
      </c>
      <c r="Y32" s="689">
        <v>3.8852630000000001</v>
      </c>
      <c r="Z32" s="689">
        <v>3.9951310000000002</v>
      </c>
      <c r="AA32" s="689">
        <v>4.0071940000000001</v>
      </c>
      <c r="AB32" s="689">
        <v>3.5162409999999999</v>
      </c>
      <c r="AC32" s="689">
        <v>3.1279089999999998</v>
      </c>
      <c r="AD32" s="689">
        <v>3.1975500000000001</v>
      </c>
      <c r="AE32" s="689">
        <v>2.8957039999999998</v>
      </c>
      <c r="AF32" s="689">
        <v>3.1186989999999999</v>
      </c>
      <c r="AG32" s="689">
        <v>3.164209</v>
      </c>
      <c r="AH32" s="689">
        <v>3.1246719999999999</v>
      </c>
      <c r="AI32" s="689">
        <v>2.7108289999999999</v>
      </c>
      <c r="AJ32" s="689">
        <v>3.1341990000000002</v>
      </c>
      <c r="AK32" s="689">
        <v>3.1689349999999998</v>
      </c>
      <c r="AL32" s="689">
        <v>3.263935</v>
      </c>
      <c r="AM32" s="689">
        <v>3.2741229999999999</v>
      </c>
      <c r="AN32" s="689">
        <v>2.9367179999999999</v>
      </c>
      <c r="AO32" s="689">
        <v>3.0706630000000001</v>
      </c>
      <c r="AP32" s="689">
        <v>2.830031</v>
      </c>
      <c r="AQ32" s="689">
        <v>2.475368</v>
      </c>
      <c r="AR32" s="689">
        <v>2.3699210000000002</v>
      </c>
      <c r="AS32" s="689">
        <v>2.4680550000000001</v>
      </c>
      <c r="AT32" s="689">
        <v>2.407</v>
      </c>
      <c r="AU32" s="689">
        <v>2.3781020000000002</v>
      </c>
      <c r="AV32" s="689">
        <v>2.105477</v>
      </c>
      <c r="AW32" s="689">
        <v>2.3819910000000002</v>
      </c>
      <c r="AX32" s="689">
        <v>2.4791340000000002</v>
      </c>
      <c r="AY32" s="689">
        <v>2.4766319999999999</v>
      </c>
      <c r="AZ32" s="689">
        <v>2.129934</v>
      </c>
      <c r="BA32" s="689">
        <v>1.759827</v>
      </c>
      <c r="BB32" s="689">
        <v>2.2480720000000001</v>
      </c>
      <c r="BC32" s="689">
        <v>2.449576</v>
      </c>
      <c r="BD32" s="689">
        <v>2.3463850000000002</v>
      </c>
      <c r="BE32" s="689">
        <v>2.3799920000000001</v>
      </c>
      <c r="BF32" s="689">
        <v>2.2978160000000001</v>
      </c>
      <c r="BG32" s="689">
        <v>1.7285269999999999</v>
      </c>
      <c r="BH32" s="689">
        <v>2.0358000000000001</v>
      </c>
      <c r="BI32" s="689">
        <v>2.3593500000000001</v>
      </c>
      <c r="BJ32" s="690">
        <v>2.3519100000000002</v>
      </c>
      <c r="BK32" s="690">
        <v>2.3519100000000002</v>
      </c>
      <c r="BL32" s="690">
        <v>2.1243099999999999</v>
      </c>
      <c r="BM32" s="690">
        <v>2.1654200000000001</v>
      </c>
      <c r="BN32" s="690">
        <v>1.8134600000000001</v>
      </c>
      <c r="BO32" s="690">
        <v>2.3519100000000002</v>
      </c>
      <c r="BP32" s="690">
        <v>2.2760400000000001</v>
      </c>
      <c r="BQ32" s="690">
        <v>2.3519100000000002</v>
      </c>
      <c r="BR32" s="690">
        <v>2.3519100000000002</v>
      </c>
      <c r="BS32" s="690">
        <v>2.2760400000000001</v>
      </c>
      <c r="BT32" s="690">
        <v>2.3519100000000002</v>
      </c>
      <c r="BU32" s="690">
        <v>2.2760400000000001</v>
      </c>
      <c r="BV32" s="690">
        <v>2.3519100000000002</v>
      </c>
    </row>
    <row r="33" spans="1:74" ht="11.15" customHeight="1" x14ac:dyDescent="0.25">
      <c r="A33" s="498" t="s">
        <v>1206</v>
      </c>
      <c r="B33" s="501" t="s">
        <v>1197</v>
      </c>
      <c r="C33" s="689">
        <v>2.2633759439999999</v>
      </c>
      <c r="D33" s="689">
        <v>2.2386177969999999</v>
      </c>
      <c r="E33" s="689">
        <v>2.6723782809999999</v>
      </c>
      <c r="F33" s="689">
        <v>2.4438542299999999</v>
      </c>
      <c r="G33" s="689">
        <v>2.5812495759999998</v>
      </c>
      <c r="H33" s="689">
        <v>2.4797395510000002</v>
      </c>
      <c r="I33" s="689">
        <v>2.5353012100000001</v>
      </c>
      <c r="J33" s="689">
        <v>2.471020658</v>
      </c>
      <c r="K33" s="689">
        <v>2.2933338509999999</v>
      </c>
      <c r="L33" s="689">
        <v>2.3732849730000001</v>
      </c>
      <c r="M33" s="689">
        <v>2.5598215839999998</v>
      </c>
      <c r="N33" s="689">
        <v>2.6465953450000002</v>
      </c>
      <c r="O33" s="689">
        <v>2.541015754</v>
      </c>
      <c r="P33" s="689">
        <v>2.242034672</v>
      </c>
      <c r="Q33" s="689">
        <v>2.6348551279999999</v>
      </c>
      <c r="R33" s="689">
        <v>2.2957411510000001</v>
      </c>
      <c r="S33" s="689">
        <v>2.5997156320000001</v>
      </c>
      <c r="T33" s="689">
        <v>2.536030679</v>
      </c>
      <c r="U33" s="689">
        <v>2.7123652329999999</v>
      </c>
      <c r="V33" s="689">
        <v>2.669632666</v>
      </c>
      <c r="W33" s="689">
        <v>2.5651962159999999</v>
      </c>
      <c r="X33" s="689">
        <v>2.5093131880000001</v>
      </c>
      <c r="Y33" s="689">
        <v>2.4929213319999999</v>
      </c>
      <c r="Z33" s="689">
        <v>2.7482953750000001</v>
      </c>
      <c r="AA33" s="689">
        <v>2.5383984929999999</v>
      </c>
      <c r="AB33" s="689">
        <v>2.3637195480000002</v>
      </c>
      <c r="AC33" s="689">
        <v>2.5126768030000002</v>
      </c>
      <c r="AD33" s="689">
        <v>2.4584600750000001</v>
      </c>
      <c r="AE33" s="689">
        <v>2.5740743909999999</v>
      </c>
      <c r="AF33" s="689">
        <v>2.4206127940000002</v>
      </c>
      <c r="AG33" s="689">
        <v>2.5416630809999998</v>
      </c>
      <c r="AH33" s="689">
        <v>2.493076233</v>
      </c>
      <c r="AI33" s="689">
        <v>2.3698172290000001</v>
      </c>
      <c r="AJ33" s="689">
        <v>2.3814373760000001</v>
      </c>
      <c r="AK33" s="689">
        <v>2.3517225150000001</v>
      </c>
      <c r="AL33" s="689">
        <v>2.4744136349999999</v>
      </c>
      <c r="AM33" s="689">
        <v>2.570166526</v>
      </c>
      <c r="AN33" s="689">
        <v>2.073726127</v>
      </c>
      <c r="AO33" s="689">
        <v>2.4211474750000002</v>
      </c>
      <c r="AP33" s="689">
        <v>2.303364889</v>
      </c>
      <c r="AQ33" s="689">
        <v>2.3623638969999998</v>
      </c>
      <c r="AR33" s="689">
        <v>2.3366264960000001</v>
      </c>
      <c r="AS33" s="689">
        <v>2.4282567199999998</v>
      </c>
      <c r="AT33" s="689">
        <v>2.4386904309999999</v>
      </c>
      <c r="AU33" s="689">
        <v>2.2669035769999999</v>
      </c>
      <c r="AV33" s="689">
        <v>2.3673957300000001</v>
      </c>
      <c r="AW33" s="689">
        <v>2.4805946909999999</v>
      </c>
      <c r="AX33" s="689">
        <v>2.638890983</v>
      </c>
      <c r="AY33" s="689">
        <v>2.458753373</v>
      </c>
      <c r="AZ33" s="689">
        <v>2.2627083520000002</v>
      </c>
      <c r="BA33" s="689">
        <v>2.5951973069999998</v>
      </c>
      <c r="BB33" s="689">
        <v>2.2351064389999999</v>
      </c>
      <c r="BC33" s="689">
        <v>2.3002303089999998</v>
      </c>
      <c r="BD33" s="689">
        <v>2.3307113410000002</v>
      </c>
      <c r="BE33" s="689">
        <v>2.26310273</v>
      </c>
      <c r="BF33" s="689">
        <v>2.247654152</v>
      </c>
      <c r="BG33" s="689">
        <v>2.1018100419999999</v>
      </c>
      <c r="BH33" s="689">
        <v>2.1598000000000002</v>
      </c>
      <c r="BI33" s="689">
        <v>2.3304909999999999</v>
      </c>
      <c r="BJ33" s="690">
        <v>2.4308519999999998</v>
      </c>
      <c r="BK33" s="690">
        <v>2.3014399999999999</v>
      </c>
      <c r="BL33" s="690">
        <v>2.0763780000000001</v>
      </c>
      <c r="BM33" s="690">
        <v>2.4080379999999999</v>
      </c>
      <c r="BN33" s="690">
        <v>2.2119089999999999</v>
      </c>
      <c r="BO33" s="690">
        <v>2.3345210000000001</v>
      </c>
      <c r="BP33" s="690">
        <v>2.2804169999999999</v>
      </c>
      <c r="BQ33" s="690">
        <v>2.3683999999999998</v>
      </c>
      <c r="BR33" s="690">
        <v>2.3146589999999998</v>
      </c>
      <c r="BS33" s="690">
        <v>2.1619440000000001</v>
      </c>
      <c r="BT33" s="690">
        <v>2.2132399999999999</v>
      </c>
      <c r="BU33" s="690">
        <v>2.3749669999999998</v>
      </c>
      <c r="BV33" s="690">
        <v>2.470377</v>
      </c>
    </row>
    <row r="34" spans="1:74" ht="11.15" customHeight="1" x14ac:dyDescent="0.25">
      <c r="A34" s="498" t="s">
        <v>1207</v>
      </c>
      <c r="B34" s="501" t="s">
        <v>1300</v>
      </c>
      <c r="C34" s="689">
        <v>0.59971467899999997</v>
      </c>
      <c r="D34" s="689">
        <v>0.56495740100000003</v>
      </c>
      <c r="E34" s="689">
        <v>0.46898621499999998</v>
      </c>
      <c r="F34" s="689">
        <v>0.52702901599999996</v>
      </c>
      <c r="G34" s="689">
        <v>0.49122581799999998</v>
      </c>
      <c r="H34" s="689">
        <v>0.42455236200000002</v>
      </c>
      <c r="I34" s="689">
        <v>0.43086473199999997</v>
      </c>
      <c r="J34" s="689">
        <v>0.42956484</v>
      </c>
      <c r="K34" s="689">
        <v>0.42624578499999999</v>
      </c>
      <c r="L34" s="689">
        <v>0.55496000000000001</v>
      </c>
      <c r="M34" s="689">
        <v>0.552177955</v>
      </c>
      <c r="N34" s="689">
        <v>0.55996437700000001</v>
      </c>
      <c r="O34" s="689">
        <v>0.61858933800000004</v>
      </c>
      <c r="P34" s="689">
        <v>0.56649201699999996</v>
      </c>
      <c r="Q34" s="689">
        <v>0.63154422300000002</v>
      </c>
      <c r="R34" s="689">
        <v>0.572375101</v>
      </c>
      <c r="S34" s="689">
        <v>0.47657223900000001</v>
      </c>
      <c r="T34" s="689">
        <v>0.51815586499999999</v>
      </c>
      <c r="U34" s="689">
        <v>0.44554561500000001</v>
      </c>
      <c r="V34" s="689">
        <v>0.45733439599999998</v>
      </c>
      <c r="W34" s="689">
        <v>0.46364782199999999</v>
      </c>
      <c r="X34" s="689">
        <v>0.56975654499999995</v>
      </c>
      <c r="Y34" s="689">
        <v>0.55105126999999998</v>
      </c>
      <c r="Z34" s="689">
        <v>0.64736818799999996</v>
      </c>
      <c r="AA34" s="689">
        <v>0.55604105400000003</v>
      </c>
      <c r="AB34" s="689">
        <v>0.568946269</v>
      </c>
      <c r="AC34" s="689">
        <v>0.675254197</v>
      </c>
      <c r="AD34" s="689">
        <v>0.64904775999999997</v>
      </c>
      <c r="AE34" s="689">
        <v>0.55314084500000005</v>
      </c>
      <c r="AF34" s="689">
        <v>0.46401141800000001</v>
      </c>
      <c r="AG34" s="689">
        <v>0.49904348199999998</v>
      </c>
      <c r="AH34" s="689">
        <v>0.46676637100000001</v>
      </c>
      <c r="AI34" s="689">
        <v>0.55559442400000003</v>
      </c>
      <c r="AJ34" s="689">
        <v>0.56890435399999995</v>
      </c>
      <c r="AK34" s="689">
        <v>0.74342156299999995</v>
      </c>
      <c r="AL34" s="689">
        <v>0.63309783200000003</v>
      </c>
      <c r="AM34" s="689">
        <v>0.459257321</v>
      </c>
      <c r="AN34" s="689">
        <v>0.48225167099999999</v>
      </c>
      <c r="AO34" s="689">
        <v>0.80387760799999997</v>
      </c>
      <c r="AP34" s="689">
        <v>0.54751741200000004</v>
      </c>
      <c r="AQ34" s="689">
        <v>0.53470625199999999</v>
      </c>
      <c r="AR34" s="689">
        <v>0.63538251899999998</v>
      </c>
      <c r="AS34" s="689">
        <v>0.45202173600000001</v>
      </c>
      <c r="AT34" s="689">
        <v>0.450892719</v>
      </c>
      <c r="AU34" s="689">
        <v>0.566624499</v>
      </c>
      <c r="AV34" s="689">
        <v>0.551901325</v>
      </c>
      <c r="AW34" s="689">
        <v>0.59530490599999997</v>
      </c>
      <c r="AX34" s="689">
        <v>0.695245958</v>
      </c>
      <c r="AY34" s="689">
        <v>0.64171963300000001</v>
      </c>
      <c r="AZ34" s="689">
        <v>0.70658249200000001</v>
      </c>
      <c r="BA34" s="689">
        <v>0.76214598499999997</v>
      </c>
      <c r="BB34" s="689">
        <v>0.73599053800000003</v>
      </c>
      <c r="BC34" s="689">
        <v>0.64967553300000003</v>
      </c>
      <c r="BD34" s="689">
        <v>0.63264218400000005</v>
      </c>
      <c r="BE34" s="689">
        <v>0.59989285199999998</v>
      </c>
      <c r="BF34" s="689">
        <v>0.53553488100000002</v>
      </c>
      <c r="BG34" s="689">
        <v>0.53566026499999997</v>
      </c>
      <c r="BH34" s="689">
        <v>0.59199210000000002</v>
      </c>
      <c r="BI34" s="689">
        <v>0.65255459999999998</v>
      </c>
      <c r="BJ34" s="690">
        <v>0.69690220000000003</v>
      </c>
      <c r="BK34" s="690">
        <v>0.64874849999999995</v>
      </c>
      <c r="BL34" s="690">
        <v>0.84411320000000001</v>
      </c>
      <c r="BM34" s="690">
        <v>0.86932379999999998</v>
      </c>
      <c r="BN34" s="690">
        <v>1.0707199999999999</v>
      </c>
      <c r="BO34" s="690">
        <v>0.88897199999999998</v>
      </c>
      <c r="BP34" s="690">
        <v>0.68873130000000005</v>
      </c>
      <c r="BQ34" s="690">
        <v>0.74660959999999998</v>
      </c>
      <c r="BR34" s="690">
        <v>0.70899730000000005</v>
      </c>
      <c r="BS34" s="690">
        <v>0.65351840000000005</v>
      </c>
      <c r="BT34" s="690">
        <v>0.74152660000000004</v>
      </c>
      <c r="BU34" s="690">
        <v>0.7651346</v>
      </c>
      <c r="BV34" s="690">
        <v>1.2493639999999999</v>
      </c>
    </row>
    <row r="35" spans="1:74" ht="11.15" customHeight="1" x14ac:dyDescent="0.25">
      <c r="A35" s="498" t="s">
        <v>1208</v>
      </c>
      <c r="B35" s="499" t="s">
        <v>1301</v>
      </c>
      <c r="C35" s="689">
        <v>1.4075142469999999</v>
      </c>
      <c r="D35" s="689">
        <v>4.5483309E-2</v>
      </c>
      <c r="E35" s="689">
        <v>3.7333226999999997E-2</v>
      </c>
      <c r="F35" s="689">
        <v>4.9897672999999997E-2</v>
      </c>
      <c r="G35" s="689">
        <v>6.4839989000000001E-2</v>
      </c>
      <c r="H35" s="689">
        <v>2.7684779999999999E-2</v>
      </c>
      <c r="I35" s="689">
        <v>4.3189312000000001E-2</v>
      </c>
      <c r="J35" s="689">
        <v>6.3242337999999995E-2</v>
      </c>
      <c r="K35" s="689">
        <v>2.5799375999999999E-2</v>
      </c>
      <c r="L35" s="689">
        <v>2.6768594999999999E-2</v>
      </c>
      <c r="M35" s="689">
        <v>4.3492146000000002E-2</v>
      </c>
      <c r="N35" s="689">
        <v>3.3764875999999999E-2</v>
      </c>
      <c r="O35" s="689">
        <v>0.383799689</v>
      </c>
      <c r="P35" s="689">
        <v>0.11114611100000001</v>
      </c>
      <c r="Q35" s="689">
        <v>1.7319477E-2</v>
      </c>
      <c r="R35" s="689">
        <v>-2.8059040000000001E-3</v>
      </c>
      <c r="S35" s="689">
        <v>4.5998155999999998E-2</v>
      </c>
      <c r="T35" s="689">
        <v>4.3071423999999997E-2</v>
      </c>
      <c r="U35" s="689">
        <v>6.2411135999999999E-2</v>
      </c>
      <c r="V35" s="689">
        <v>4.1215344000000001E-2</v>
      </c>
      <c r="W35" s="689">
        <v>4.3998270999999999E-2</v>
      </c>
      <c r="X35" s="689">
        <v>4.0158036000000001E-2</v>
      </c>
      <c r="Y35" s="689">
        <v>3.8099938999999999E-2</v>
      </c>
      <c r="Z35" s="689">
        <v>8.0465094000000001E-2</v>
      </c>
      <c r="AA35" s="689">
        <v>7.9098932999999996E-2</v>
      </c>
      <c r="AB35" s="689">
        <v>6.9025095999999994E-2</v>
      </c>
      <c r="AC35" s="689">
        <v>7.2007570000000007E-2</v>
      </c>
      <c r="AD35" s="689">
        <v>5.6986938000000001E-2</v>
      </c>
      <c r="AE35" s="689">
        <v>7.3385586000000003E-2</v>
      </c>
      <c r="AF35" s="689">
        <v>4.0627436000000003E-2</v>
      </c>
      <c r="AG35" s="689">
        <v>5.7498475E-2</v>
      </c>
      <c r="AH35" s="689">
        <v>4.7226678000000001E-2</v>
      </c>
      <c r="AI35" s="689">
        <v>5.2539475000000002E-2</v>
      </c>
      <c r="AJ35" s="689">
        <v>5.4941416999999999E-2</v>
      </c>
      <c r="AK35" s="689">
        <v>5.2636744999999999E-2</v>
      </c>
      <c r="AL35" s="689">
        <v>9.4480037000000003E-2</v>
      </c>
      <c r="AM35" s="689">
        <v>0.164708251</v>
      </c>
      <c r="AN35" s="689">
        <v>0.162915585</v>
      </c>
      <c r="AO35" s="689">
        <v>5.03756E-2</v>
      </c>
      <c r="AP35" s="689">
        <v>6.4693216999999997E-2</v>
      </c>
      <c r="AQ35" s="689">
        <v>3.1013183E-2</v>
      </c>
      <c r="AR35" s="689">
        <v>6.3412494999999999E-2</v>
      </c>
      <c r="AS35" s="689">
        <v>6.0750371999999997E-2</v>
      </c>
      <c r="AT35" s="689">
        <v>0.211627236</v>
      </c>
      <c r="AU35" s="689">
        <v>0.13834621</v>
      </c>
      <c r="AV35" s="689">
        <v>2.7811637E-2</v>
      </c>
      <c r="AW35" s="689">
        <v>2.9130495999999999E-2</v>
      </c>
      <c r="AX35" s="689">
        <v>4.0029074999999997E-2</v>
      </c>
      <c r="AY35" s="689">
        <v>0.92553459599999999</v>
      </c>
      <c r="AZ35" s="689">
        <v>0.12778985800000001</v>
      </c>
      <c r="BA35" s="689">
        <v>5.4374756000000003E-2</v>
      </c>
      <c r="BB35" s="689">
        <v>3.2486731999999997E-2</v>
      </c>
      <c r="BC35" s="689">
        <v>4.5648411E-2</v>
      </c>
      <c r="BD35" s="689">
        <v>3.6515378000000001E-2</v>
      </c>
      <c r="BE35" s="689">
        <v>4.0471219000000003E-2</v>
      </c>
      <c r="BF35" s="689">
        <v>5.1699876999999998E-2</v>
      </c>
      <c r="BG35" s="689">
        <v>3.5700937000000002E-2</v>
      </c>
      <c r="BH35" s="689">
        <v>1.90747E-2</v>
      </c>
      <c r="BI35" s="689">
        <v>2.3523800000000001E-2</v>
      </c>
      <c r="BJ35" s="690">
        <v>4.76754E-2</v>
      </c>
      <c r="BK35" s="690">
        <v>0.37221080000000001</v>
      </c>
      <c r="BL35" s="690">
        <v>9.9965399999999996E-2</v>
      </c>
      <c r="BM35" s="690">
        <v>6.0371399999999999E-2</v>
      </c>
      <c r="BN35" s="690">
        <v>3.2827000000000002E-2</v>
      </c>
      <c r="BO35" s="690">
        <v>4.0225299999999999E-2</v>
      </c>
      <c r="BP35" s="690">
        <v>4.3992999999999997E-2</v>
      </c>
      <c r="BQ35" s="690">
        <v>4.14939E-2</v>
      </c>
      <c r="BR35" s="690">
        <v>9.8885299999999995E-2</v>
      </c>
      <c r="BS35" s="690">
        <v>6.3584699999999994E-2</v>
      </c>
      <c r="BT35" s="690">
        <v>2.0646899999999999E-2</v>
      </c>
      <c r="BU35" s="690">
        <v>2.47578E-2</v>
      </c>
      <c r="BV35" s="690">
        <v>4.46649E-2</v>
      </c>
    </row>
    <row r="36" spans="1:74" ht="11.15" customHeight="1" x14ac:dyDescent="0.25">
      <c r="A36" s="498" t="s">
        <v>1209</v>
      </c>
      <c r="B36" s="501" t="s">
        <v>1201</v>
      </c>
      <c r="C36" s="689">
        <v>12.260334292</v>
      </c>
      <c r="D36" s="689">
        <v>9.4827776359999998</v>
      </c>
      <c r="E36" s="689">
        <v>10.560486302999999</v>
      </c>
      <c r="F36" s="689">
        <v>9.6578092439999992</v>
      </c>
      <c r="G36" s="689">
        <v>10.567535932</v>
      </c>
      <c r="H36" s="689">
        <v>11.396101928</v>
      </c>
      <c r="I36" s="689">
        <v>13.802104547000001</v>
      </c>
      <c r="J36" s="689">
        <v>13.888505128</v>
      </c>
      <c r="K36" s="689">
        <v>11.311836525</v>
      </c>
      <c r="L36" s="689">
        <v>11.286930668</v>
      </c>
      <c r="M36" s="689">
        <v>11.012569747000001</v>
      </c>
      <c r="N36" s="689">
        <v>11.379504259999999</v>
      </c>
      <c r="O36" s="689">
        <v>11.991113465</v>
      </c>
      <c r="P36" s="689">
        <v>10.574644407999999</v>
      </c>
      <c r="Q36" s="689">
        <v>9.8900130550000007</v>
      </c>
      <c r="R36" s="689">
        <v>9.2636092629999993</v>
      </c>
      <c r="S36" s="689">
        <v>10.218725566</v>
      </c>
      <c r="T36" s="689">
        <v>11.11461139</v>
      </c>
      <c r="U36" s="689">
        <v>14.362180516</v>
      </c>
      <c r="V36" s="689">
        <v>13.323432386</v>
      </c>
      <c r="W36" s="689">
        <v>11.385866749</v>
      </c>
      <c r="X36" s="689">
        <v>10.840227536</v>
      </c>
      <c r="Y36" s="689">
        <v>10.827561971</v>
      </c>
      <c r="Z36" s="689">
        <v>11.830068059</v>
      </c>
      <c r="AA36" s="689">
        <v>11.527500257</v>
      </c>
      <c r="AB36" s="689">
        <v>10.548092915</v>
      </c>
      <c r="AC36" s="689">
        <v>10.374995527999999</v>
      </c>
      <c r="AD36" s="689">
        <v>9.2161773799999995</v>
      </c>
      <c r="AE36" s="689">
        <v>9.3559833369999996</v>
      </c>
      <c r="AF36" s="689">
        <v>11.423636682</v>
      </c>
      <c r="AG36" s="689">
        <v>14.260782813000001</v>
      </c>
      <c r="AH36" s="689">
        <v>13.195171686</v>
      </c>
      <c r="AI36" s="689">
        <v>11.047939009</v>
      </c>
      <c r="AJ36" s="689">
        <v>10.283847685</v>
      </c>
      <c r="AK36" s="689">
        <v>10.591518216000001</v>
      </c>
      <c r="AL36" s="689">
        <v>11.045774256</v>
      </c>
      <c r="AM36" s="689">
        <v>11.332626837999999</v>
      </c>
      <c r="AN36" s="689">
        <v>9.8862677249999997</v>
      </c>
      <c r="AO36" s="689">
        <v>10.379686036000001</v>
      </c>
      <c r="AP36" s="689">
        <v>9.1911715899999997</v>
      </c>
      <c r="AQ36" s="689">
        <v>9.7277243799999997</v>
      </c>
      <c r="AR36" s="689">
        <v>11.691732296</v>
      </c>
      <c r="AS36" s="689">
        <v>12.265658649000001</v>
      </c>
      <c r="AT36" s="689">
        <v>13.002949514999999</v>
      </c>
      <c r="AU36" s="689">
        <v>10.383212631999999</v>
      </c>
      <c r="AV36" s="689">
        <v>10.099790492</v>
      </c>
      <c r="AW36" s="689">
        <v>10.401638856</v>
      </c>
      <c r="AX36" s="689">
        <v>10.861025674</v>
      </c>
      <c r="AY36" s="689">
        <v>11.620287546</v>
      </c>
      <c r="AZ36" s="689">
        <v>9.9311819099999994</v>
      </c>
      <c r="BA36" s="689">
        <v>9.4314187109999992</v>
      </c>
      <c r="BB36" s="689">
        <v>9.6492746280000006</v>
      </c>
      <c r="BC36" s="689">
        <v>10.709935063</v>
      </c>
      <c r="BD36" s="689">
        <v>11.145269292</v>
      </c>
      <c r="BE36" s="689">
        <v>13.389048234000001</v>
      </c>
      <c r="BF36" s="689">
        <v>13.029228185999999</v>
      </c>
      <c r="BG36" s="689">
        <v>9.6143025580000003</v>
      </c>
      <c r="BH36" s="689">
        <v>8.5606000000000009</v>
      </c>
      <c r="BI36" s="689">
        <v>9.4618959999999994</v>
      </c>
      <c r="BJ36" s="690">
        <v>10.495889999999999</v>
      </c>
      <c r="BK36" s="690">
        <v>11.269259999999999</v>
      </c>
      <c r="BL36" s="690">
        <v>9.2067530000000009</v>
      </c>
      <c r="BM36" s="690">
        <v>9.7668350000000004</v>
      </c>
      <c r="BN36" s="690">
        <v>9.7069469999999995</v>
      </c>
      <c r="BO36" s="690">
        <v>11.33611</v>
      </c>
      <c r="BP36" s="690">
        <v>11.8461</v>
      </c>
      <c r="BQ36" s="690">
        <v>12.82835</v>
      </c>
      <c r="BR36" s="690">
        <v>11.97293</v>
      </c>
      <c r="BS36" s="690">
        <v>9.6038540000000001</v>
      </c>
      <c r="BT36" s="690">
        <v>9.7807250000000003</v>
      </c>
      <c r="BU36" s="690">
        <v>9.8277789999999996</v>
      </c>
      <c r="BV36" s="690">
        <v>10.77943</v>
      </c>
    </row>
    <row r="37" spans="1:74" ht="11.15" customHeight="1" x14ac:dyDescent="0.25">
      <c r="A37" s="498" t="s">
        <v>1210</v>
      </c>
      <c r="B37" s="499" t="s">
        <v>1302</v>
      </c>
      <c r="C37" s="689">
        <v>13.966116816</v>
      </c>
      <c r="D37" s="689">
        <v>11.609173638</v>
      </c>
      <c r="E37" s="689">
        <v>12.353857647</v>
      </c>
      <c r="F37" s="689">
        <v>11.221152893999999</v>
      </c>
      <c r="G37" s="689">
        <v>11.713106703999999</v>
      </c>
      <c r="H37" s="689">
        <v>12.988212112999999</v>
      </c>
      <c r="I37" s="689">
        <v>15.876700349</v>
      </c>
      <c r="J37" s="689">
        <v>16.156685634999999</v>
      </c>
      <c r="K37" s="689">
        <v>13.285536919</v>
      </c>
      <c r="L37" s="689">
        <v>11.991113571</v>
      </c>
      <c r="M37" s="689">
        <v>11.98598812</v>
      </c>
      <c r="N37" s="689">
        <v>12.854908172</v>
      </c>
      <c r="O37" s="689">
        <v>13.540335854</v>
      </c>
      <c r="P37" s="689">
        <v>11.877677798000001</v>
      </c>
      <c r="Q37" s="689">
        <v>12.262781199999999</v>
      </c>
      <c r="R37" s="689">
        <v>10.712045429</v>
      </c>
      <c r="S37" s="689">
        <v>11.160597387999999</v>
      </c>
      <c r="T37" s="689">
        <v>12.516947402</v>
      </c>
      <c r="U37" s="689">
        <v>16.042442564000002</v>
      </c>
      <c r="V37" s="689">
        <v>14.573933232</v>
      </c>
      <c r="W37" s="689">
        <v>12.190236412999999</v>
      </c>
      <c r="X37" s="689">
        <v>11.386489687999999</v>
      </c>
      <c r="Y37" s="689">
        <v>11.571480352</v>
      </c>
      <c r="Z37" s="689">
        <v>12.847841904999999</v>
      </c>
      <c r="AA37" s="689">
        <v>12.686310158</v>
      </c>
      <c r="AB37" s="689">
        <v>11.659225077</v>
      </c>
      <c r="AC37" s="689">
        <v>11.155912143</v>
      </c>
      <c r="AD37" s="689">
        <v>9.8879535181999998</v>
      </c>
      <c r="AE37" s="689">
        <v>10.270672206</v>
      </c>
      <c r="AF37" s="689">
        <v>12.43700372</v>
      </c>
      <c r="AG37" s="689">
        <v>15.75566491</v>
      </c>
      <c r="AH37" s="689">
        <v>14.694563631999999</v>
      </c>
      <c r="AI37" s="689">
        <v>11.949358306000001</v>
      </c>
      <c r="AJ37" s="689">
        <v>11.019545596</v>
      </c>
      <c r="AK37" s="689">
        <v>11.067560532</v>
      </c>
      <c r="AL37" s="689">
        <v>12.726045531</v>
      </c>
      <c r="AM37" s="689">
        <v>12.869802416000001</v>
      </c>
      <c r="AN37" s="689">
        <v>11.939574703</v>
      </c>
      <c r="AO37" s="689">
        <v>11.639293251</v>
      </c>
      <c r="AP37" s="689">
        <v>10.321474445</v>
      </c>
      <c r="AQ37" s="689">
        <v>10.971363438999999</v>
      </c>
      <c r="AR37" s="689">
        <v>13.512654487000001</v>
      </c>
      <c r="AS37" s="689">
        <v>14.777923119</v>
      </c>
      <c r="AT37" s="689">
        <v>15.466799776</v>
      </c>
      <c r="AU37" s="689">
        <v>12.484144968000001</v>
      </c>
      <c r="AV37" s="689">
        <v>11.358749821</v>
      </c>
      <c r="AW37" s="689">
        <v>11.453191393999999</v>
      </c>
      <c r="AX37" s="689">
        <v>12.21910308</v>
      </c>
      <c r="AY37" s="689">
        <v>13.906799208000001</v>
      </c>
      <c r="AZ37" s="689">
        <v>11.948070894000001</v>
      </c>
      <c r="BA37" s="689">
        <v>11.77124214</v>
      </c>
      <c r="BB37" s="689">
        <v>10.373915078</v>
      </c>
      <c r="BC37" s="689">
        <v>11.211624284000001</v>
      </c>
      <c r="BD37" s="689">
        <v>12.415661868000001</v>
      </c>
      <c r="BE37" s="689">
        <v>15.524265299</v>
      </c>
      <c r="BF37" s="689">
        <v>15.676906456999999</v>
      </c>
      <c r="BG37" s="689">
        <v>12.111005863999999</v>
      </c>
      <c r="BH37" s="689">
        <v>10.760284089000001</v>
      </c>
      <c r="BI37" s="689">
        <v>11.059586398</v>
      </c>
      <c r="BJ37" s="690">
        <v>12.844749999999999</v>
      </c>
      <c r="BK37" s="690">
        <v>13.38218</v>
      </c>
      <c r="BL37" s="690">
        <v>11.536619999999999</v>
      </c>
      <c r="BM37" s="690">
        <v>11.86961</v>
      </c>
      <c r="BN37" s="690">
        <v>10.830920000000001</v>
      </c>
      <c r="BO37" s="690">
        <v>11.53523</v>
      </c>
      <c r="BP37" s="690">
        <v>13.12172</v>
      </c>
      <c r="BQ37" s="690">
        <v>15.04513</v>
      </c>
      <c r="BR37" s="690">
        <v>14.54777</v>
      </c>
      <c r="BS37" s="690">
        <v>11.946210000000001</v>
      </c>
      <c r="BT37" s="690">
        <v>11.10722</v>
      </c>
      <c r="BU37" s="690">
        <v>11.242559999999999</v>
      </c>
      <c r="BV37" s="690">
        <v>12.71489</v>
      </c>
    </row>
    <row r="38" spans="1:74" ht="11.15" customHeight="1" x14ac:dyDescent="0.25">
      <c r="A38" s="492"/>
      <c r="B38" s="130" t="s">
        <v>1304</v>
      </c>
      <c r="C38" s="242"/>
      <c r="D38" s="242"/>
      <c r="E38" s="242"/>
      <c r="F38" s="242"/>
      <c r="G38" s="242"/>
      <c r="H38" s="242"/>
      <c r="I38" s="242"/>
      <c r="J38" s="242"/>
      <c r="K38" s="242"/>
      <c r="L38" s="242"/>
      <c r="M38" s="242"/>
      <c r="N38" s="242"/>
      <c r="O38" s="242"/>
      <c r="P38" s="242"/>
      <c r="Q38" s="242"/>
      <c r="R38" s="242"/>
      <c r="S38" s="242"/>
      <c r="T38" s="242"/>
      <c r="U38" s="242"/>
      <c r="V38" s="242"/>
      <c r="W38" s="242"/>
      <c r="X38" s="242"/>
      <c r="Y38" s="242"/>
      <c r="Z38" s="242"/>
      <c r="AA38" s="242"/>
      <c r="AB38" s="242"/>
      <c r="AC38" s="242"/>
      <c r="AD38" s="242"/>
      <c r="AE38" s="242"/>
      <c r="AF38" s="242"/>
      <c r="AG38" s="242"/>
      <c r="AH38" s="242"/>
      <c r="AI38" s="242"/>
      <c r="AJ38" s="242"/>
      <c r="AK38" s="242"/>
      <c r="AL38" s="242"/>
      <c r="AM38" s="242"/>
      <c r="AN38" s="242"/>
      <c r="AO38" s="242"/>
      <c r="AP38" s="242"/>
      <c r="AQ38" s="242"/>
      <c r="AR38" s="242"/>
      <c r="AS38" s="242"/>
      <c r="AT38" s="242"/>
      <c r="AU38" s="242"/>
      <c r="AV38" s="242"/>
      <c r="AW38" s="242"/>
      <c r="AX38" s="242"/>
      <c r="AY38" s="242"/>
      <c r="AZ38" s="242"/>
      <c r="BA38" s="242"/>
      <c r="BB38" s="242"/>
      <c r="BC38" s="242"/>
      <c r="BD38" s="242"/>
      <c r="BE38" s="242"/>
      <c r="BF38" s="242"/>
      <c r="BG38" s="242"/>
      <c r="BH38" s="242"/>
      <c r="BI38" s="242"/>
      <c r="BJ38" s="332"/>
      <c r="BK38" s="332"/>
      <c r="BL38" s="332"/>
      <c r="BM38" s="332"/>
      <c r="BN38" s="332"/>
      <c r="BO38" s="332"/>
      <c r="BP38" s="332"/>
      <c r="BQ38" s="332"/>
      <c r="BR38" s="332"/>
      <c r="BS38" s="332"/>
      <c r="BT38" s="332"/>
      <c r="BU38" s="332"/>
      <c r="BV38" s="332"/>
    </row>
    <row r="39" spans="1:74" ht="11.15" customHeight="1" x14ac:dyDescent="0.25">
      <c r="A39" s="498" t="s">
        <v>1211</v>
      </c>
      <c r="B39" s="499" t="s">
        <v>81</v>
      </c>
      <c r="C39" s="689">
        <v>17.856907496000002</v>
      </c>
      <c r="D39" s="689">
        <v>18.007398051999999</v>
      </c>
      <c r="E39" s="689">
        <v>19.835081129999999</v>
      </c>
      <c r="F39" s="689">
        <v>16.618383300000001</v>
      </c>
      <c r="G39" s="689">
        <v>18.296445446</v>
      </c>
      <c r="H39" s="689">
        <v>21.798990437</v>
      </c>
      <c r="I39" s="689">
        <v>26.397471823</v>
      </c>
      <c r="J39" s="689">
        <v>27.688134263999999</v>
      </c>
      <c r="K39" s="689">
        <v>24.651835641000002</v>
      </c>
      <c r="L39" s="689">
        <v>20.38082872</v>
      </c>
      <c r="M39" s="689">
        <v>19.499185719</v>
      </c>
      <c r="N39" s="689">
        <v>21.277946833000001</v>
      </c>
      <c r="O39" s="689">
        <v>23.435271385</v>
      </c>
      <c r="P39" s="689">
        <v>23.332585303999998</v>
      </c>
      <c r="Q39" s="689">
        <v>23.493376654999999</v>
      </c>
      <c r="R39" s="689">
        <v>18.970734359000001</v>
      </c>
      <c r="S39" s="689">
        <v>20.502851672999999</v>
      </c>
      <c r="T39" s="689">
        <v>25.607726799999998</v>
      </c>
      <c r="U39" s="689">
        <v>32.988511672000001</v>
      </c>
      <c r="V39" s="689">
        <v>31.411151861</v>
      </c>
      <c r="W39" s="689">
        <v>26.324839862000001</v>
      </c>
      <c r="X39" s="689">
        <v>23.043245843000001</v>
      </c>
      <c r="Y39" s="689">
        <v>21.853505769000002</v>
      </c>
      <c r="Z39" s="689">
        <v>26.075723537999998</v>
      </c>
      <c r="AA39" s="689">
        <v>28.313081084</v>
      </c>
      <c r="AB39" s="689">
        <v>26.188578873000001</v>
      </c>
      <c r="AC39" s="689">
        <v>26.098538926</v>
      </c>
      <c r="AD39" s="689">
        <v>21.734367092999999</v>
      </c>
      <c r="AE39" s="689">
        <v>21.463736522000001</v>
      </c>
      <c r="AF39" s="689">
        <v>27.439904335000001</v>
      </c>
      <c r="AG39" s="689">
        <v>36.322351845999997</v>
      </c>
      <c r="AH39" s="689">
        <v>33.276293633000002</v>
      </c>
      <c r="AI39" s="689">
        <v>26.541967398000001</v>
      </c>
      <c r="AJ39" s="689">
        <v>23.980353406999999</v>
      </c>
      <c r="AK39" s="689">
        <v>20.212509800999999</v>
      </c>
      <c r="AL39" s="689">
        <v>25.651549503999998</v>
      </c>
      <c r="AM39" s="689">
        <v>25.875198656999999</v>
      </c>
      <c r="AN39" s="689">
        <v>22.602737758</v>
      </c>
      <c r="AO39" s="689">
        <v>23.807386533999999</v>
      </c>
      <c r="AP39" s="689">
        <v>21.629008494000001</v>
      </c>
      <c r="AQ39" s="689">
        <v>22.310568561</v>
      </c>
      <c r="AR39" s="689">
        <v>27.498597924999999</v>
      </c>
      <c r="AS39" s="689">
        <v>31.469969449000001</v>
      </c>
      <c r="AT39" s="689">
        <v>32.899984668000002</v>
      </c>
      <c r="AU39" s="689">
        <v>25.593797431999999</v>
      </c>
      <c r="AV39" s="689">
        <v>26.142504453000001</v>
      </c>
      <c r="AW39" s="689">
        <v>25.655741382999999</v>
      </c>
      <c r="AX39" s="689">
        <v>27.094833425000001</v>
      </c>
      <c r="AY39" s="689">
        <v>26.838804693</v>
      </c>
      <c r="AZ39" s="689">
        <v>24.245881729000001</v>
      </c>
      <c r="BA39" s="689">
        <v>25.757619946999998</v>
      </c>
      <c r="BB39" s="689">
        <v>20.305198944000001</v>
      </c>
      <c r="BC39" s="689">
        <v>23.911100081000001</v>
      </c>
      <c r="BD39" s="689">
        <v>30.045736492</v>
      </c>
      <c r="BE39" s="689">
        <v>37.003501935999999</v>
      </c>
      <c r="BF39" s="689">
        <v>36.468676754000001</v>
      </c>
      <c r="BG39" s="689">
        <v>30.317574448999999</v>
      </c>
      <c r="BH39" s="689">
        <v>27.771980135</v>
      </c>
      <c r="BI39" s="689">
        <v>24.136762568999998</v>
      </c>
      <c r="BJ39" s="690">
        <v>26.522629999999999</v>
      </c>
      <c r="BK39" s="690">
        <v>28.36336</v>
      </c>
      <c r="BL39" s="690">
        <v>24.584219999999998</v>
      </c>
      <c r="BM39" s="690">
        <v>25.581119999999999</v>
      </c>
      <c r="BN39" s="690">
        <v>20.53511</v>
      </c>
      <c r="BO39" s="690">
        <v>24.287050000000001</v>
      </c>
      <c r="BP39" s="690">
        <v>29.53444</v>
      </c>
      <c r="BQ39" s="690">
        <v>33.238549999999996</v>
      </c>
      <c r="BR39" s="690">
        <v>33.014139999999998</v>
      </c>
      <c r="BS39" s="690">
        <v>28.889289999999999</v>
      </c>
      <c r="BT39" s="690">
        <v>29.809650000000001</v>
      </c>
      <c r="BU39" s="690">
        <v>24.70852</v>
      </c>
      <c r="BV39" s="690">
        <v>31.153479999999998</v>
      </c>
    </row>
    <row r="40" spans="1:74" ht="11.15" customHeight="1" x14ac:dyDescent="0.25">
      <c r="A40" s="498" t="s">
        <v>1212</v>
      </c>
      <c r="B40" s="501" t="s">
        <v>80</v>
      </c>
      <c r="C40" s="689">
        <v>26.218818358</v>
      </c>
      <c r="D40" s="689">
        <v>17.235104842999998</v>
      </c>
      <c r="E40" s="689">
        <v>18.540511127999999</v>
      </c>
      <c r="F40" s="689">
        <v>15.530596149000001</v>
      </c>
      <c r="G40" s="689">
        <v>16.756243374</v>
      </c>
      <c r="H40" s="689">
        <v>19.258195006000001</v>
      </c>
      <c r="I40" s="689">
        <v>22.456825106</v>
      </c>
      <c r="J40" s="689">
        <v>23.010925725</v>
      </c>
      <c r="K40" s="689">
        <v>16.794681686000001</v>
      </c>
      <c r="L40" s="689">
        <v>15.306007267</v>
      </c>
      <c r="M40" s="689">
        <v>16.494740970999999</v>
      </c>
      <c r="N40" s="689">
        <v>18.907411406000001</v>
      </c>
      <c r="O40" s="689">
        <v>21.747715916000001</v>
      </c>
      <c r="P40" s="689">
        <v>15.292684415</v>
      </c>
      <c r="Q40" s="689">
        <v>16.307267370000002</v>
      </c>
      <c r="R40" s="689">
        <v>11.771934763000001</v>
      </c>
      <c r="S40" s="689">
        <v>13.657118228</v>
      </c>
      <c r="T40" s="689">
        <v>14.294750832</v>
      </c>
      <c r="U40" s="689">
        <v>20.030178351</v>
      </c>
      <c r="V40" s="689">
        <v>16.674341817999998</v>
      </c>
      <c r="W40" s="689">
        <v>14.876386153</v>
      </c>
      <c r="X40" s="689">
        <v>10.562555604</v>
      </c>
      <c r="Y40" s="689">
        <v>14.433888047</v>
      </c>
      <c r="Z40" s="689">
        <v>13.645176169999999</v>
      </c>
      <c r="AA40" s="689">
        <v>12.442781044</v>
      </c>
      <c r="AB40" s="689">
        <v>11.977560064</v>
      </c>
      <c r="AC40" s="689">
        <v>9.3370079760000007</v>
      </c>
      <c r="AD40" s="689">
        <v>7.313116076</v>
      </c>
      <c r="AE40" s="689">
        <v>9.0785404520000004</v>
      </c>
      <c r="AF40" s="689">
        <v>13.251508526</v>
      </c>
      <c r="AG40" s="689">
        <v>18.817444277</v>
      </c>
      <c r="AH40" s="689">
        <v>16.887344279000001</v>
      </c>
      <c r="AI40" s="689">
        <v>10.882438966</v>
      </c>
      <c r="AJ40" s="689">
        <v>9.6242066919999996</v>
      </c>
      <c r="AK40" s="689">
        <v>12.151286494000001</v>
      </c>
      <c r="AL40" s="689">
        <v>16.18249101</v>
      </c>
      <c r="AM40" s="689">
        <v>16.743927436</v>
      </c>
      <c r="AN40" s="689">
        <v>20.409738678</v>
      </c>
      <c r="AO40" s="689">
        <v>12.683046763</v>
      </c>
      <c r="AP40" s="689">
        <v>10.476472797</v>
      </c>
      <c r="AQ40" s="689">
        <v>11.436374662</v>
      </c>
      <c r="AR40" s="689">
        <v>17.853197160000001</v>
      </c>
      <c r="AS40" s="689">
        <v>21.226040175000001</v>
      </c>
      <c r="AT40" s="689">
        <v>20.758307085999999</v>
      </c>
      <c r="AU40" s="689">
        <v>13.330375504999999</v>
      </c>
      <c r="AV40" s="689">
        <v>9.0429991449999996</v>
      </c>
      <c r="AW40" s="689">
        <v>9.2259576590000005</v>
      </c>
      <c r="AX40" s="689">
        <v>11.498792262</v>
      </c>
      <c r="AY40" s="689">
        <v>21.374861546000002</v>
      </c>
      <c r="AZ40" s="689">
        <v>15.572680101</v>
      </c>
      <c r="BA40" s="689">
        <v>11.637980144</v>
      </c>
      <c r="BB40" s="689">
        <v>11.194153399999999</v>
      </c>
      <c r="BC40" s="689">
        <v>11.197771284</v>
      </c>
      <c r="BD40" s="689">
        <v>12.896909624999999</v>
      </c>
      <c r="BE40" s="689">
        <v>15.615583323999999</v>
      </c>
      <c r="BF40" s="689">
        <v>16.450112975</v>
      </c>
      <c r="BG40" s="689">
        <v>10.125678655</v>
      </c>
      <c r="BH40" s="689">
        <v>7.4808870000000001</v>
      </c>
      <c r="BI40" s="689">
        <v>8.7534480000000006</v>
      </c>
      <c r="BJ40" s="690">
        <v>13.98959</v>
      </c>
      <c r="BK40" s="690">
        <v>18.354320000000001</v>
      </c>
      <c r="BL40" s="690">
        <v>14.130409999999999</v>
      </c>
      <c r="BM40" s="690">
        <v>12.38721</v>
      </c>
      <c r="BN40" s="690">
        <v>8.4366459999999996</v>
      </c>
      <c r="BO40" s="690">
        <v>8.7715700000000005</v>
      </c>
      <c r="BP40" s="690">
        <v>13.66592</v>
      </c>
      <c r="BQ40" s="690">
        <v>16.406939999999999</v>
      </c>
      <c r="BR40" s="690">
        <v>16.12839</v>
      </c>
      <c r="BS40" s="690">
        <v>9.9906799999999993</v>
      </c>
      <c r="BT40" s="690">
        <v>6.855397</v>
      </c>
      <c r="BU40" s="690">
        <v>9.9146929999999998</v>
      </c>
      <c r="BV40" s="690">
        <v>12.64729</v>
      </c>
    </row>
    <row r="41" spans="1:74" ht="11.15" customHeight="1" x14ac:dyDescent="0.25">
      <c r="A41" s="498" t="s">
        <v>1213</v>
      </c>
      <c r="B41" s="501" t="s">
        <v>83</v>
      </c>
      <c r="C41" s="689">
        <v>26.296500999999999</v>
      </c>
      <c r="D41" s="689">
        <v>22.914876</v>
      </c>
      <c r="E41" s="689">
        <v>22.497935999999999</v>
      </c>
      <c r="F41" s="689">
        <v>20.571363000000002</v>
      </c>
      <c r="G41" s="689">
        <v>23.991274000000001</v>
      </c>
      <c r="H41" s="689">
        <v>24.602101000000001</v>
      </c>
      <c r="I41" s="689">
        <v>25.186368000000002</v>
      </c>
      <c r="J41" s="689">
        <v>24.820713000000001</v>
      </c>
      <c r="K41" s="689">
        <v>23.146605999999998</v>
      </c>
      <c r="L41" s="689">
        <v>22.415308</v>
      </c>
      <c r="M41" s="689">
        <v>23.336442000000002</v>
      </c>
      <c r="N41" s="689">
        <v>25.599620999999999</v>
      </c>
      <c r="O41" s="689">
        <v>25.511693000000001</v>
      </c>
      <c r="P41" s="689">
        <v>22.232628999999999</v>
      </c>
      <c r="Q41" s="689">
        <v>21.816561</v>
      </c>
      <c r="R41" s="689">
        <v>20.985571</v>
      </c>
      <c r="S41" s="689">
        <v>23.905849</v>
      </c>
      <c r="T41" s="689">
        <v>23.655968999999999</v>
      </c>
      <c r="U41" s="689">
        <v>24.594460000000002</v>
      </c>
      <c r="V41" s="689">
        <v>24.391673999999998</v>
      </c>
      <c r="W41" s="689">
        <v>22.711638000000001</v>
      </c>
      <c r="X41" s="689">
        <v>21.379864000000001</v>
      </c>
      <c r="Y41" s="689">
        <v>21.870892999999999</v>
      </c>
      <c r="Z41" s="689">
        <v>24.861221</v>
      </c>
      <c r="AA41" s="689">
        <v>24.934111000000001</v>
      </c>
      <c r="AB41" s="689">
        <v>22.001196</v>
      </c>
      <c r="AC41" s="689">
        <v>21.964994999999998</v>
      </c>
      <c r="AD41" s="689">
        <v>20.822652000000001</v>
      </c>
      <c r="AE41" s="689">
        <v>22.672436000000001</v>
      </c>
      <c r="AF41" s="689">
        <v>23.568380999999999</v>
      </c>
      <c r="AG41" s="689">
        <v>24.085398999999999</v>
      </c>
      <c r="AH41" s="689">
        <v>24.138093000000001</v>
      </c>
      <c r="AI41" s="689">
        <v>22.629688000000002</v>
      </c>
      <c r="AJ41" s="689">
        <v>21.771270000000001</v>
      </c>
      <c r="AK41" s="689">
        <v>22.651841999999998</v>
      </c>
      <c r="AL41" s="689">
        <v>24.509457000000001</v>
      </c>
      <c r="AM41" s="689">
        <v>25.059024999999998</v>
      </c>
      <c r="AN41" s="689">
        <v>22.059631</v>
      </c>
      <c r="AO41" s="689">
        <v>21.140552</v>
      </c>
      <c r="AP41" s="689">
        <v>19.603925</v>
      </c>
      <c r="AQ41" s="689">
        <v>21.749980999999998</v>
      </c>
      <c r="AR41" s="689">
        <v>23.295214999999999</v>
      </c>
      <c r="AS41" s="689">
        <v>23.527076999999998</v>
      </c>
      <c r="AT41" s="689">
        <v>24.210357999999999</v>
      </c>
      <c r="AU41" s="689">
        <v>22.781082999999999</v>
      </c>
      <c r="AV41" s="689">
        <v>21.486812</v>
      </c>
      <c r="AW41" s="689">
        <v>21.970548000000001</v>
      </c>
      <c r="AX41" s="689">
        <v>24.808299999999999</v>
      </c>
      <c r="AY41" s="689">
        <v>24.976103999999999</v>
      </c>
      <c r="AZ41" s="689">
        <v>21.677513999999999</v>
      </c>
      <c r="BA41" s="689">
        <v>22.356406</v>
      </c>
      <c r="BB41" s="689">
        <v>19.338346000000001</v>
      </c>
      <c r="BC41" s="689">
        <v>22.62135</v>
      </c>
      <c r="BD41" s="689">
        <v>23.104254000000001</v>
      </c>
      <c r="BE41" s="689">
        <v>23.994440999999998</v>
      </c>
      <c r="BF41" s="689">
        <v>23.605253999999999</v>
      </c>
      <c r="BG41" s="689">
        <v>22.09065</v>
      </c>
      <c r="BH41" s="689">
        <v>20.083159999999999</v>
      </c>
      <c r="BI41" s="689">
        <v>21.88006</v>
      </c>
      <c r="BJ41" s="690">
        <v>24.470700000000001</v>
      </c>
      <c r="BK41" s="690">
        <v>24.470700000000001</v>
      </c>
      <c r="BL41" s="690">
        <v>21.890270000000001</v>
      </c>
      <c r="BM41" s="690">
        <v>21.47927</v>
      </c>
      <c r="BN41" s="690">
        <v>20.641660000000002</v>
      </c>
      <c r="BO41" s="690">
        <v>22.77582</v>
      </c>
      <c r="BP41" s="690">
        <v>23.681319999999999</v>
      </c>
      <c r="BQ41" s="690">
        <v>24.470700000000001</v>
      </c>
      <c r="BR41" s="690">
        <v>24.470700000000001</v>
      </c>
      <c r="BS41" s="690">
        <v>23.106560000000002</v>
      </c>
      <c r="BT41" s="690">
        <v>22.023240000000001</v>
      </c>
      <c r="BU41" s="690">
        <v>22.18327</v>
      </c>
      <c r="BV41" s="690">
        <v>24.470700000000001</v>
      </c>
    </row>
    <row r="42" spans="1:74" ht="11.15" customHeight="1" x14ac:dyDescent="0.25">
      <c r="A42" s="498" t="s">
        <v>1214</v>
      </c>
      <c r="B42" s="501" t="s">
        <v>1197</v>
      </c>
      <c r="C42" s="689">
        <v>0.811087958</v>
      </c>
      <c r="D42" s="689">
        <v>0.89665849200000003</v>
      </c>
      <c r="E42" s="689">
        <v>0.89191040099999996</v>
      </c>
      <c r="F42" s="689">
        <v>1.064679479</v>
      </c>
      <c r="G42" s="689">
        <v>1.077067341</v>
      </c>
      <c r="H42" s="689">
        <v>0.79407940700000001</v>
      </c>
      <c r="I42" s="689">
        <v>0.82247784300000004</v>
      </c>
      <c r="J42" s="689">
        <v>1.0318456380000001</v>
      </c>
      <c r="K42" s="689">
        <v>0.98764116700000004</v>
      </c>
      <c r="L42" s="689">
        <v>1.073724675</v>
      </c>
      <c r="M42" s="689">
        <v>1.1616064850000001</v>
      </c>
      <c r="N42" s="689">
        <v>1.258055114</v>
      </c>
      <c r="O42" s="689">
        <v>1.207606612</v>
      </c>
      <c r="P42" s="689">
        <v>0.92531664199999997</v>
      </c>
      <c r="Q42" s="689">
        <v>1.0474000409999999</v>
      </c>
      <c r="R42" s="689">
        <v>1.01866908</v>
      </c>
      <c r="S42" s="689">
        <v>1.0066494109999999</v>
      </c>
      <c r="T42" s="689">
        <v>0.92454915900000001</v>
      </c>
      <c r="U42" s="689">
        <v>0.74882807299999998</v>
      </c>
      <c r="V42" s="689">
        <v>0.64692022000000005</v>
      </c>
      <c r="W42" s="689">
        <v>0.56300937200000001</v>
      </c>
      <c r="X42" s="689">
        <v>0.60812718399999999</v>
      </c>
      <c r="Y42" s="689">
        <v>0.63696984999999995</v>
      </c>
      <c r="Z42" s="689">
        <v>0.89523295599999997</v>
      </c>
      <c r="AA42" s="689">
        <v>0.93949220899999997</v>
      </c>
      <c r="AB42" s="689">
        <v>1.0188192709999999</v>
      </c>
      <c r="AC42" s="689">
        <v>1.0669614650000001</v>
      </c>
      <c r="AD42" s="689">
        <v>0.99442952399999995</v>
      </c>
      <c r="AE42" s="689">
        <v>0.98901821899999998</v>
      </c>
      <c r="AF42" s="689">
        <v>0.76655817500000001</v>
      </c>
      <c r="AG42" s="689">
        <v>0.63732705099999998</v>
      </c>
      <c r="AH42" s="689">
        <v>0.62380544900000001</v>
      </c>
      <c r="AI42" s="689">
        <v>0.53583539599999996</v>
      </c>
      <c r="AJ42" s="689">
        <v>0.48072120099999999</v>
      </c>
      <c r="AK42" s="689">
        <v>0.57964233899999995</v>
      </c>
      <c r="AL42" s="689">
        <v>0.73478606099999999</v>
      </c>
      <c r="AM42" s="689">
        <v>0.89231832799999999</v>
      </c>
      <c r="AN42" s="689">
        <v>0.67636028699999995</v>
      </c>
      <c r="AO42" s="689">
        <v>1.1001856640000001</v>
      </c>
      <c r="AP42" s="689">
        <v>0.85810703099999996</v>
      </c>
      <c r="AQ42" s="689">
        <v>0.86068651399999996</v>
      </c>
      <c r="AR42" s="689">
        <v>0.67914281600000004</v>
      </c>
      <c r="AS42" s="689">
        <v>0.80663605800000004</v>
      </c>
      <c r="AT42" s="689">
        <v>0.74119907900000004</v>
      </c>
      <c r="AU42" s="689">
        <v>0.80976743900000003</v>
      </c>
      <c r="AV42" s="689">
        <v>0.77119779399999999</v>
      </c>
      <c r="AW42" s="689">
        <v>0.85735395400000003</v>
      </c>
      <c r="AX42" s="689">
        <v>0.71903915600000001</v>
      </c>
      <c r="AY42" s="689">
        <v>0.811955329</v>
      </c>
      <c r="AZ42" s="689">
        <v>0.84815023899999997</v>
      </c>
      <c r="BA42" s="689">
        <v>1.082903014</v>
      </c>
      <c r="BB42" s="689">
        <v>0.93330991699999999</v>
      </c>
      <c r="BC42" s="689">
        <v>0.77377029799999997</v>
      </c>
      <c r="BD42" s="689">
        <v>0.67573475100000002</v>
      </c>
      <c r="BE42" s="689">
        <v>0.40269505700000002</v>
      </c>
      <c r="BF42" s="689">
        <v>0.51379285500000005</v>
      </c>
      <c r="BG42" s="689">
        <v>0.49202074899999998</v>
      </c>
      <c r="BH42" s="689">
        <v>0.60908620000000002</v>
      </c>
      <c r="BI42" s="689">
        <v>0.64766829999999997</v>
      </c>
      <c r="BJ42" s="690">
        <v>0.82929180000000002</v>
      </c>
      <c r="BK42" s="690">
        <v>0.87016230000000006</v>
      </c>
      <c r="BL42" s="690">
        <v>0.76913679999999995</v>
      </c>
      <c r="BM42" s="690">
        <v>0.98586589999999996</v>
      </c>
      <c r="BN42" s="690">
        <v>0.96726690000000004</v>
      </c>
      <c r="BO42" s="690">
        <v>0.9232785</v>
      </c>
      <c r="BP42" s="690">
        <v>0.70304500000000003</v>
      </c>
      <c r="BQ42" s="690">
        <v>0.61402469999999998</v>
      </c>
      <c r="BR42" s="690">
        <v>0.54792160000000001</v>
      </c>
      <c r="BS42" s="690">
        <v>0.50567379999999995</v>
      </c>
      <c r="BT42" s="690">
        <v>0.61751060000000002</v>
      </c>
      <c r="BU42" s="690">
        <v>0.65274889999999997</v>
      </c>
      <c r="BV42" s="690">
        <v>0.83297120000000002</v>
      </c>
    </row>
    <row r="43" spans="1:74" ht="11.15" customHeight="1" x14ac:dyDescent="0.25">
      <c r="A43" s="498" t="s">
        <v>1215</v>
      </c>
      <c r="B43" s="501" t="s">
        <v>1300</v>
      </c>
      <c r="C43" s="689">
        <v>3.5469997320000002</v>
      </c>
      <c r="D43" s="689">
        <v>2.8723530529999999</v>
      </c>
      <c r="E43" s="689">
        <v>3.1915773920000001</v>
      </c>
      <c r="F43" s="689">
        <v>2.8782846059999998</v>
      </c>
      <c r="G43" s="689">
        <v>2.5886281179999999</v>
      </c>
      <c r="H43" s="689">
        <v>2.1860811600000001</v>
      </c>
      <c r="I43" s="689">
        <v>2.006996408</v>
      </c>
      <c r="J43" s="689">
        <v>2.0618294989999999</v>
      </c>
      <c r="K43" s="689">
        <v>1.979550586</v>
      </c>
      <c r="L43" s="689">
        <v>2.8417748170000001</v>
      </c>
      <c r="M43" s="689">
        <v>2.740455726</v>
      </c>
      <c r="N43" s="689">
        <v>2.9400788709999999</v>
      </c>
      <c r="O43" s="689">
        <v>3.29020431</v>
      </c>
      <c r="P43" s="689">
        <v>2.902195538</v>
      </c>
      <c r="Q43" s="689">
        <v>3.3687249860000001</v>
      </c>
      <c r="R43" s="689">
        <v>3.5398405780000002</v>
      </c>
      <c r="S43" s="689">
        <v>2.8797917879999999</v>
      </c>
      <c r="T43" s="689">
        <v>2.7316174950000001</v>
      </c>
      <c r="U43" s="689">
        <v>2.2322015309999999</v>
      </c>
      <c r="V43" s="689">
        <v>2.023152048</v>
      </c>
      <c r="W43" s="689">
        <v>2.366585766</v>
      </c>
      <c r="X43" s="689">
        <v>2.9860838260000002</v>
      </c>
      <c r="Y43" s="689">
        <v>2.809927064</v>
      </c>
      <c r="Z43" s="689">
        <v>3.5456450180000001</v>
      </c>
      <c r="AA43" s="689">
        <v>3.3140700860000001</v>
      </c>
      <c r="AB43" s="689">
        <v>3.3258166259999999</v>
      </c>
      <c r="AC43" s="689">
        <v>3.6917432680000002</v>
      </c>
      <c r="AD43" s="689">
        <v>3.695524174</v>
      </c>
      <c r="AE43" s="689">
        <v>3.379923346</v>
      </c>
      <c r="AF43" s="689">
        <v>2.750406602</v>
      </c>
      <c r="AG43" s="689">
        <v>2.1634261920000002</v>
      </c>
      <c r="AH43" s="689">
        <v>1.982678943</v>
      </c>
      <c r="AI43" s="689">
        <v>2.5467741529999999</v>
      </c>
      <c r="AJ43" s="689">
        <v>3.2090289529999998</v>
      </c>
      <c r="AK43" s="689">
        <v>4.0851077250000003</v>
      </c>
      <c r="AL43" s="689">
        <v>3.6278745400000001</v>
      </c>
      <c r="AM43" s="689">
        <v>3.3937382889999999</v>
      </c>
      <c r="AN43" s="689">
        <v>3.3810089130000001</v>
      </c>
      <c r="AO43" s="689">
        <v>4.5561602470000002</v>
      </c>
      <c r="AP43" s="689">
        <v>3.9970268839999998</v>
      </c>
      <c r="AQ43" s="689">
        <v>3.6462954060000001</v>
      </c>
      <c r="AR43" s="689">
        <v>3.1942649620000001</v>
      </c>
      <c r="AS43" s="689">
        <v>2.7272960080000002</v>
      </c>
      <c r="AT43" s="689">
        <v>2.6166858899999998</v>
      </c>
      <c r="AU43" s="689">
        <v>3.6062705820000001</v>
      </c>
      <c r="AV43" s="689">
        <v>3.4035435879999998</v>
      </c>
      <c r="AW43" s="689">
        <v>4.1234283100000004</v>
      </c>
      <c r="AX43" s="689">
        <v>4.3103231160000002</v>
      </c>
      <c r="AY43" s="689">
        <v>4.1417998540000003</v>
      </c>
      <c r="AZ43" s="689">
        <v>4.3648541099999996</v>
      </c>
      <c r="BA43" s="689">
        <v>4.7445245390000004</v>
      </c>
      <c r="BB43" s="689">
        <v>4.8446236479999998</v>
      </c>
      <c r="BC43" s="689">
        <v>4.3985470050000002</v>
      </c>
      <c r="BD43" s="689">
        <v>3.7249057589999999</v>
      </c>
      <c r="BE43" s="689">
        <v>3.3664731890000001</v>
      </c>
      <c r="BF43" s="689">
        <v>3.0802758219999999</v>
      </c>
      <c r="BG43" s="689">
        <v>3.284928163</v>
      </c>
      <c r="BH43" s="689">
        <v>3.7291989999999999</v>
      </c>
      <c r="BI43" s="689">
        <v>4.3439069999999997</v>
      </c>
      <c r="BJ43" s="690">
        <v>4.7273579999999997</v>
      </c>
      <c r="BK43" s="690">
        <v>4.4564890000000004</v>
      </c>
      <c r="BL43" s="690">
        <v>4.5461819999999999</v>
      </c>
      <c r="BM43" s="690">
        <v>5.2723149999999999</v>
      </c>
      <c r="BN43" s="690">
        <v>4.9272629999999999</v>
      </c>
      <c r="BO43" s="690">
        <v>4.6642450000000002</v>
      </c>
      <c r="BP43" s="690">
        <v>4.2624750000000002</v>
      </c>
      <c r="BQ43" s="690">
        <v>3.7587280000000001</v>
      </c>
      <c r="BR43" s="690">
        <v>3.7712819999999998</v>
      </c>
      <c r="BS43" s="690">
        <v>3.9484059999999999</v>
      </c>
      <c r="BT43" s="690">
        <v>4.2133919999999998</v>
      </c>
      <c r="BU43" s="690">
        <v>4.9587950000000003</v>
      </c>
      <c r="BV43" s="690">
        <v>5.4114740000000001</v>
      </c>
    </row>
    <row r="44" spans="1:74" ht="11.15" customHeight="1" x14ac:dyDescent="0.25">
      <c r="A44" s="498" t="s">
        <v>1216</v>
      </c>
      <c r="B44" s="499" t="s">
        <v>1301</v>
      </c>
      <c r="C44" s="689">
        <v>1.634717939</v>
      </c>
      <c r="D44" s="689">
        <v>0.21452505099999999</v>
      </c>
      <c r="E44" s="689">
        <v>0.15956369500000001</v>
      </c>
      <c r="F44" s="689">
        <v>0.22991208499999999</v>
      </c>
      <c r="G44" s="689">
        <v>0.25073255</v>
      </c>
      <c r="H44" s="689">
        <v>0.25162770899999998</v>
      </c>
      <c r="I44" s="689">
        <v>0.117848968</v>
      </c>
      <c r="J44" s="689">
        <v>0.13185066000000001</v>
      </c>
      <c r="K44" s="689">
        <v>0.16007829000000001</v>
      </c>
      <c r="L44" s="689">
        <v>0.23788077999999999</v>
      </c>
      <c r="M44" s="689">
        <v>0.30973266700000002</v>
      </c>
      <c r="N44" s="689">
        <v>0.300918291</v>
      </c>
      <c r="O44" s="689">
        <v>0.37256593500000001</v>
      </c>
      <c r="P44" s="689">
        <v>0.20109909200000001</v>
      </c>
      <c r="Q44" s="689">
        <v>0.119212945</v>
      </c>
      <c r="R44" s="689">
        <v>0.18479230799999999</v>
      </c>
      <c r="S44" s="689">
        <v>0.24279518899999999</v>
      </c>
      <c r="T44" s="689">
        <v>0.22083216899999999</v>
      </c>
      <c r="U44" s="689">
        <v>0.179178912</v>
      </c>
      <c r="V44" s="689">
        <v>0.227516521</v>
      </c>
      <c r="W44" s="689">
        <v>0.11899725799999999</v>
      </c>
      <c r="X44" s="689">
        <v>0.102443535</v>
      </c>
      <c r="Y44" s="689">
        <v>0.12408551299999999</v>
      </c>
      <c r="Z44" s="689">
        <v>0.19846838999999999</v>
      </c>
      <c r="AA44" s="689">
        <v>0.212039225</v>
      </c>
      <c r="AB44" s="689">
        <v>0.223980293</v>
      </c>
      <c r="AC44" s="689">
        <v>0.25260438499999999</v>
      </c>
      <c r="AD44" s="689">
        <v>0.24162708599999999</v>
      </c>
      <c r="AE44" s="689">
        <v>0.19252097100000001</v>
      </c>
      <c r="AF44" s="689">
        <v>0.17367027800000001</v>
      </c>
      <c r="AG44" s="689">
        <v>0.143495185</v>
      </c>
      <c r="AH44" s="689">
        <v>0.134289562</v>
      </c>
      <c r="AI44" s="689">
        <v>0.157093493</v>
      </c>
      <c r="AJ44" s="689">
        <v>0.178143524</v>
      </c>
      <c r="AK44" s="689">
        <v>0.248418263</v>
      </c>
      <c r="AL44" s="689">
        <v>0.27803732799999997</v>
      </c>
      <c r="AM44" s="689">
        <v>0.222588852</v>
      </c>
      <c r="AN44" s="689">
        <v>0.297626746</v>
      </c>
      <c r="AO44" s="689">
        <v>0.25830060300000002</v>
      </c>
      <c r="AP44" s="689">
        <v>0.29772101000000001</v>
      </c>
      <c r="AQ44" s="689">
        <v>0.2253454</v>
      </c>
      <c r="AR44" s="689">
        <v>0.177935437</v>
      </c>
      <c r="AS44" s="689">
        <v>0.13315432499999999</v>
      </c>
      <c r="AT44" s="689">
        <v>0.17818717000000001</v>
      </c>
      <c r="AU44" s="689">
        <v>0.159858951</v>
      </c>
      <c r="AV44" s="689">
        <v>0.200626743</v>
      </c>
      <c r="AW44" s="689">
        <v>0.28371126699999999</v>
      </c>
      <c r="AX44" s="689">
        <v>0.27476679599999998</v>
      </c>
      <c r="AY44" s="689">
        <v>0.34043246100000002</v>
      </c>
      <c r="AZ44" s="689">
        <v>0.192163053</v>
      </c>
      <c r="BA44" s="689">
        <v>0.12566569999999999</v>
      </c>
      <c r="BB44" s="689">
        <v>0.133689848</v>
      </c>
      <c r="BC44" s="689">
        <v>0.174043262</v>
      </c>
      <c r="BD44" s="689">
        <v>7.5913845999999993E-2</v>
      </c>
      <c r="BE44" s="689">
        <v>0.103235982</v>
      </c>
      <c r="BF44" s="689">
        <v>6.6064412000000003E-2</v>
      </c>
      <c r="BG44" s="689">
        <v>7.7938745000000004E-2</v>
      </c>
      <c r="BH44" s="689">
        <v>0.13505549999999999</v>
      </c>
      <c r="BI44" s="689">
        <v>0.20698130000000001</v>
      </c>
      <c r="BJ44" s="690">
        <v>0.2258587</v>
      </c>
      <c r="BK44" s="690">
        <v>0.22243769999999999</v>
      </c>
      <c r="BL44" s="690">
        <v>0.21133950000000001</v>
      </c>
      <c r="BM44" s="690">
        <v>0.15285270000000001</v>
      </c>
      <c r="BN44" s="690">
        <v>0.15176919999999999</v>
      </c>
      <c r="BO44" s="690">
        <v>0.17875160000000001</v>
      </c>
      <c r="BP44" s="690">
        <v>4.0722000000000001E-2</v>
      </c>
      <c r="BQ44" s="690">
        <v>8.4667999999999993E-2</v>
      </c>
      <c r="BR44" s="690">
        <v>5.4263899999999997E-2</v>
      </c>
      <c r="BS44" s="690">
        <v>6.5480999999999998E-2</v>
      </c>
      <c r="BT44" s="690">
        <v>0.16565940000000001</v>
      </c>
      <c r="BU44" s="690">
        <v>0.22171479999999999</v>
      </c>
      <c r="BV44" s="690">
        <v>0.24043919999999999</v>
      </c>
    </row>
    <row r="45" spans="1:74" ht="11.15" customHeight="1" x14ac:dyDescent="0.25">
      <c r="A45" s="498" t="s">
        <v>1217</v>
      </c>
      <c r="B45" s="501" t="s">
        <v>1201</v>
      </c>
      <c r="C45" s="689">
        <v>76.365032482999993</v>
      </c>
      <c r="D45" s="689">
        <v>62.140915491000001</v>
      </c>
      <c r="E45" s="689">
        <v>65.116579745999999</v>
      </c>
      <c r="F45" s="689">
        <v>56.893218619000002</v>
      </c>
      <c r="G45" s="689">
        <v>62.960390828999998</v>
      </c>
      <c r="H45" s="689">
        <v>68.891074719000002</v>
      </c>
      <c r="I45" s="689">
        <v>76.987988147999999</v>
      </c>
      <c r="J45" s="689">
        <v>78.745298786000006</v>
      </c>
      <c r="K45" s="689">
        <v>67.720393369999996</v>
      </c>
      <c r="L45" s="689">
        <v>62.255524258999998</v>
      </c>
      <c r="M45" s="689">
        <v>63.542163567999999</v>
      </c>
      <c r="N45" s="689">
        <v>70.284031514999995</v>
      </c>
      <c r="O45" s="689">
        <v>75.565057158000002</v>
      </c>
      <c r="P45" s="689">
        <v>64.886509990999997</v>
      </c>
      <c r="Q45" s="689">
        <v>66.152542996999998</v>
      </c>
      <c r="R45" s="689">
        <v>56.471542088</v>
      </c>
      <c r="S45" s="689">
        <v>62.195055289000003</v>
      </c>
      <c r="T45" s="689">
        <v>67.435445455000007</v>
      </c>
      <c r="U45" s="689">
        <v>80.773358539</v>
      </c>
      <c r="V45" s="689">
        <v>75.374756468000001</v>
      </c>
      <c r="W45" s="689">
        <v>66.961456411</v>
      </c>
      <c r="X45" s="689">
        <v>58.682319991999996</v>
      </c>
      <c r="Y45" s="689">
        <v>61.729269242999997</v>
      </c>
      <c r="Z45" s="689">
        <v>69.221467071999996</v>
      </c>
      <c r="AA45" s="689">
        <v>70.155574647999998</v>
      </c>
      <c r="AB45" s="689">
        <v>64.735951127000007</v>
      </c>
      <c r="AC45" s="689">
        <v>62.41185102</v>
      </c>
      <c r="AD45" s="689">
        <v>54.801715952999999</v>
      </c>
      <c r="AE45" s="689">
        <v>57.776175510000002</v>
      </c>
      <c r="AF45" s="689">
        <v>67.950428916000007</v>
      </c>
      <c r="AG45" s="689">
        <v>82.169443551000001</v>
      </c>
      <c r="AH45" s="689">
        <v>77.042504866000002</v>
      </c>
      <c r="AI45" s="689">
        <v>63.293797406000003</v>
      </c>
      <c r="AJ45" s="689">
        <v>59.243723777</v>
      </c>
      <c r="AK45" s="689">
        <v>59.928806622000003</v>
      </c>
      <c r="AL45" s="689">
        <v>70.984195443000004</v>
      </c>
      <c r="AM45" s="689">
        <v>72.186796561999998</v>
      </c>
      <c r="AN45" s="689">
        <v>69.427103381999999</v>
      </c>
      <c r="AO45" s="689">
        <v>63.545631811</v>
      </c>
      <c r="AP45" s="689">
        <v>56.862261216</v>
      </c>
      <c r="AQ45" s="689">
        <v>60.229251542999997</v>
      </c>
      <c r="AR45" s="689">
        <v>72.698353299999994</v>
      </c>
      <c r="AS45" s="689">
        <v>79.890173015000002</v>
      </c>
      <c r="AT45" s="689">
        <v>81.404721893000001</v>
      </c>
      <c r="AU45" s="689">
        <v>66.281152908999999</v>
      </c>
      <c r="AV45" s="689">
        <v>61.047683722999999</v>
      </c>
      <c r="AW45" s="689">
        <v>62.116740573000001</v>
      </c>
      <c r="AX45" s="689">
        <v>68.706054754999997</v>
      </c>
      <c r="AY45" s="689">
        <v>78.483957883000002</v>
      </c>
      <c r="AZ45" s="689">
        <v>66.901243231999999</v>
      </c>
      <c r="BA45" s="689">
        <v>65.705099344000004</v>
      </c>
      <c r="BB45" s="689">
        <v>56.749321756999997</v>
      </c>
      <c r="BC45" s="689">
        <v>63.076581930000003</v>
      </c>
      <c r="BD45" s="689">
        <v>70.523454473000001</v>
      </c>
      <c r="BE45" s="689">
        <v>80.485930487999994</v>
      </c>
      <c r="BF45" s="689">
        <v>80.184176817999997</v>
      </c>
      <c r="BG45" s="689">
        <v>66.388790760999996</v>
      </c>
      <c r="BH45" s="689">
        <v>59.809367453</v>
      </c>
      <c r="BI45" s="689">
        <v>59.968827415</v>
      </c>
      <c r="BJ45" s="690">
        <v>70.765420000000006</v>
      </c>
      <c r="BK45" s="690">
        <v>76.737470000000002</v>
      </c>
      <c r="BL45" s="690">
        <v>66.131550000000004</v>
      </c>
      <c r="BM45" s="690">
        <v>65.858639999999994</v>
      </c>
      <c r="BN45" s="690">
        <v>55.65972</v>
      </c>
      <c r="BO45" s="690">
        <v>61.600709999999999</v>
      </c>
      <c r="BP45" s="690">
        <v>71.887919999999994</v>
      </c>
      <c r="BQ45" s="690">
        <v>78.573610000000002</v>
      </c>
      <c r="BR45" s="690">
        <v>77.986689999999996</v>
      </c>
      <c r="BS45" s="690">
        <v>66.50609</v>
      </c>
      <c r="BT45" s="690">
        <v>63.684849999999997</v>
      </c>
      <c r="BU45" s="690">
        <v>62.639740000000003</v>
      </c>
      <c r="BV45" s="690">
        <v>74.756360000000001</v>
      </c>
    </row>
    <row r="46" spans="1:74" ht="11.15" customHeight="1" x14ac:dyDescent="0.25">
      <c r="A46" s="498" t="s">
        <v>1218</v>
      </c>
      <c r="B46" s="499" t="s">
        <v>1302</v>
      </c>
      <c r="C46" s="689">
        <v>74.783111235999996</v>
      </c>
      <c r="D46" s="689">
        <v>59.641248238999999</v>
      </c>
      <c r="E46" s="689">
        <v>63.769605222999999</v>
      </c>
      <c r="F46" s="689">
        <v>55.564443486000002</v>
      </c>
      <c r="G46" s="689">
        <v>60.031779081000003</v>
      </c>
      <c r="H46" s="689">
        <v>65.700107498999998</v>
      </c>
      <c r="I46" s="689">
        <v>73.945877620999994</v>
      </c>
      <c r="J46" s="689">
        <v>75.211387772999998</v>
      </c>
      <c r="K46" s="689">
        <v>64.514412516999997</v>
      </c>
      <c r="L46" s="689">
        <v>59.660473664999998</v>
      </c>
      <c r="M46" s="689">
        <v>61.125741763999997</v>
      </c>
      <c r="N46" s="689">
        <v>66.637385472999995</v>
      </c>
      <c r="O46" s="689">
        <v>71.990484430999999</v>
      </c>
      <c r="P46" s="689">
        <v>61.782536503000003</v>
      </c>
      <c r="Q46" s="689">
        <v>63.042643572999999</v>
      </c>
      <c r="R46" s="689">
        <v>52.906514354000002</v>
      </c>
      <c r="S46" s="689">
        <v>58.036497531999999</v>
      </c>
      <c r="T46" s="689">
        <v>62.504576778999997</v>
      </c>
      <c r="U46" s="689">
        <v>76.581420468999994</v>
      </c>
      <c r="V46" s="689">
        <v>70.937780989000004</v>
      </c>
      <c r="W46" s="689">
        <v>62.552432904</v>
      </c>
      <c r="X46" s="689">
        <v>56.308688492999998</v>
      </c>
      <c r="Y46" s="689">
        <v>59.485241516000002</v>
      </c>
      <c r="Z46" s="689">
        <v>65.335749503000002</v>
      </c>
      <c r="AA46" s="689">
        <v>65.951798492999998</v>
      </c>
      <c r="AB46" s="689">
        <v>60.666662819999999</v>
      </c>
      <c r="AC46" s="689">
        <v>57.031782370000002</v>
      </c>
      <c r="AD46" s="689">
        <v>49.620855112000001</v>
      </c>
      <c r="AE46" s="689">
        <v>52.294201364000003</v>
      </c>
      <c r="AF46" s="689">
        <v>62.427492833999999</v>
      </c>
      <c r="AG46" s="689">
        <v>76.954494873000002</v>
      </c>
      <c r="AH46" s="689">
        <v>71.563866681999997</v>
      </c>
      <c r="AI46" s="689">
        <v>58.401323529000003</v>
      </c>
      <c r="AJ46" s="689">
        <v>54.373344813999999</v>
      </c>
      <c r="AK46" s="689">
        <v>55.848613145999998</v>
      </c>
      <c r="AL46" s="689">
        <v>67.547266402999995</v>
      </c>
      <c r="AM46" s="689">
        <v>68.851547471000003</v>
      </c>
      <c r="AN46" s="689">
        <v>65.025675299</v>
      </c>
      <c r="AO46" s="689">
        <v>59.748423611</v>
      </c>
      <c r="AP46" s="689">
        <v>53.501029678000002</v>
      </c>
      <c r="AQ46" s="689">
        <v>56.759492426999998</v>
      </c>
      <c r="AR46" s="689">
        <v>67.932414468000005</v>
      </c>
      <c r="AS46" s="689">
        <v>74.958132891999995</v>
      </c>
      <c r="AT46" s="689">
        <v>77.066563770000002</v>
      </c>
      <c r="AU46" s="689">
        <v>62.963368582000001</v>
      </c>
      <c r="AV46" s="689">
        <v>57.576442755999999</v>
      </c>
      <c r="AW46" s="689">
        <v>60.231789788999997</v>
      </c>
      <c r="AX46" s="689">
        <v>65.544060791000007</v>
      </c>
      <c r="AY46" s="689">
        <v>76.051256065999993</v>
      </c>
      <c r="AZ46" s="689">
        <v>63.687869466000002</v>
      </c>
      <c r="BA46" s="689">
        <v>61.212898443</v>
      </c>
      <c r="BB46" s="689">
        <v>54.435520834999998</v>
      </c>
      <c r="BC46" s="689">
        <v>59.358527156999997</v>
      </c>
      <c r="BD46" s="689">
        <v>66.458366726999998</v>
      </c>
      <c r="BE46" s="689">
        <v>76.503378283999993</v>
      </c>
      <c r="BF46" s="689">
        <v>75.203786613999995</v>
      </c>
      <c r="BG46" s="689">
        <v>61.494243034</v>
      </c>
      <c r="BH46" s="689">
        <v>55.440652782999997</v>
      </c>
      <c r="BI46" s="689">
        <v>57.689509116000004</v>
      </c>
      <c r="BJ46" s="690">
        <v>68.953739999999996</v>
      </c>
      <c r="BK46" s="690">
        <v>73.806250000000006</v>
      </c>
      <c r="BL46" s="690">
        <v>63.485880000000002</v>
      </c>
      <c r="BM46" s="690">
        <v>62.894170000000003</v>
      </c>
      <c r="BN46" s="690">
        <v>55.060569999999998</v>
      </c>
      <c r="BO46" s="690">
        <v>59.80742</v>
      </c>
      <c r="BP46" s="690">
        <v>67.110029999999995</v>
      </c>
      <c r="BQ46" s="690">
        <v>74.262950000000004</v>
      </c>
      <c r="BR46" s="690">
        <v>72.880120000000005</v>
      </c>
      <c r="BS46" s="690">
        <v>60.220359999999999</v>
      </c>
      <c r="BT46" s="690">
        <v>56.016100000000002</v>
      </c>
      <c r="BU46" s="690">
        <v>58.522500000000001</v>
      </c>
      <c r="BV46" s="690">
        <v>68.401160000000004</v>
      </c>
    </row>
    <row r="47" spans="1:74" ht="11.15" customHeight="1" x14ac:dyDescent="0.25">
      <c r="A47" s="492"/>
      <c r="B47" s="130" t="s">
        <v>1219</v>
      </c>
      <c r="C47" s="242"/>
      <c r="D47" s="242"/>
      <c r="E47" s="242"/>
      <c r="F47" s="242"/>
      <c r="G47" s="242"/>
      <c r="H47" s="242"/>
      <c r="I47" s="242"/>
      <c r="J47" s="242"/>
      <c r="K47" s="242"/>
      <c r="L47" s="242"/>
      <c r="M47" s="242"/>
      <c r="N47" s="242"/>
      <c r="O47" s="242"/>
      <c r="P47" s="242"/>
      <c r="Q47" s="242"/>
      <c r="R47" s="242"/>
      <c r="S47" s="242"/>
      <c r="T47" s="242"/>
      <c r="U47" s="242"/>
      <c r="V47" s="242"/>
      <c r="W47" s="242"/>
      <c r="X47" s="242"/>
      <c r="Y47" s="242"/>
      <c r="Z47" s="242"/>
      <c r="AA47" s="242"/>
      <c r="AB47" s="242"/>
      <c r="AC47" s="242"/>
      <c r="AD47" s="242"/>
      <c r="AE47" s="242"/>
      <c r="AF47" s="242"/>
      <c r="AG47" s="242"/>
      <c r="AH47" s="242"/>
      <c r="AI47" s="242"/>
      <c r="AJ47" s="242"/>
      <c r="AK47" s="242"/>
      <c r="AL47" s="242"/>
      <c r="AM47" s="242"/>
      <c r="AN47" s="242"/>
      <c r="AO47" s="242"/>
      <c r="AP47" s="242"/>
      <c r="AQ47" s="242"/>
      <c r="AR47" s="242"/>
      <c r="AS47" s="242"/>
      <c r="AT47" s="242"/>
      <c r="AU47" s="242"/>
      <c r="AV47" s="242"/>
      <c r="AW47" s="242"/>
      <c r="AX47" s="242"/>
      <c r="AY47" s="242"/>
      <c r="AZ47" s="242"/>
      <c r="BA47" s="242"/>
      <c r="BB47" s="242"/>
      <c r="BC47" s="242"/>
      <c r="BD47" s="242"/>
      <c r="BE47" s="242"/>
      <c r="BF47" s="242"/>
      <c r="BG47" s="242"/>
      <c r="BH47" s="242"/>
      <c r="BI47" s="242"/>
      <c r="BJ47" s="332"/>
      <c r="BK47" s="332"/>
      <c r="BL47" s="332"/>
      <c r="BM47" s="332"/>
      <c r="BN47" s="332"/>
      <c r="BO47" s="332"/>
      <c r="BP47" s="332"/>
      <c r="BQ47" s="332"/>
      <c r="BR47" s="332"/>
      <c r="BS47" s="332"/>
      <c r="BT47" s="332"/>
      <c r="BU47" s="332"/>
      <c r="BV47" s="332"/>
    </row>
    <row r="48" spans="1:74" ht="11.15" customHeight="1" x14ac:dyDescent="0.25">
      <c r="A48" s="498" t="s">
        <v>1220</v>
      </c>
      <c r="B48" s="499" t="s">
        <v>81</v>
      </c>
      <c r="C48" s="689">
        <v>21.111847431000001</v>
      </c>
      <c r="D48" s="689">
        <v>16.842808183999999</v>
      </c>
      <c r="E48" s="689">
        <v>18.815603347</v>
      </c>
      <c r="F48" s="689">
        <v>16.569318773999999</v>
      </c>
      <c r="G48" s="689">
        <v>19.468083912000001</v>
      </c>
      <c r="H48" s="689">
        <v>21.745044674999999</v>
      </c>
      <c r="I48" s="689">
        <v>25.440577935</v>
      </c>
      <c r="J48" s="689">
        <v>24.849993065</v>
      </c>
      <c r="K48" s="689">
        <v>23.696181516999999</v>
      </c>
      <c r="L48" s="689">
        <v>20.017831301000001</v>
      </c>
      <c r="M48" s="689">
        <v>18.806005965000001</v>
      </c>
      <c r="N48" s="689">
        <v>17.241582118</v>
      </c>
      <c r="O48" s="689">
        <v>19.566168769000001</v>
      </c>
      <c r="P48" s="689">
        <v>18.75059478</v>
      </c>
      <c r="Q48" s="689">
        <v>19.214730939999999</v>
      </c>
      <c r="R48" s="689">
        <v>16.422428592999999</v>
      </c>
      <c r="S48" s="689">
        <v>20.632168356000001</v>
      </c>
      <c r="T48" s="689">
        <v>22.031366667</v>
      </c>
      <c r="U48" s="689">
        <v>25.625671627999999</v>
      </c>
      <c r="V48" s="689">
        <v>26.066586714</v>
      </c>
      <c r="W48" s="689">
        <v>24.203025386</v>
      </c>
      <c r="X48" s="689">
        <v>20.539608568999999</v>
      </c>
      <c r="Y48" s="689">
        <v>19.223671639999999</v>
      </c>
      <c r="Z48" s="689">
        <v>20.074597221000001</v>
      </c>
      <c r="AA48" s="689">
        <v>21.829198731999998</v>
      </c>
      <c r="AB48" s="689">
        <v>22.298677219999998</v>
      </c>
      <c r="AC48" s="689">
        <v>18.999464283999998</v>
      </c>
      <c r="AD48" s="689">
        <v>15.913345143000001</v>
      </c>
      <c r="AE48" s="689">
        <v>20.356350396</v>
      </c>
      <c r="AF48" s="689">
        <v>23.013706450000001</v>
      </c>
      <c r="AG48" s="689">
        <v>27.479775710999998</v>
      </c>
      <c r="AH48" s="689">
        <v>25.270728081000001</v>
      </c>
      <c r="AI48" s="689">
        <v>20.523459862999999</v>
      </c>
      <c r="AJ48" s="689">
        <v>19.142515945</v>
      </c>
      <c r="AK48" s="689">
        <v>17.596132727000001</v>
      </c>
      <c r="AL48" s="689">
        <v>22.026352547999998</v>
      </c>
      <c r="AM48" s="689">
        <v>23.114285643999999</v>
      </c>
      <c r="AN48" s="689">
        <v>17.65038277</v>
      </c>
      <c r="AO48" s="689">
        <v>16.259280844999999</v>
      </c>
      <c r="AP48" s="689">
        <v>16.282560398000001</v>
      </c>
      <c r="AQ48" s="689">
        <v>18.104822481999999</v>
      </c>
      <c r="AR48" s="689">
        <v>22.578141281000001</v>
      </c>
      <c r="AS48" s="689">
        <v>25.417434076999999</v>
      </c>
      <c r="AT48" s="689">
        <v>25.976923492000001</v>
      </c>
      <c r="AU48" s="689">
        <v>21.048969145000001</v>
      </c>
      <c r="AV48" s="689">
        <v>20.467302748000002</v>
      </c>
      <c r="AW48" s="689">
        <v>21.532666850999998</v>
      </c>
      <c r="AX48" s="689">
        <v>22.113803174000001</v>
      </c>
      <c r="AY48" s="689">
        <v>24.435914837999999</v>
      </c>
      <c r="AZ48" s="689">
        <v>20.124651553</v>
      </c>
      <c r="BA48" s="689">
        <v>18.928558272</v>
      </c>
      <c r="BB48" s="689">
        <v>17.066362711</v>
      </c>
      <c r="BC48" s="689">
        <v>21.797919434000001</v>
      </c>
      <c r="BD48" s="689">
        <v>28.201649889999999</v>
      </c>
      <c r="BE48" s="689">
        <v>31.793977787999999</v>
      </c>
      <c r="BF48" s="689">
        <v>30.456838295000001</v>
      </c>
      <c r="BG48" s="689">
        <v>24.473892892999999</v>
      </c>
      <c r="BH48" s="689">
        <v>20.339600000000001</v>
      </c>
      <c r="BI48" s="689">
        <v>19.349979999999999</v>
      </c>
      <c r="BJ48" s="690">
        <v>22.947279999999999</v>
      </c>
      <c r="BK48" s="690">
        <v>26.36412</v>
      </c>
      <c r="BL48" s="690">
        <v>20.452459999999999</v>
      </c>
      <c r="BM48" s="690">
        <v>20.16281</v>
      </c>
      <c r="BN48" s="690">
        <v>17.087050000000001</v>
      </c>
      <c r="BO48" s="690">
        <v>21.538910000000001</v>
      </c>
      <c r="BP48" s="690">
        <v>23.919979999999999</v>
      </c>
      <c r="BQ48" s="690">
        <v>30.093889999999998</v>
      </c>
      <c r="BR48" s="690">
        <v>28.569880000000001</v>
      </c>
      <c r="BS48" s="690">
        <v>23.18863</v>
      </c>
      <c r="BT48" s="690">
        <v>17.190619999999999</v>
      </c>
      <c r="BU48" s="690">
        <v>17.284400000000002</v>
      </c>
      <c r="BV48" s="690">
        <v>21.323969999999999</v>
      </c>
    </row>
    <row r="49" spans="1:74" ht="11.15" customHeight="1" x14ac:dyDescent="0.25">
      <c r="A49" s="498" t="s">
        <v>1221</v>
      </c>
      <c r="B49" s="501" t="s">
        <v>80</v>
      </c>
      <c r="C49" s="689">
        <v>21.974256937</v>
      </c>
      <c r="D49" s="689">
        <v>10.79221823</v>
      </c>
      <c r="E49" s="689">
        <v>11.484672120999999</v>
      </c>
      <c r="F49" s="689">
        <v>10.505463726</v>
      </c>
      <c r="G49" s="689">
        <v>15.148293511</v>
      </c>
      <c r="H49" s="689">
        <v>19.356741023000001</v>
      </c>
      <c r="I49" s="689">
        <v>18.855354074000001</v>
      </c>
      <c r="J49" s="689">
        <v>18.496230815000001</v>
      </c>
      <c r="K49" s="689">
        <v>16.554136192000001</v>
      </c>
      <c r="L49" s="689">
        <v>13.660126096999999</v>
      </c>
      <c r="M49" s="689">
        <v>13.983456367</v>
      </c>
      <c r="N49" s="689">
        <v>14.688913333</v>
      </c>
      <c r="O49" s="689">
        <v>14.935958747999999</v>
      </c>
      <c r="P49" s="689">
        <v>8.9798332379999994</v>
      </c>
      <c r="Q49" s="689">
        <v>11.153107417999999</v>
      </c>
      <c r="R49" s="689">
        <v>9.8626930080000008</v>
      </c>
      <c r="S49" s="689">
        <v>14.126700984999999</v>
      </c>
      <c r="T49" s="689">
        <v>14.033393421</v>
      </c>
      <c r="U49" s="689">
        <v>18.356220172</v>
      </c>
      <c r="V49" s="689">
        <v>17.482441949999998</v>
      </c>
      <c r="W49" s="689">
        <v>17.446216704000001</v>
      </c>
      <c r="X49" s="689">
        <v>11.237416222</v>
      </c>
      <c r="Y49" s="689">
        <v>11.577909407</v>
      </c>
      <c r="Z49" s="689">
        <v>10.642608989999999</v>
      </c>
      <c r="AA49" s="689">
        <v>9.2578089830000003</v>
      </c>
      <c r="AB49" s="689">
        <v>7.1305350499999998</v>
      </c>
      <c r="AC49" s="689">
        <v>7.3710632980000002</v>
      </c>
      <c r="AD49" s="689">
        <v>4.8364365979999997</v>
      </c>
      <c r="AE49" s="689">
        <v>6.1472956190000003</v>
      </c>
      <c r="AF49" s="689">
        <v>11.164512327000001</v>
      </c>
      <c r="AG49" s="689">
        <v>16.161089513</v>
      </c>
      <c r="AH49" s="689">
        <v>16.526285273999999</v>
      </c>
      <c r="AI49" s="689">
        <v>11.707046948</v>
      </c>
      <c r="AJ49" s="689">
        <v>7.952245885</v>
      </c>
      <c r="AK49" s="689">
        <v>7.9375904200000003</v>
      </c>
      <c r="AL49" s="689">
        <v>12.086746728</v>
      </c>
      <c r="AM49" s="689">
        <v>11.647750309999999</v>
      </c>
      <c r="AN49" s="689">
        <v>15.154973752</v>
      </c>
      <c r="AO49" s="689">
        <v>9.4838357260000006</v>
      </c>
      <c r="AP49" s="689">
        <v>8.8773331130000006</v>
      </c>
      <c r="AQ49" s="689">
        <v>10.850094249</v>
      </c>
      <c r="AR49" s="689">
        <v>13.999787378000001</v>
      </c>
      <c r="AS49" s="689">
        <v>15.939976949</v>
      </c>
      <c r="AT49" s="689">
        <v>16.867741472999999</v>
      </c>
      <c r="AU49" s="689">
        <v>11.497792859</v>
      </c>
      <c r="AV49" s="689">
        <v>7.7290044309999999</v>
      </c>
      <c r="AW49" s="689">
        <v>8.5729405720000003</v>
      </c>
      <c r="AX49" s="689">
        <v>7.0302237810000001</v>
      </c>
      <c r="AY49" s="689">
        <v>13.893280153999999</v>
      </c>
      <c r="AZ49" s="689">
        <v>9.6664791450000003</v>
      </c>
      <c r="BA49" s="689">
        <v>8.6923841250000002</v>
      </c>
      <c r="BB49" s="689">
        <v>9.0283778750000003</v>
      </c>
      <c r="BC49" s="689">
        <v>11.580649838999999</v>
      </c>
      <c r="BD49" s="689">
        <v>12.142038175</v>
      </c>
      <c r="BE49" s="689">
        <v>12.681004986</v>
      </c>
      <c r="BF49" s="689">
        <v>10.534117582</v>
      </c>
      <c r="BG49" s="689">
        <v>8.8259390880000002</v>
      </c>
      <c r="BH49" s="689">
        <v>8.7873739999999998</v>
      </c>
      <c r="BI49" s="689">
        <v>9.0337969999999999</v>
      </c>
      <c r="BJ49" s="690">
        <v>9.2997569999999996</v>
      </c>
      <c r="BK49" s="690">
        <v>12.09122</v>
      </c>
      <c r="BL49" s="690">
        <v>8.7699390000000008</v>
      </c>
      <c r="BM49" s="690">
        <v>7.550802</v>
      </c>
      <c r="BN49" s="690">
        <v>6.6364109999999998</v>
      </c>
      <c r="BO49" s="690">
        <v>9.0171340000000004</v>
      </c>
      <c r="BP49" s="690">
        <v>10.88814</v>
      </c>
      <c r="BQ49" s="690">
        <v>13.54874</v>
      </c>
      <c r="BR49" s="690">
        <v>14.25562</v>
      </c>
      <c r="BS49" s="690">
        <v>9.1831130000000005</v>
      </c>
      <c r="BT49" s="690">
        <v>7.4430680000000002</v>
      </c>
      <c r="BU49" s="690">
        <v>8.1805029999999999</v>
      </c>
      <c r="BV49" s="690">
        <v>9.1067490000000006</v>
      </c>
    </row>
    <row r="50" spans="1:74" ht="11.15" customHeight="1" x14ac:dyDescent="0.25">
      <c r="A50" s="498" t="s">
        <v>1222</v>
      </c>
      <c r="B50" s="501" t="s">
        <v>83</v>
      </c>
      <c r="C50" s="689">
        <v>19.088445</v>
      </c>
      <c r="D50" s="689">
        <v>15.952855</v>
      </c>
      <c r="E50" s="689">
        <v>16.991759999999999</v>
      </c>
      <c r="F50" s="689">
        <v>15.538569000000001</v>
      </c>
      <c r="G50" s="689">
        <v>17.415361000000001</v>
      </c>
      <c r="H50" s="689">
        <v>17.77965</v>
      </c>
      <c r="I50" s="689">
        <v>18.820608</v>
      </c>
      <c r="J50" s="689">
        <v>18.670936999999999</v>
      </c>
      <c r="K50" s="689">
        <v>16.038767</v>
      </c>
      <c r="L50" s="689">
        <v>14.656088</v>
      </c>
      <c r="M50" s="689">
        <v>15.363988000000001</v>
      </c>
      <c r="N50" s="689">
        <v>18.478275</v>
      </c>
      <c r="O50" s="689">
        <v>19.464435999999999</v>
      </c>
      <c r="P50" s="689">
        <v>16.682307999999999</v>
      </c>
      <c r="Q50" s="689">
        <v>16.179718000000001</v>
      </c>
      <c r="R50" s="689">
        <v>15.775627</v>
      </c>
      <c r="S50" s="689">
        <v>18.466839</v>
      </c>
      <c r="T50" s="689">
        <v>18.562017999999998</v>
      </c>
      <c r="U50" s="689">
        <v>18.935409</v>
      </c>
      <c r="V50" s="689">
        <v>18.617035999999999</v>
      </c>
      <c r="W50" s="689">
        <v>16.152846</v>
      </c>
      <c r="X50" s="689">
        <v>16.408214999999998</v>
      </c>
      <c r="Y50" s="689">
        <v>16.521829</v>
      </c>
      <c r="Z50" s="689">
        <v>19.220815000000002</v>
      </c>
      <c r="AA50" s="689">
        <v>19.340544000000001</v>
      </c>
      <c r="AB50" s="689">
        <v>17.202967000000001</v>
      </c>
      <c r="AC50" s="689">
        <v>16.429819999999999</v>
      </c>
      <c r="AD50" s="689">
        <v>16.481005</v>
      </c>
      <c r="AE50" s="689">
        <v>16.382496</v>
      </c>
      <c r="AF50" s="689">
        <v>17.664995999999999</v>
      </c>
      <c r="AG50" s="689">
        <v>18.529578999999998</v>
      </c>
      <c r="AH50" s="689">
        <v>18.085519999999999</v>
      </c>
      <c r="AI50" s="689">
        <v>17.502645999999999</v>
      </c>
      <c r="AJ50" s="689">
        <v>16.755226</v>
      </c>
      <c r="AK50" s="689">
        <v>16.615877000000001</v>
      </c>
      <c r="AL50" s="689">
        <v>19.153713</v>
      </c>
      <c r="AM50" s="689">
        <v>19.530722999999998</v>
      </c>
      <c r="AN50" s="689">
        <v>16.982538999999999</v>
      </c>
      <c r="AO50" s="689">
        <v>17.324390000000001</v>
      </c>
      <c r="AP50" s="689">
        <v>15.76116</v>
      </c>
      <c r="AQ50" s="689">
        <v>18.088152999999998</v>
      </c>
      <c r="AR50" s="689">
        <v>18.365967000000001</v>
      </c>
      <c r="AS50" s="689">
        <v>18.954926</v>
      </c>
      <c r="AT50" s="689">
        <v>18.491440999999998</v>
      </c>
      <c r="AU50" s="689">
        <v>16.658725</v>
      </c>
      <c r="AV50" s="689">
        <v>16.633362999999999</v>
      </c>
      <c r="AW50" s="689">
        <v>16.663706999999999</v>
      </c>
      <c r="AX50" s="689">
        <v>18.752912999999999</v>
      </c>
      <c r="AY50" s="689">
        <v>19.091163000000002</v>
      </c>
      <c r="AZ50" s="689">
        <v>16.057859000000001</v>
      </c>
      <c r="BA50" s="689">
        <v>16.294006</v>
      </c>
      <c r="BB50" s="689">
        <v>16.011775</v>
      </c>
      <c r="BC50" s="689">
        <v>17.476329</v>
      </c>
      <c r="BD50" s="689">
        <v>17.613462999999999</v>
      </c>
      <c r="BE50" s="689">
        <v>19.047746</v>
      </c>
      <c r="BF50" s="689">
        <v>19.020423000000001</v>
      </c>
      <c r="BG50" s="689">
        <v>17.356864000000002</v>
      </c>
      <c r="BH50" s="689">
        <v>15.783429999999999</v>
      </c>
      <c r="BI50" s="689">
        <v>16.86178</v>
      </c>
      <c r="BJ50" s="690">
        <v>18.494520000000001</v>
      </c>
      <c r="BK50" s="690">
        <v>18.96482</v>
      </c>
      <c r="BL50" s="690">
        <v>16.564419999999998</v>
      </c>
      <c r="BM50" s="690">
        <v>16.94511</v>
      </c>
      <c r="BN50" s="690">
        <v>16.545490000000001</v>
      </c>
      <c r="BO50" s="690">
        <v>18.275120000000001</v>
      </c>
      <c r="BP50" s="690">
        <v>19.007100000000001</v>
      </c>
      <c r="BQ50" s="690">
        <v>19.775259999999999</v>
      </c>
      <c r="BR50" s="690">
        <v>19.782109999999999</v>
      </c>
      <c r="BS50" s="690">
        <v>17.745049999999999</v>
      </c>
      <c r="BT50" s="690">
        <v>18.258500000000002</v>
      </c>
      <c r="BU50" s="690">
        <v>18.692789999999999</v>
      </c>
      <c r="BV50" s="690">
        <v>20.440989999999999</v>
      </c>
    </row>
    <row r="51" spans="1:74" ht="11.15" customHeight="1" x14ac:dyDescent="0.25">
      <c r="A51" s="498" t="s">
        <v>1223</v>
      </c>
      <c r="B51" s="501" t="s">
        <v>1197</v>
      </c>
      <c r="C51" s="689">
        <v>3.021052735</v>
      </c>
      <c r="D51" s="689">
        <v>3.1246986589999999</v>
      </c>
      <c r="E51" s="689">
        <v>3.0737684230000002</v>
      </c>
      <c r="F51" s="689">
        <v>3.3489936039999999</v>
      </c>
      <c r="G51" s="689">
        <v>3.5831225130000002</v>
      </c>
      <c r="H51" s="689">
        <v>3.2497962899999999</v>
      </c>
      <c r="I51" s="689">
        <v>2.8376627430000001</v>
      </c>
      <c r="J51" s="689">
        <v>2.7873631510000001</v>
      </c>
      <c r="K51" s="689">
        <v>2.6089647789999999</v>
      </c>
      <c r="L51" s="689">
        <v>2.7162941960000002</v>
      </c>
      <c r="M51" s="689">
        <v>3.1906393240000002</v>
      </c>
      <c r="N51" s="689">
        <v>3.641462583</v>
      </c>
      <c r="O51" s="689">
        <v>4.2847657269999999</v>
      </c>
      <c r="P51" s="689">
        <v>3.160581928</v>
      </c>
      <c r="Q51" s="689">
        <v>3.360832711</v>
      </c>
      <c r="R51" s="689">
        <v>3.6019993000000001</v>
      </c>
      <c r="S51" s="689">
        <v>3.795982725</v>
      </c>
      <c r="T51" s="689">
        <v>3.4045171359999999</v>
      </c>
      <c r="U51" s="689">
        <v>2.7580952160000001</v>
      </c>
      <c r="V51" s="689">
        <v>2.6434004139999998</v>
      </c>
      <c r="W51" s="689">
        <v>2.100999523</v>
      </c>
      <c r="X51" s="689">
        <v>2.0600046519999999</v>
      </c>
      <c r="Y51" s="689">
        <v>2.6366538620000002</v>
      </c>
      <c r="Z51" s="689">
        <v>3.1959433210000001</v>
      </c>
      <c r="AA51" s="689">
        <v>4.26294358</v>
      </c>
      <c r="AB51" s="689">
        <v>4.6452358159999996</v>
      </c>
      <c r="AC51" s="689">
        <v>4.5990997819999997</v>
      </c>
      <c r="AD51" s="689">
        <v>3.7711147779999998</v>
      </c>
      <c r="AE51" s="689">
        <v>4.3247778669999999</v>
      </c>
      <c r="AF51" s="689">
        <v>4.0797222250000003</v>
      </c>
      <c r="AG51" s="689">
        <v>3.8064122650000001</v>
      </c>
      <c r="AH51" s="689">
        <v>3.521669395</v>
      </c>
      <c r="AI51" s="689">
        <v>3.0796764040000002</v>
      </c>
      <c r="AJ51" s="689">
        <v>2.9351726089999999</v>
      </c>
      <c r="AK51" s="689">
        <v>3.5275855059999999</v>
      </c>
      <c r="AL51" s="689">
        <v>3.5702815430000001</v>
      </c>
      <c r="AM51" s="689">
        <v>3.5907635199999999</v>
      </c>
      <c r="AN51" s="689">
        <v>3.0007110030000002</v>
      </c>
      <c r="AO51" s="689">
        <v>3.4637378499999998</v>
      </c>
      <c r="AP51" s="689">
        <v>2.9060900740000002</v>
      </c>
      <c r="AQ51" s="689">
        <v>3.131901901</v>
      </c>
      <c r="AR51" s="689">
        <v>3.0487549239999998</v>
      </c>
      <c r="AS51" s="689">
        <v>3.0379684870000001</v>
      </c>
      <c r="AT51" s="689">
        <v>2.8947556400000001</v>
      </c>
      <c r="AU51" s="689">
        <v>2.7321396249999998</v>
      </c>
      <c r="AV51" s="689">
        <v>2.902439888</v>
      </c>
      <c r="AW51" s="689">
        <v>2.9444889930000002</v>
      </c>
      <c r="AX51" s="689">
        <v>3.3224370950000002</v>
      </c>
      <c r="AY51" s="689">
        <v>3.415084046</v>
      </c>
      <c r="AZ51" s="689">
        <v>3.1603984220000001</v>
      </c>
      <c r="BA51" s="689">
        <v>3.7381959810000001</v>
      </c>
      <c r="BB51" s="689">
        <v>3.0037463899999999</v>
      </c>
      <c r="BC51" s="689">
        <v>2.6249899719999998</v>
      </c>
      <c r="BD51" s="689">
        <v>2.667238802</v>
      </c>
      <c r="BE51" s="689">
        <v>1.687768693</v>
      </c>
      <c r="BF51" s="689">
        <v>2.307604338</v>
      </c>
      <c r="BG51" s="689">
        <v>2.0961631299999999</v>
      </c>
      <c r="BH51" s="689">
        <v>2.3741829999999999</v>
      </c>
      <c r="BI51" s="689">
        <v>2.7395670000000001</v>
      </c>
      <c r="BJ51" s="690">
        <v>3.4749370000000002</v>
      </c>
      <c r="BK51" s="690">
        <v>4.0330589999999997</v>
      </c>
      <c r="BL51" s="690">
        <v>3.566611</v>
      </c>
      <c r="BM51" s="690">
        <v>3.6651790000000002</v>
      </c>
      <c r="BN51" s="690">
        <v>3.095634</v>
      </c>
      <c r="BO51" s="690">
        <v>3.0483479999999998</v>
      </c>
      <c r="BP51" s="690">
        <v>2.8489680000000002</v>
      </c>
      <c r="BQ51" s="690">
        <v>2.7869120000000001</v>
      </c>
      <c r="BR51" s="690">
        <v>2.7971810000000001</v>
      </c>
      <c r="BS51" s="690">
        <v>2.4595210000000001</v>
      </c>
      <c r="BT51" s="690">
        <v>2.6213920000000002</v>
      </c>
      <c r="BU51" s="690">
        <v>2.8974299999999999</v>
      </c>
      <c r="BV51" s="690">
        <v>3.5827230000000001</v>
      </c>
    </row>
    <row r="52" spans="1:74" ht="11.15" customHeight="1" x14ac:dyDescent="0.25">
      <c r="A52" s="498" t="s">
        <v>1224</v>
      </c>
      <c r="B52" s="501" t="s">
        <v>1300</v>
      </c>
      <c r="C52" s="689">
        <v>0.85243183</v>
      </c>
      <c r="D52" s="689">
        <v>0.76696078599999995</v>
      </c>
      <c r="E52" s="689">
        <v>1.005282786</v>
      </c>
      <c r="F52" s="689">
        <v>1.109077318</v>
      </c>
      <c r="G52" s="689">
        <v>1.1213096060000001</v>
      </c>
      <c r="H52" s="689">
        <v>1.1580755300000001</v>
      </c>
      <c r="I52" s="689">
        <v>1.1397275790000001</v>
      </c>
      <c r="J52" s="689">
        <v>1.1462381349999999</v>
      </c>
      <c r="K52" s="689">
        <v>0.89637699100000001</v>
      </c>
      <c r="L52" s="689">
        <v>0.927473196</v>
      </c>
      <c r="M52" s="689">
        <v>0.70381718999999998</v>
      </c>
      <c r="N52" s="689">
        <v>0.64646320599999996</v>
      </c>
      <c r="O52" s="689">
        <v>0.81972944000000003</v>
      </c>
      <c r="P52" s="689">
        <v>0.75168318000000001</v>
      </c>
      <c r="Q52" s="689">
        <v>1.126636755</v>
      </c>
      <c r="R52" s="689">
        <v>1.188951777</v>
      </c>
      <c r="S52" s="689">
        <v>1.3578621399999999</v>
      </c>
      <c r="T52" s="689">
        <v>1.2716821030000001</v>
      </c>
      <c r="U52" s="689">
        <v>1.375880437</v>
      </c>
      <c r="V52" s="689">
        <v>1.283690942</v>
      </c>
      <c r="W52" s="689">
        <v>1.2337731089999999</v>
      </c>
      <c r="X52" s="689">
        <v>1.021008151</v>
      </c>
      <c r="Y52" s="689">
        <v>0.98917722100000005</v>
      </c>
      <c r="Z52" s="689">
        <v>0.984179252</v>
      </c>
      <c r="AA52" s="689">
        <v>1.0065230759999999</v>
      </c>
      <c r="AB52" s="689">
        <v>1.0372151329999999</v>
      </c>
      <c r="AC52" s="689">
        <v>1.2757807409999999</v>
      </c>
      <c r="AD52" s="689">
        <v>1.5420123910000001</v>
      </c>
      <c r="AE52" s="689">
        <v>1.7244459249999999</v>
      </c>
      <c r="AF52" s="689">
        <v>1.565514772</v>
      </c>
      <c r="AG52" s="689">
        <v>1.721721815</v>
      </c>
      <c r="AH52" s="689">
        <v>1.592344169</v>
      </c>
      <c r="AI52" s="689">
        <v>1.379848105</v>
      </c>
      <c r="AJ52" s="689">
        <v>1.3945271130000001</v>
      </c>
      <c r="AK52" s="689">
        <v>1.2360148929999999</v>
      </c>
      <c r="AL52" s="689">
        <v>1.1832227449999999</v>
      </c>
      <c r="AM52" s="689">
        <v>1.1403826260000001</v>
      </c>
      <c r="AN52" s="689">
        <v>1.0965880649999999</v>
      </c>
      <c r="AO52" s="689">
        <v>1.5669570770000001</v>
      </c>
      <c r="AP52" s="689">
        <v>1.8600923599999999</v>
      </c>
      <c r="AQ52" s="689">
        <v>2.056184521</v>
      </c>
      <c r="AR52" s="689">
        <v>1.801783082</v>
      </c>
      <c r="AS52" s="689">
        <v>1.8669885450000001</v>
      </c>
      <c r="AT52" s="689">
        <v>1.7625101809999999</v>
      </c>
      <c r="AU52" s="689">
        <v>1.7501822279999999</v>
      </c>
      <c r="AV52" s="689">
        <v>1.526435942</v>
      </c>
      <c r="AW52" s="689">
        <v>1.4542239990000001</v>
      </c>
      <c r="AX52" s="689">
        <v>1.203021246</v>
      </c>
      <c r="AY52" s="689">
        <v>1.45583876</v>
      </c>
      <c r="AZ52" s="689">
        <v>1.6000409040000001</v>
      </c>
      <c r="BA52" s="689">
        <v>1.978745134</v>
      </c>
      <c r="BB52" s="689">
        <v>2.1977536180000001</v>
      </c>
      <c r="BC52" s="689">
        <v>2.348695894</v>
      </c>
      <c r="BD52" s="689">
        <v>2.4819266249999998</v>
      </c>
      <c r="BE52" s="689">
        <v>2.315017557</v>
      </c>
      <c r="BF52" s="689">
        <v>2.1143755139999998</v>
      </c>
      <c r="BG52" s="689">
        <v>2.1148916020000001</v>
      </c>
      <c r="BH52" s="689">
        <v>1.7565550000000001</v>
      </c>
      <c r="BI52" s="689">
        <v>1.7286330000000001</v>
      </c>
      <c r="BJ52" s="690">
        <v>1.32802</v>
      </c>
      <c r="BK52" s="690">
        <v>1.695071</v>
      </c>
      <c r="BL52" s="690">
        <v>1.7222770000000001</v>
      </c>
      <c r="BM52" s="690">
        <v>2.323814</v>
      </c>
      <c r="BN52" s="690">
        <v>2.4999910000000001</v>
      </c>
      <c r="BO52" s="690">
        <v>2.721622</v>
      </c>
      <c r="BP52" s="690">
        <v>2.7513679999999998</v>
      </c>
      <c r="BQ52" s="690">
        <v>2.5785870000000002</v>
      </c>
      <c r="BR52" s="690">
        <v>2.4320089999999999</v>
      </c>
      <c r="BS52" s="690">
        <v>2.425033</v>
      </c>
      <c r="BT52" s="690">
        <v>2.02616</v>
      </c>
      <c r="BU52" s="690">
        <v>1.9422550000000001</v>
      </c>
      <c r="BV52" s="690">
        <v>1.538875</v>
      </c>
    </row>
    <row r="53" spans="1:74" ht="11.15" customHeight="1" x14ac:dyDescent="0.25">
      <c r="A53" s="498" t="s">
        <v>1225</v>
      </c>
      <c r="B53" s="499" t="s">
        <v>1301</v>
      </c>
      <c r="C53" s="689">
        <v>0.57997975999999996</v>
      </c>
      <c r="D53" s="689">
        <v>-2.9948145999999998E-2</v>
      </c>
      <c r="E53" s="689">
        <v>-9.6099170000000008E-3</v>
      </c>
      <c r="F53" s="689">
        <v>-5.8646660000000001E-3</v>
      </c>
      <c r="G53" s="689">
        <v>-7.051402E-3</v>
      </c>
      <c r="H53" s="689">
        <v>-8.8168116000000005E-2</v>
      </c>
      <c r="I53" s="689">
        <v>-0.167354214</v>
      </c>
      <c r="J53" s="689">
        <v>-0.10515300599999999</v>
      </c>
      <c r="K53" s="689">
        <v>-0.19154469299999999</v>
      </c>
      <c r="L53" s="689">
        <v>-0.102636106</v>
      </c>
      <c r="M53" s="689">
        <v>-2.0955194999999999E-2</v>
      </c>
      <c r="N53" s="689">
        <v>1.9599498999999999E-2</v>
      </c>
      <c r="O53" s="689">
        <v>5.8853872000000002E-2</v>
      </c>
      <c r="P53" s="689">
        <v>-5.6984801000000002E-2</v>
      </c>
      <c r="Q53" s="689">
        <v>-1.7126380000000001E-3</v>
      </c>
      <c r="R53" s="689">
        <v>3.6323207000000003E-2</v>
      </c>
      <c r="S53" s="689">
        <v>-9.5476031000000003E-2</v>
      </c>
      <c r="T53" s="689">
        <v>-0.15384451199999999</v>
      </c>
      <c r="U53" s="689">
        <v>-0.17964660599999999</v>
      </c>
      <c r="V53" s="689">
        <v>-0.21056349599999999</v>
      </c>
      <c r="W53" s="689">
        <v>-0.24640946799999999</v>
      </c>
      <c r="X53" s="689">
        <v>-0.16928085500000001</v>
      </c>
      <c r="Y53" s="689">
        <v>-0.142812352</v>
      </c>
      <c r="Z53" s="689">
        <v>-0.11880468800000001</v>
      </c>
      <c r="AA53" s="689">
        <v>-3.2075909E-2</v>
      </c>
      <c r="AB53" s="689">
        <v>-6.5674030000000003E-3</v>
      </c>
      <c r="AC53" s="689">
        <v>-6.8861770000000003E-3</v>
      </c>
      <c r="AD53" s="689">
        <v>-5.6281198999999997E-2</v>
      </c>
      <c r="AE53" s="689">
        <v>-6.4439148000000002E-2</v>
      </c>
      <c r="AF53" s="689">
        <v>-0.17101904200000001</v>
      </c>
      <c r="AG53" s="689">
        <v>-0.20873729799999999</v>
      </c>
      <c r="AH53" s="689">
        <v>-0.21908997999999999</v>
      </c>
      <c r="AI53" s="689">
        <v>-0.148404128</v>
      </c>
      <c r="AJ53" s="689">
        <v>-0.108859438</v>
      </c>
      <c r="AK53" s="689">
        <v>-4.8588399999999997E-2</v>
      </c>
      <c r="AL53" s="689">
        <v>-5.4406893999999997E-2</v>
      </c>
      <c r="AM53" s="689">
        <v>-5.8865372999999999E-2</v>
      </c>
      <c r="AN53" s="689">
        <v>1.3440961E-2</v>
      </c>
      <c r="AO53" s="689">
        <v>-3.8732559999999998E-3</v>
      </c>
      <c r="AP53" s="689">
        <v>-1.0856040000000001E-2</v>
      </c>
      <c r="AQ53" s="689">
        <v>-0.114556592</v>
      </c>
      <c r="AR53" s="689">
        <v>-0.109547114</v>
      </c>
      <c r="AS53" s="689">
        <v>-0.20248196600000001</v>
      </c>
      <c r="AT53" s="689">
        <v>-0.15470057400000001</v>
      </c>
      <c r="AU53" s="689">
        <v>-0.118889325</v>
      </c>
      <c r="AV53" s="689">
        <v>-1.9729044000000001E-2</v>
      </c>
      <c r="AW53" s="689">
        <v>-8.7443273000000002E-2</v>
      </c>
      <c r="AX53" s="689">
        <v>-0.13242184300000001</v>
      </c>
      <c r="AY53" s="689">
        <v>-9.4087954000000001E-2</v>
      </c>
      <c r="AZ53" s="689">
        <v>-0.114656939</v>
      </c>
      <c r="BA53" s="689">
        <v>-2.5610529E-2</v>
      </c>
      <c r="BB53" s="689">
        <v>-1.2462437E-2</v>
      </c>
      <c r="BC53" s="689">
        <v>-0.108689909</v>
      </c>
      <c r="BD53" s="689">
        <v>-0.14494891700000001</v>
      </c>
      <c r="BE53" s="689">
        <v>-0.27435296799999997</v>
      </c>
      <c r="BF53" s="689">
        <v>-0.199718125</v>
      </c>
      <c r="BG53" s="689">
        <v>-0.17246034499999999</v>
      </c>
      <c r="BH53" s="689">
        <v>-1.6349300000000001E-2</v>
      </c>
      <c r="BI53" s="689">
        <v>-0.1077061</v>
      </c>
      <c r="BJ53" s="690">
        <v>-0.1170084</v>
      </c>
      <c r="BK53" s="690">
        <v>-0.1148748</v>
      </c>
      <c r="BL53" s="690">
        <v>-9.0569899999999995E-2</v>
      </c>
      <c r="BM53" s="690">
        <v>-2.3100900000000001E-2</v>
      </c>
      <c r="BN53" s="690">
        <v>-4.48514E-2</v>
      </c>
      <c r="BO53" s="690">
        <v>-0.1541862</v>
      </c>
      <c r="BP53" s="690">
        <v>-0.18217169999999999</v>
      </c>
      <c r="BQ53" s="690">
        <v>-0.29413899999999998</v>
      </c>
      <c r="BR53" s="690">
        <v>-0.20521900000000001</v>
      </c>
      <c r="BS53" s="690">
        <v>-0.2080496</v>
      </c>
      <c r="BT53" s="690">
        <v>-5.2993199999999997E-2</v>
      </c>
      <c r="BU53" s="690">
        <v>-0.12668679999999999</v>
      </c>
      <c r="BV53" s="690">
        <v>-0.11008809999999999</v>
      </c>
    </row>
    <row r="54" spans="1:74" ht="11.15" customHeight="1" x14ac:dyDescent="0.25">
      <c r="A54" s="498" t="s">
        <v>1226</v>
      </c>
      <c r="B54" s="501" t="s">
        <v>1201</v>
      </c>
      <c r="C54" s="689">
        <v>66.628013693</v>
      </c>
      <c r="D54" s="689">
        <v>47.449592713000001</v>
      </c>
      <c r="E54" s="689">
        <v>51.361476760000002</v>
      </c>
      <c r="F54" s="689">
        <v>47.065557755999997</v>
      </c>
      <c r="G54" s="689">
        <v>56.729119140000002</v>
      </c>
      <c r="H54" s="689">
        <v>63.201139402000003</v>
      </c>
      <c r="I54" s="689">
        <v>66.926576116999996</v>
      </c>
      <c r="J54" s="689">
        <v>65.845609159999995</v>
      </c>
      <c r="K54" s="689">
        <v>59.602881785999998</v>
      </c>
      <c r="L54" s="689">
        <v>51.875176684000003</v>
      </c>
      <c r="M54" s="689">
        <v>52.026951650999997</v>
      </c>
      <c r="N54" s="689">
        <v>54.716295739000003</v>
      </c>
      <c r="O54" s="689">
        <v>59.129912556000001</v>
      </c>
      <c r="P54" s="689">
        <v>48.268016324999998</v>
      </c>
      <c r="Q54" s="689">
        <v>51.033313186000001</v>
      </c>
      <c r="R54" s="689">
        <v>46.888022884999998</v>
      </c>
      <c r="S54" s="689">
        <v>58.284077175</v>
      </c>
      <c r="T54" s="689">
        <v>59.149132815000002</v>
      </c>
      <c r="U54" s="689">
        <v>66.871629846999994</v>
      </c>
      <c r="V54" s="689">
        <v>65.882592524000003</v>
      </c>
      <c r="W54" s="689">
        <v>60.890451253999998</v>
      </c>
      <c r="X54" s="689">
        <v>51.096971738999997</v>
      </c>
      <c r="Y54" s="689">
        <v>50.806428777999997</v>
      </c>
      <c r="Z54" s="689">
        <v>53.999339096</v>
      </c>
      <c r="AA54" s="689">
        <v>55.664942461999999</v>
      </c>
      <c r="AB54" s="689">
        <v>52.308062816000003</v>
      </c>
      <c r="AC54" s="689">
        <v>48.668341927999997</v>
      </c>
      <c r="AD54" s="689">
        <v>42.487632711000003</v>
      </c>
      <c r="AE54" s="689">
        <v>48.870926658999998</v>
      </c>
      <c r="AF54" s="689">
        <v>57.317432732</v>
      </c>
      <c r="AG54" s="689">
        <v>67.489841006000006</v>
      </c>
      <c r="AH54" s="689">
        <v>64.777456939000004</v>
      </c>
      <c r="AI54" s="689">
        <v>54.044273191999999</v>
      </c>
      <c r="AJ54" s="689">
        <v>48.070828114000001</v>
      </c>
      <c r="AK54" s="689">
        <v>46.864612145999999</v>
      </c>
      <c r="AL54" s="689">
        <v>57.965909670000002</v>
      </c>
      <c r="AM54" s="689">
        <v>58.965039726999997</v>
      </c>
      <c r="AN54" s="689">
        <v>53.898635550999998</v>
      </c>
      <c r="AO54" s="689">
        <v>48.094328242000003</v>
      </c>
      <c r="AP54" s="689">
        <v>45.676379904999997</v>
      </c>
      <c r="AQ54" s="689">
        <v>52.116599561000001</v>
      </c>
      <c r="AR54" s="689">
        <v>59.684886550999998</v>
      </c>
      <c r="AS54" s="689">
        <v>65.014812092</v>
      </c>
      <c r="AT54" s="689">
        <v>65.838671211999994</v>
      </c>
      <c r="AU54" s="689">
        <v>53.568919532000002</v>
      </c>
      <c r="AV54" s="689">
        <v>49.238816964999998</v>
      </c>
      <c r="AW54" s="689">
        <v>51.080584141999999</v>
      </c>
      <c r="AX54" s="689">
        <v>52.289976453000001</v>
      </c>
      <c r="AY54" s="689">
        <v>62.197192844</v>
      </c>
      <c r="AZ54" s="689">
        <v>50.494772085000001</v>
      </c>
      <c r="BA54" s="689">
        <v>49.606278983000003</v>
      </c>
      <c r="BB54" s="689">
        <v>47.295553157000001</v>
      </c>
      <c r="BC54" s="689">
        <v>55.719894230000001</v>
      </c>
      <c r="BD54" s="689">
        <v>62.961367574999997</v>
      </c>
      <c r="BE54" s="689">
        <v>67.251162055999998</v>
      </c>
      <c r="BF54" s="689">
        <v>64.233640604000001</v>
      </c>
      <c r="BG54" s="689">
        <v>54.695290368000002</v>
      </c>
      <c r="BH54" s="689">
        <v>49.024799999999999</v>
      </c>
      <c r="BI54" s="689">
        <v>49.606059999999999</v>
      </c>
      <c r="BJ54" s="690">
        <v>55.427509999999998</v>
      </c>
      <c r="BK54" s="690">
        <v>63.033410000000003</v>
      </c>
      <c r="BL54" s="690">
        <v>50.985129999999998</v>
      </c>
      <c r="BM54" s="690">
        <v>50.624609999999997</v>
      </c>
      <c r="BN54" s="690">
        <v>45.819719999999997</v>
      </c>
      <c r="BO54" s="690">
        <v>54.446939999999998</v>
      </c>
      <c r="BP54" s="690">
        <v>59.23339</v>
      </c>
      <c r="BQ54" s="690">
        <v>68.489260000000002</v>
      </c>
      <c r="BR54" s="690">
        <v>67.63158</v>
      </c>
      <c r="BS54" s="690">
        <v>54.793300000000002</v>
      </c>
      <c r="BT54" s="690">
        <v>47.486739999999998</v>
      </c>
      <c r="BU54" s="690">
        <v>48.870690000000003</v>
      </c>
      <c r="BV54" s="690">
        <v>55.883220000000001</v>
      </c>
    </row>
    <row r="55" spans="1:74" ht="11.15" customHeight="1" x14ac:dyDescent="0.25">
      <c r="A55" s="498" t="s">
        <v>1227</v>
      </c>
      <c r="B55" s="499" t="s">
        <v>1302</v>
      </c>
      <c r="C55" s="689">
        <v>66.889555018999999</v>
      </c>
      <c r="D55" s="689">
        <v>47.655147157999998</v>
      </c>
      <c r="E55" s="689">
        <v>51.809620438000003</v>
      </c>
      <c r="F55" s="689">
        <v>46.890300388</v>
      </c>
      <c r="G55" s="689">
        <v>56.452172978</v>
      </c>
      <c r="H55" s="689">
        <v>62.934632696000001</v>
      </c>
      <c r="I55" s="689">
        <v>65.960279702999998</v>
      </c>
      <c r="J55" s="689">
        <v>65.043697516999998</v>
      </c>
      <c r="K55" s="689">
        <v>59.885597998000001</v>
      </c>
      <c r="L55" s="689">
        <v>51.853669023999998</v>
      </c>
      <c r="M55" s="689">
        <v>51.990009891</v>
      </c>
      <c r="N55" s="689">
        <v>55.732310777999999</v>
      </c>
      <c r="O55" s="689">
        <v>60.178516557000002</v>
      </c>
      <c r="P55" s="689">
        <v>48.878340049999998</v>
      </c>
      <c r="Q55" s="689">
        <v>51.795065094000002</v>
      </c>
      <c r="R55" s="689">
        <v>47.835482433000003</v>
      </c>
      <c r="S55" s="689">
        <v>60.786846613000002</v>
      </c>
      <c r="T55" s="689">
        <v>61.332310227999997</v>
      </c>
      <c r="U55" s="689">
        <v>66.739962472000002</v>
      </c>
      <c r="V55" s="689">
        <v>65.407827114</v>
      </c>
      <c r="W55" s="689">
        <v>61.595239347000003</v>
      </c>
      <c r="X55" s="689">
        <v>50.834086483999997</v>
      </c>
      <c r="Y55" s="689">
        <v>50.438257458999999</v>
      </c>
      <c r="Z55" s="689">
        <v>53.667621105999999</v>
      </c>
      <c r="AA55" s="689">
        <v>55.830598088999999</v>
      </c>
      <c r="AB55" s="689">
        <v>52.653250688</v>
      </c>
      <c r="AC55" s="689">
        <v>48.121241742000002</v>
      </c>
      <c r="AD55" s="689">
        <v>42.389658068000003</v>
      </c>
      <c r="AE55" s="689">
        <v>47.416587225000001</v>
      </c>
      <c r="AF55" s="689">
        <v>56.000847870999998</v>
      </c>
      <c r="AG55" s="689">
        <v>66.094951750999996</v>
      </c>
      <c r="AH55" s="689">
        <v>62.662492266999998</v>
      </c>
      <c r="AI55" s="689">
        <v>52.589250227999997</v>
      </c>
      <c r="AJ55" s="689">
        <v>47.004117139999998</v>
      </c>
      <c r="AK55" s="689">
        <v>47.112417915000002</v>
      </c>
      <c r="AL55" s="689">
        <v>58.303182589000002</v>
      </c>
      <c r="AM55" s="689">
        <v>58.455975385999999</v>
      </c>
      <c r="AN55" s="689">
        <v>52.632895916000003</v>
      </c>
      <c r="AO55" s="689">
        <v>47.637198368</v>
      </c>
      <c r="AP55" s="689">
        <v>44.842341226000002</v>
      </c>
      <c r="AQ55" s="689">
        <v>50.197650428000003</v>
      </c>
      <c r="AR55" s="689">
        <v>58.121489652999998</v>
      </c>
      <c r="AS55" s="689">
        <v>63.870595371</v>
      </c>
      <c r="AT55" s="689">
        <v>64.231207135000005</v>
      </c>
      <c r="AU55" s="689">
        <v>52.676354760999999</v>
      </c>
      <c r="AV55" s="689">
        <v>48.180257281999999</v>
      </c>
      <c r="AW55" s="689">
        <v>51.130880826000002</v>
      </c>
      <c r="AX55" s="689">
        <v>52.923449116999997</v>
      </c>
      <c r="AY55" s="689">
        <v>63.142710084999997</v>
      </c>
      <c r="AZ55" s="689">
        <v>51.872665152000003</v>
      </c>
      <c r="BA55" s="689">
        <v>49.825669574000003</v>
      </c>
      <c r="BB55" s="689">
        <v>47.393150652999999</v>
      </c>
      <c r="BC55" s="689">
        <v>55.444759982999997</v>
      </c>
      <c r="BD55" s="689">
        <v>64.456830396000001</v>
      </c>
      <c r="BE55" s="689">
        <v>67.007770866000001</v>
      </c>
      <c r="BF55" s="689">
        <v>61.304150622000002</v>
      </c>
      <c r="BG55" s="689">
        <v>52.037463275999997</v>
      </c>
      <c r="BH55" s="689">
        <v>48.680932337999998</v>
      </c>
      <c r="BI55" s="689">
        <v>48.946500550000003</v>
      </c>
      <c r="BJ55" s="690">
        <v>56.141120000000001</v>
      </c>
      <c r="BK55" s="690">
        <v>61.081620000000001</v>
      </c>
      <c r="BL55" s="690">
        <v>52.514380000000003</v>
      </c>
      <c r="BM55" s="690">
        <v>50.108730000000001</v>
      </c>
      <c r="BN55" s="690">
        <v>46.769150000000003</v>
      </c>
      <c r="BO55" s="690">
        <v>54.680590000000002</v>
      </c>
      <c r="BP55" s="690">
        <v>60.713830000000002</v>
      </c>
      <c r="BQ55" s="690">
        <v>67.325959999999995</v>
      </c>
      <c r="BR55" s="690">
        <v>66.102459999999994</v>
      </c>
      <c r="BS55" s="690">
        <v>55.071820000000002</v>
      </c>
      <c r="BT55" s="690">
        <v>48.924570000000003</v>
      </c>
      <c r="BU55" s="690">
        <v>49.462539999999997</v>
      </c>
      <c r="BV55" s="690">
        <v>59.93412</v>
      </c>
    </row>
    <row r="56" spans="1:74" ht="11.15" customHeight="1" x14ac:dyDescent="0.25">
      <c r="A56" s="492"/>
      <c r="B56" s="130" t="s">
        <v>1228</v>
      </c>
      <c r="C56" s="242"/>
      <c r="D56" s="242"/>
      <c r="E56" s="242"/>
      <c r="F56" s="242"/>
      <c r="G56" s="242"/>
      <c r="H56" s="242"/>
      <c r="I56" s="242"/>
      <c r="J56" s="242"/>
      <c r="K56" s="242"/>
      <c r="L56" s="242"/>
      <c r="M56" s="242"/>
      <c r="N56" s="242"/>
      <c r="O56" s="242"/>
      <c r="P56" s="242"/>
      <c r="Q56" s="242"/>
      <c r="R56" s="242"/>
      <c r="S56" s="242"/>
      <c r="T56" s="242"/>
      <c r="U56" s="242"/>
      <c r="V56" s="242"/>
      <c r="W56" s="242"/>
      <c r="X56" s="242"/>
      <c r="Y56" s="242"/>
      <c r="Z56" s="242"/>
      <c r="AA56" s="242"/>
      <c r="AB56" s="242"/>
      <c r="AC56" s="242"/>
      <c r="AD56" s="242"/>
      <c r="AE56" s="242"/>
      <c r="AF56" s="242"/>
      <c r="AG56" s="242"/>
      <c r="AH56" s="242"/>
      <c r="AI56" s="242"/>
      <c r="AJ56" s="242"/>
      <c r="AK56" s="242"/>
      <c r="AL56" s="242"/>
      <c r="AM56" s="242"/>
      <c r="AN56" s="242"/>
      <c r="AO56" s="242"/>
      <c r="AP56" s="242"/>
      <c r="AQ56" s="242"/>
      <c r="AR56" s="242"/>
      <c r="AS56" s="242"/>
      <c r="AT56" s="242"/>
      <c r="AU56" s="242"/>
      <c r="AV56" s="242"/>
      <c r="AW56" s="242"/>
      <c r="AX56" s="242"/>
      <c r="AY56" s="242"/>
      <c r="AZ56" s="242"/>
      <c r="BA56" s="242"/>
      <c r="BB56" s="242"/>
      <c r="BC56" s="242"/>
      <c r="BD56" s="242"/>
      <c r="BE56" s="242"/>
      <c r="BF56" s="242"/>
      <c r="BG56" s="242"/>
      <c r="BH56" s="242"/>
      <c r="BI56" s="242"/>
      <c r="BJ56" s="332"/>
      <c r="BK56" s="332"/>
      <c r="BL56" s="332"/>
      <c r="BM56" s="332"/>
      <c r="BN56" s="332"/>
      <c r="BO56" s="332"/>
      <c r="BP56" s="332"/>
      <c r="BQ56" s="332"/>
      <c r="BR56" s="332"/>
      <c r="BS56" s="332"/>
      <c r="BT56" s="332"/>
      <c r="BU56" s="332"/>
      <c r="BV56" s="332"/>
    </row>
    <row r="57" spans="1:74" ht="11.15" customHeight="1" x14ac:dyDescent="0.25">
      <c r="A57" s="498" t="s">
        <v>1229</v>
      </c>
      <c r="B57" s="499" t="s">
        <v>81</v>
      </c>
      <c r="C57" s="689">
        <v>11.67024627</v>
      </c>
      <c r="D57" s="689">
        <v>10.852148679000001</v>
      </c>
      <c r="E57" s="689">
        <v>11.647886418000001</v>
      </c>
      <c r="F57" s="689">
        <v>12.420406678999999</v>
      </c>
      <c r="G57" s="689">
        <v>13.612432969</v>
      </c>
      <c r="H57" s="689">
        <v>15.35300713</v>
      </c>
      <c r="I57" s="689">
        <v>16.482309965999999</v>
      </c>
      <c r="J57" s="689">
        <v>16.745342182000002</v>
      </c>
      <c r="K57" s="689">
        <v>16.771030188000001</v>
      </c>
      <c r="L57" s="689">
        <v>15.826186211</v>
      </c>
      <c r="M57" s="689">
        <v>12.235906895999999</v>
      </c>
      <c r="N57" s="689">
        <v>11.222797577</v>
      </c>
      <c r="O57" s="689">
        <v>11.913719540000001</v>
      </c>
      <c r="P57" s="689">
        <v>11.26398749</v>
      </c>
      <c r="Q57" s="689">
        <v>12.472542506</v>
      </c>
      <c r="R57" s="689">
        <v>13.174255058</v>
      </c>
      <c r="S57" s="689">
        <v>16.507530731999999</v>
      </c>
      <c r="T57" s="689">
        <v>16.968608961000001</v>
      </c>
      <c r="U57" s="689">
        <v>17.563178034</v>
      </c>
      <c r="V57" s="689">
        <v>17.859841793000001</v>
      </c>
      <c r="W57" s="689">
        <v>17.176754506999998</v>
      </c>
      <c r="X57" s="689">
        <v>16.142579980000001</v>
      </c>
      <c r="Y57" s="689">
        <v>11.813047903999999</v>
      </c>
      <c r="Z57" s="689">
        <v>12.041057034</v>
      </c>
      <c r="AA57" s="689">
        <v>12.847017472999999</v>
      </c>
      <c r="AB57" s="689">
        <v>12.806938805</v>
      </c>
      <c r="AC57" s="689">
        <v>14.761056041</v>
      </c>
      <c r="AD57" s="689">
        <v>14.483319440000001</v>
      </c>
      <c r="AE57" s="689">
        <v>14.541875431999999</v>
      </c>
      <c r="AF57" s="689">
        <v>16.853682117000002</v>
      </c>
      <c r="AG57" s="689">
        <v>18.186544221999998</v>
      </c>
      <c r="AH57" s="689">
        <v>18.301915597000001</v>
      </c>
      <c r="AI57" s="689">
        <v>16.381990561999999</v>
      </c>
      <c r="AJ57" s="689">
        <v>16.118633306</v>
      </c>
      <c r="AK57" s="689">
        <v>13.297094921999999</v>
      </c>
      <c r="AL57" s="689">
        <v>12.214287839000001</v>
      </c>
      <c r="AM57" s="689">
        <v>11.609587683999999</v>
      </c>
      <c r="AN57" s="689">
        <v>11.002379984999999</v>
      </c>
      <c r="AO57" s="689">
        <v>12.325473059</v>
      </c>
      <c r="AP57" s="689">
        <v>13.025264160000001</v>
      </c>
      <c r="AQ57" s="689">
        <v>15.41482671</v>
      </c>
      <c r="AR57" s="689">
        <v>15.945639342</v>
      </c>
      <c r="AS57" s="689">
        <v>17.677964450000001</v>
      </c>
      <c r="AT57" s="689">
        <v>18.429964636000001</v>
      </c>
      <c r="AU57" s="689">
        <v>16.838902705999999</v>
      </c>
      <c r="AV57" s="689">
        <v>15.971979433</v>
      </c>
      <c r="AW57" s="689">
        <v>12.291023783</v>
      </c>
      <c r="AX57" s="689">
        <v>13.202569735000001</v>
      </c>
      <c r="AY57" s="689">
        <v>13.684790328</v>
      </c>
      <c r="AZ57" s="689">
        <v>11.375537509000001</v>
      </c>
      <c r="BA57" s="689">
        <v>13.345869811</v>
      </c>
      <c r="BB57" s="689">
        <v>13.318199304</v>
      </c>
      <c r="BC57" s="689">
        <v>16.275849665999999</v>
      </c>
      <c r="BD57" s="689">
        <v>18.078792492000002</v>
      </c>
      <c r="BE57" s="689">
        <v>19.688008823000001</v>
      </c>
      <c r="BF57" s="689">
        <v>19.776643577000002</v>
      </c>
      <c r="BG57" s="689">
        <v>17.319631636</v>
      </c>
      <c r="BH57" s="689">
        <v>14.864549999999999</v>
      </c>
      <c r="BI57" s="689">
        <v>12.606009999999999</v>
      </c>
      <c r="BJ57" s="690">
        <v>12.86201</v>
      </c>
      <c r="BK57" s="690">
        <v>11.58643</v>
      </c>
      <c r="BL57" s="690">
        <v>11.68549</v>
      </c>
      <c r="BM57" s="690">
        <v>11.620150000000001</v>
      </c>
      <c r="BN57" s="690">
        <v>12.17498</v>
      </c>
      <c r="BO57" s="690">
        <v>14.35413</v>
      </c>
      <c r="BP57" s="690">
        <v>17.161709999999999</v>
      </c>
      <c r="BQ57" s="690">
        <v>17.436769999999999</v>
      </c>
      <c r="BR57" s="690">
        <v>19.71078</v>
      </c>
      <c r="BS57" s="690">
        <v>17.656970000000001</v>
      </c>
      <c r="BT57" s="690">
        <v>16.78491</v>
      </c>
      <c r="BU57" s="690">
        <v>13.94172</v>
      </c>
      <c r="BV57" s="690">
        <v>13.88763</v>
      </c>
    </row>
    <row r="58" spans="1:74" ht="11.15" customHeight="1" x14ac:dyDescent="0.25">
      <c r="A58" s="498" t="s">
        <v>1230</v>
      </c>
      <c r="B58" s="501" t="s">
        <v>80</v>
      </c>
      <c r="C58" s="689">
        <v>3.114699281</v>
      </c>
      <c r="D58" s="689">
        <v>1.7376257100000001</v>
      </c>
      <c r="E58" s="689">
        <v>1.5220968909999999</v>
      </c>
      <c r="F58" s="689">
        <v>1.960638441</v>
      </c>
      <c r="G58" s="689">
        <v>2.2408358979999998</v>
      </c>
      <c r="H58" s="689">
        <v>2.5152366800000001</v>
      </c>
      <c r="I58" s="689">
        <v>2.4736096019999998</v>
      </c>
      <c r="J58" s="689">
        <v>2.8997226989999998</v>
      </c>
      <c r="K58" s="689">
        <v>2.470995668</v>
      </c>
      <c r="L58" s="689">
        <v>2.1342549790000001</v>
      </c>
      <c r="M58" s="689">
        <v>1.8814072900000001</v>
      </c>
      <c r="N58" s="689">
        <v>2.0974131690000002</v>
      </c>
      <c r="O58" s="689">
        <v>1.7345724629999999</v>
      </c>
      <c r="P58" s="689">
        <v>0.92068753400000003</v>
      </c>
      <c r="Q58" s="689">
        <v>1.087805044</v>
      </c>
      <c r="R58" s="689">
        <v>1.167952192</v>
      </c>
      <c r="S58" s="689">
        <v>1.7305873510000001</v>
      </c>
      <c r="T58" s="689">
        <v>1.8876953400000001</v>
      </c>
      <c r="U58" s="689">
        <v>1.928923977</v>
      </c>
      <c r="V58" s="689">
        <v>1.712507166</v>
      </c>
      <c r="W58" s="689">
        <v>1.662759554</v>
      </c>
      <c r="X58" s="689">
        <v>1.9560435650000001</v>
      </c>
      <c r="Y58" s="689">
        <v>1.808206744</v>
      </c>
      <c r="Z58" s="689">
        <v>1.034348912</v>
      </c>
      <c r="AA58" s="689">
        <v>0.96290076099999999</v>
      </c>
      <c r="AB58" s="689">
        <v>0.53999663600000003</v>
      </c>
      <c r="AC58" s="689">
        <v>0.57244601100000003</v>
      </c>
      <c r="AD58" s="689">
        <v>0.87348255399999997</v>
      </c>
      <c r="AE58" s="689">
        <v>1.1971562570000001</v>
      </c>
      <c r="AF58" s="689">
        <v>1.466689599</v>
      </c>
      <c r="AG58" s="689">
        <v>1.8280766159999999</v>
      </c>
      <c r="AH58" s="689">
        <v>1.9967631859999999</v>
      </c>
      <c r="AI58" s="689">
        <v>1.8458949389999999</v>
      </c>
      <c r="AJ58" s="689">
        <v>1.9528855110000001</v>
      </c>
      <c r="AK58" s="689">
        <v>1.2637792999999999</v>
      </c>
      <c r="AL58" s="689">
        <v>1.3527508880000001</v>
      </c>
      <c r="AM58" s="689">
        <v>1.5886616339999999</v>
      </c>
      <c r="AN58" s="689">
        <v>1.585293716</v>
      </c>
      <c r="AO58" s="689">
        <v>1.509506974</v>
      </c>
      <c r="AP58" s="689">
        <v>1.497808356</v>
      </c>
      <c r="AQ58" s="689">
        <v>1.8647080330000001</v>
      </c>
      <c r="AR58" s="689">
        <v>1.91030813</v>
      </c>
      <c r="AS58" s="689">
        <v>1.7638038659999999</v>
      </c>
      <c r="AT58" s="689">
        <v>2.1572938760000002</v>
      </c>
      <c r="AU58" s="689">
        <v>1.6475769280000001</v>
      </c>
      <c r="AV58" s="689">
        <v>1.4357871760000001</v>
      </c>
      <c r="AW58" s="689">
        <v>0.76035298699999998</v>
      </c>
      <c r="AX58" s="689">
        <v>0.62008380100000005</v>
      </c>
      <c r="AY58" s="689">
        <v>1.132611942</v>
      </c>
      <c r="AZ58" s="689">
        <v>1.343687326</v>
      </c>
      <c r="BA58" s="689">
        <v>1.0345281040000001</v>
      </c>
      <c r="BB58" s="689">
        <v>1.46633792</v>
      </c>
      <c r="BC58" s="689">
        <v>1.421597008</v>
      </c>
      <c r="BD58" s="689">
        <v>1.3733561219999999</v>
      </c>
      <c r="BE58" s="689">
        <v>1.2747241439999999</v>
      </c>
      <c r="BF58" s="689">
        <v>1.2725035600000001</v>
      </c>
      <c r="BG58" s="689">
        <v>1.135075195</v>
      </c>
      <c r="BH58" s="689">
        <v>1.028068</v>
      </c>
      <c r="BI58" s="689">
        <v>1.1008089999999999</v>
      </c>
      <c r="BJ58" s="690">
        <v>1.0434870000000001</v>
      </c>
      <c r="BK58" s="690">
        <v>0.95283530000000005</v>
      </c>
      <c r="BL58" s="690">
        <v>0.85123280000000001</v>
      </c>
      <c r="BM58" s="690">
        <v>0.88850130000000005</v>
      </c>
      <c r="BN58" s="690">
        <v>1.214569</v>
      </c>
      <c r="BO58" s="690">
        <v>1.460642</v>
      </c>
      <c r="BP58" s="690">
        <v>1.285841</v>
      </c>
      <c r="BQ58" s="690">
        <v>1.1511549999999999</v>
      </c>
      <c r="BR58" s="690">
        <v>1.499797</v>
      </c>
      <c r="BS58" s="690">
        <v>1.050862</v>
      </c>
      <c r="BT58" s="690">
        <v>1.1359079999999999</v>
      </c>
      <c r="BU58" s="690">
        <v>0.86367519999999998</v>
      </c>
      <c r="BV58" s="690">
        <v>0.85635819999999996</v>
      </c>
    </row>
    <row r="59" spans="1:74" ht="11.15" customHeight="1" x14ac:dyDescent="0.25">
      <c r="A59" s="498" t="s">
        <v>1231</v>
      </c>
      <c r="B59" s="501" t="s">
        <v>83</v>
      </c>
      <c r="C59" s="689">
        <v>2.7718669999999999</v>
      </c>
      <c r="D59" s="689">
        <v>2.4831750000000001</v>
      </c>
      <c r="E59" s="689">
        <v>2.2617859999999999</v>
      </c>
      <c r="F59" s="689">
        <v>2.3624079999999998</v>
      </c>
      <c r="G59" s="689">
        <v>2.7343489999999999</v>
      </c>
      <c r="H59" s="689">
        <v>2.622598</v>
      </c>
      <c r="I59" s="689">
        <v>2.687157</v>
      </c>
      <c r="J59" s="689">
        <v>2.4485920000000001</v>
      </c>
      <c r="K59" s="689">
        <v>1.8734170000000001</v>
      </c>
      <c r="L59" s="689">
        <v>1.816878</v>
      </c>
      <c r="M59" s="689">
        <v>2.4661360000000001</v>
      </c>
      <c r="N59" s="689">
        <v>2.7839860000000001</v>
      </c>
      <c r="O59" s="689">
        <v>2.7848850000000001</v>
      </c>
      <c r="P59" s="689">
        <v>2.5095320000000001</v>
      </c>
      <c r="Q59" s="689">
        <v>2.3357999999999999</v>
      </c>
      <c r="R59" s="689">
        <v>2.2938939999999999</v>
      </c>
      <c r="S59" s="689">
        <v>1.9673590000000001</v>
      </c>
      <c r="T59" s="689">
        <v>2.1528749999999999</v>
      </c>
      <c r="U59" s="689">
        <v>2.7412879999999999</v>
      </c>
      <c r="V59" s="689">
        <v>2.7347519999999998</v>
      </c>
      <c r="W59" s="689">
        <v>2.2733889999999999</v>
      </c>
      <c r="X59" s="689">
        <v>2.3089050000000002</v>
      </c>
      <c r="Y59" s="689">
        <v>2.2236530000000001</v>
      </c>
      <c r="Z59" s="689">
        <v>2.7817340000000002</v>
      </c>
      <c r="AA59" s="689">
        <v>2.785361</v>
      </c>
      <c r="AB59" s="689">
        <v>2.2682500000000001</v>
      </c>
      <c r="AC59" s="689">
        <v>2.2341259999999998</v>
      </c>
      <c r="AD59" s="689">
        <v>2.138395</v>
      </c>
      <c r="AE59" s="689">
        <v>2.7600850000000001</v>
      </c>
      <c r="AF59" s="689">
        <v>2.656558</v>
      </c>
      <c r="AG59" s="689">
        <v>2.4182709999999998</v>
      </c>
      <c r="AH59" s="689">
        <v>2.5729730000000002</v>
      </c>
      <c r="AI59" s="689">
        <v>2.6260330000000001</v>
      </c>
      <c r="AJ59" s="689">
        <v>2.1504259999999999</v>
      </c>
      <c r="AK59" s="689">
        <v>2.1959</v>
      </c>
      <c r="AL59" s="689">
        <v>2.6129739999999999</v>
      </c>
      <c r="AM59" s="689">
        <v>2.6986210000000002</v>
      </c>
      <c r="AN59" s="689">
        <v>2.4724119999999998</v>
      </c>
      <c r="AO59" s="689">
        <v>2.6728779999999999</v>
      </c>
      <c r="AP59" s="689">
        <v>2.1834370000000001</v>
      </c>
      <c r="AQ59" s="689">
        <v>2.344614</v>
      </c>
      <c r="AR59" s="689">
        <v>2.67801</v>
      </c>
      <c r="AS59" s="689">
        <v>2.751655</v>
      </c>
      <c r="AT59" s="689">
        <v>2.5181870000000002</v>
      </c>
      <c r="AU59" s="689">
        <v>1.938461</v>
      </c>
      <c r="AV59" s="689">
        <v>0.79544199999999998</v>
      </c>
      <c r="AW59" s="689">
        <v>2.2611759999999999</v>
      </c>
      <c r="AX59" s="689">
        <v>2.7433939999999999</v>
      </c>
      <c r="AY59" s="689">
        <v>2.4372379999999998</v>
      </c>
      <c r="AZ59" s="689">
        <v>2.5307080000000002</v>
      </c>
      <c r="BA59" s="689">
        <v>2.3515350000000002</v>
      </c>
      <c r="BB59" s="689">
        <v>2.431254</v>
      </c>
      <c r="BC59" s="689">
        <v>2.7800660000000001</v>
      </c>
      <c r="BD59" s="689">
        <v>2.6534409999999999</v>
      </c>
      <c r="BE59" s="689">
        <v>2.7564679999999999</v>
      </c>
      <c r="BF59" s="689">
        <v>2.757641</v>
      </c>
      <c r="BG59" s="689">
        <v>1.991187</v>
      </c>
      <c r="BH59" s="689">
        <v>2.6344099999999999</v>
      </c>
      <c r="BI59" s="689">
        <v>2.6789499999999999</v>
      </c>
      <c r="BJ59" s="690">
        <v>2.6890000000000001</v>
      </c>
      <c r="BK59" s="690">
        <v>2.6890000000000001</v>
      </c>
      <c r="BL59" s="690">
        <v>2.39324</v>
      </c>
      <c r="BM59" s="690">
        <v>1.95763</v>
      </c>
      <c r="BN59" s="690">
        <v>2.0737999999999999</v>
      </c>
      <c r="BO59" s="690">
        <v>2.2598699999999998</v>
      </c>
      <c r="BP59" s="690">
        <v>2.6022599999999998</v>
      </c>
      <c r="BQ59" s="690">
        <v>2.6890000000000001</v>
      </c>
      <c r="BR59" s="690">
        <v>2.6890000000000001</v>
      </c>
      <c r="BS59" s="690">
        <v>2.1519699999999999</v>
      </c>
      <c r="BT59" s="690">
        <v>2.40117</v>
      </c>
      <c r="BU59" s="690">
        <v>2.6022599999999998</v>
      </c>
      <c r="BV59" s="690">
        <v>2.6890000000000001</v>
      </c>
    </row>
    <row r="60" spans="1:74" ht="11.15" customHeight="1" x14ac:dyDescent="0.25">
      <c r="A60" s="498" t="s">
        <v>1232</v>
      </c>
      <c r="B60" s="501" t="s">
        <v>1197</v>
      </c>
      <c r="C60" s="689">
        <v>1.4669313E-2</v>
      </c>
      <c r="D60" s="689">
        <v>1.7589282000000001E-2</v>
      </c>
      <c r="E60" s="689">
        <v>1.5322136E-2</v>
      </c>
      <c r="F60" s="689">
        <v>2.0510703000000002E-2</v>
      </c>
      <c r="G60" s="689">
        <v>2.0323805E-2</v>
      </c>
      <c r="H60" s="689">
        <v>1.37316E-2</v>
      </c>
      <c r="I60" s="689">
        <v>1.4107952999999999E-2</v>
      </c>
      <c r="J60" s="689">
        <v>2.0838812000000002E-2</v>
      </c>
      <c r="K60" s="689">
        <v>2.0121963999999999E-2</v>
      </c>
      <c r="L60" s="689">
        <v>2.2375274000000001E-2</v>
      </c>
      <c r="M60" s="689">
        <v>2.4389589999999999E-2</v>
      </c>
      <c r="N60" s="689">
        <v>2.8593568E-2</v>
      </c>
      <c r="O60" s="689">
        <v>3.2909938999999999E-2</v>
      </c>
      <c r="P60" s="689">
        <v>2.3166724999999999E-2</v>
      </c>
      <c r="Q60" s="689">
        <v>2.2615822000000001E-2</v>
      </c>
      <c r="R60" s="689">
        <v>2.2362492000000001E-2</v>
      </c>
      <c r="S60" s="689">
        <v>2.0213445E-2</v>
      </c>
      <c r="T60" s="689">
        <v>1.8531229999999999E-2</v>
      </c>
      <c r="U60" s="689">
        <v>1.3094197E-2</v>
      </c>
      <c r="V60" s="689">
        <v>1.0669636999999999E-2</v>
      </c>
      <c r="W60" s="689">
        <v>8.4611770000000003E-3</v>
      </c>
      <c r="X60" s="689">
        <v>9.9048920000000002E-3</v>
      </c>
      <c r="Y60" s="689">
        <v>1.0188684999999999E-2</v>
      </c>
      <c r="Z60" s="689">
        <v>1.7763759E-2</v>
      </c>
      <c r="AA60" s="689">
        <v>2.5229835999999999E-2</v>
      </c>
      <c r="AB60" s="689">
        <v>2.8146886999999999E-2</v>
      </c>
      <c r="AC60" s="689">
        <v>3.2171242000000003E-2</v>
      </c>
      <c r="AD60" s="689">
        <v>2.6713780999999999E-2</v>
      </c>
      <c r="AE60" s="689">
        <v>2.4550926000000001E-2</v>
      </c>
      <c r="AF60" s="689">
        <v>1.6210400999999999E-2</v>
      </c>
      <c r="AG60" s="689">
        <v>1.2875189E-2</v>
      </c>
      <c r="AH60" s="689">
        <v>1.3775054E-2</v>
      </c>
      <c r="AI60" s="689">
        <v>1.1514271E-2</v>
      </c>
      <c r="AJ60" s="689">
        <v>9.5506089999999998E-3</v>
      </c>
      <c r="AK60" s="689">
        <v>1.3320677E-2</v>
      </c>
      <c r="AL60" s="689">
        <v>1.7621127E-2</v>
      </c>
      <c r="AM60" s="689">
        <v>2.2148322000000002E-2</v>
      </c>
      <c r="AN60" s="689">
        <v>1.4831262E-2</v>
      </c>
      <c r="AO60" s="689">
        <v>3.2427702000000003E-2</v>
      </c>
      <c r="AP60" s="689">
        <v>2.3091074999999999E-2</v>
      </c>
      <c r="AQ60" s="689">
        <v>2.2572275999999999E-2</v>
      </c>
      <c r="AR60" s="689">
        <v>1.4888857E-2</v>
      </c>
      <c r="AS60" s="689">
        <v>2.0779704999999999E-2</v>
      </c>
      <c r="AT60" s="689">
        <v>1.8390019000000001E-2</v>
      </c>
      <c r="AU60" s="689">
        <v>2.2460509E-2</v>
      </c>
      <c r="AV60" s="689">
        <v>2.1595123000000001E-2</v>
      </c>
      <c r="AW60" s="689">
        <v>2.2828864000000001E-2</v>
      </c>
      <c r="AX60" s="689">
        <v>1.5593286E-2</v>
      </c>
      <c r="AY60" s="689">
        <v>2.1640712999999999E-2</v>
      </c>
      <c r="AZ60" s="689">
        <v>2.0206805000000001E-2</v>
      </c>
      <c r="BA60" s="689">
        <v>2.3010255E-2</v>
      </c>
      <c r="BB60" s="689">
        <v>1.9793424E-2</v>
      </c>
      <c r="BC60" s="689">
        <v>1.9433005E-2</v>
      </c>
      <c r="BD60" s="689">
        <v>1.8943885000000001E-2</v>
      </c>
      <c r="BE60" s="689">
        <v>1.8069508000000001E-2</v>
      </c>
      <c r="BF60" s="689">
        <v>1.8312465999999999E-2</v>
      </c>
      <c r="BG60" s="689">
        <v>1.7560631E-2</v>
      </c>
      <c r="BH60" s="689">
        <v>1.72234E-2</v>
      </c>
      <c r="BI60" s="689">
        <v>1.6783900000000001E-2</v>
      </c>
      <c r="BJ60" s="690">
        <v>1.85629E-2</v>
      </c>
      <c r="BK60" s="690">
        <v>2.1987099999999999E-2</v>
      </c>
      <c r="BL60" s="690">
        <v>1.8565499999999999E-2</v>
      </c>
      <c r="BM60" s="690">
        <v>2.0571599999999999E-2</v>
      </c>
      <c r="BN60" s="690">
        <v>1.8623899999999999E-2</v>
      </c>
      <c r="BO60" s="690">
        <v>1.7651400000000001E-2</v>
      </c>
      <c r="BP60" s="690">
        <v>1.38511E-2</v>
      </c>
      <c r="BQ60" s="690">
        <v>1.3607899999999999E-2</v>
      </c>
      <c r="BR60" s="690">
        <v>1.26027E-2</v>
      </c>
      <c r="BS60" s="690">
        <v>1.13618E-2</v>
      </c>
      <c r="BT60" s="690">
        <v>1.25366E-2</v>
      </c>
      <c r="BU60" s="690">
        <v>1.3465299999999999E-2</v>
      </c>
      <c r="BV60" s="690">
        <v>1.6053700000000001E-2</v>
      </c>
    </row>
    <row r="61" spans="1:74" ht="11.15" customHeight="1" x14ac:dyDescent="0.25">
      <c r="A61" s="498" t="s">
        <v>1233</v>
      </c>
      <c r="B61" s="501" t="s">
        <v>1300</v>
      </c>
      <c r="C61" s="689">
        <v>0.432219456</v>
      </c>
      <c r="D61" s="689">
        <v>0.41859573</v>
      </c>
      <c r="E61" s="689">
        <v>0.49259824400000002</v>
      </c>
      <c r="F61" s="689">
        <v>0.45300195300000001</v>
      </c>
      <c r="G61" s="689">
        <v>0.41204792899999998</v>
      </c>
      <c r="H61" s="689">
        <v>0.464895477</v>
      </c>
      <c r="I61" s="689">
        <v>0.42358036100000002</v>
      </c>
      <c r="J61" s="689">
        <v>0.426050716</v>
      </c>
      <c r="K61" s="689">
        <v>0.40338411600000001</v>
      </c>
      <c r="L61" s="689">
        <v>0.44182183200000003</v>
      </c>
      <c r="M61" s="689">
        <v>0.42019769099999998</v>
      </c>
      <c r="N61" s="689">
        <v>0.40838026599999999</v>
      </c>
      <c r="O61" s="689">
        <v>0.46932773799999999</v>
      </c>
      <c r="P61" s="689">
        <v>0.45010873600000001</v>
      </c>
      <c r="Q61" s="689">
        <v>0.55068344599999997</v>
      </c>
      <c r="R61" s="689">
        <v>0.55374109999999999</v>
      </c>
      <c r="S61" s="689">
        <v>0.60736652700000004</v>
      </c>
      <c r="T61" s="689">
        <v>0.53030766600000001</v>
      </c>
      <c r="U61" s="689">
        <v>0.53203237599999997</v>
      </c>
      <c r="V61" s="689">
        <v>0.50461931400000004</v>
      </c>
      <c r="W61" s="689">
        <v>0.55473050400000001</v>
      </c>
      <c r="X61" s="689">
        <v>0.51069381899999999</v>
      </c>
      <c r="Y61" s="689">
        <v>0.41446704299999998</v>
      </c>
      <c r="Z61" s="689">
        <v>0.44704411399999999</v>
      </c>
      <c r="AA61" s="689">
        <v>0.54682485000000003</v>
      </c>
      <c r="AB61" s="689">
        <v>0.58206390299999999</v>
      </c>
      <c r="AC61" s="689">
        <v>0.71961809700000001</v>
      </c>
      <c r="AD61" s="689">
        <v>0.72080593199999998</v>
      </c>
      <c r="AE61" s="689">
        <v>0.840014967</v>
      </c>
      <c r="AF61" s="689">
        <v>0.76626838600000002</v>
      </c>
      <c r="AG61" s="689">
        <v>0.78967364900000003</v>
      </c>
      <c r="AH61" s="689">
        <v>0.77788214099999997</v>
      </c>
      <c r="AI61" s="689">
        <v>0.66313550700000001</v>
      </c>
      <c r="AJ61" s="689">
        <v>0.60373613299999995</v>
      </c>
      <c r="AK61" s="689">
        <v>0.59488144899999995</v>
      </c>
      <c r="AL61" s="689">
        <v>0.67429821899999998</v>
      </c>
      <c r="AM61" s="689">
        <v>0.714041343</v>
      </c>
      <c r="AN61" s="689">
        <v>0.72221221599999996</v>
      </c>
      <c r="AO61" s="689">
        <v>0.911690318</v>
      </c>
      <c r="AP61" s="689">
        <v>1.003509421</v>
      </c>
      <c r="AQ61" s="689">
        <v>1.1541360220000001</v>
      </c>
      <c r="AR61" s="689">
        <v>0.93173021600000006</v>
      </c>
      <c r="AS61" s="689">
        <v>0.97232410199999997</v>
      </c>
      <c r="AT61" s="689">
        <v>0.94719729900000005</v>
      </c>
      <c r="AU61" s="689">
        <v>0.92935137499999998</v>
      </c>
      <c r="AV61" s="689">
        <v>0.92826028599999999</v>
      </c>
      <c r="AW61" s="689">
        <v>0.77264292899999998</v>
      </c>
      <c r="AX61" s="689">
        <v>0.82846196400000005</v>
      </c>
      <c r="AY61" s="689">
        <v>0.83690240199999999</v>
      </c>
      <c r="AZ61" s="689">
        <v>0.91381720899999996</v>
      </c>
      <c r="BA61" s="689">
        <v>1.1513454299999999</v>
      </c>
      <c r="BB61" s="689">
        <v>1.212190213</v>
      </c>
      <c r="BC61" s="689">
        <v>1.3084436399999999</v>
      </c>
      <c r="BD61" s="689">
        <v>1.228710287</v>
      </c>
      <c r="BE61" s="689">
        <v>1.292218147</v>
      </c>
      <c r="BF61" s="689">
        <v>1.1956021590000001</v>
      </c>
      <c r="BG61" s="689">
        <v>1.0066387290000001</v>
      </c>
      <c r="BH61" s="689">
        <v>1.2320489999999999</v>
      </c>
      <c r="BI61" s="689">
        <v>0.99428819999999996</v>
      </c>
      <c r="BJ61" s="690">
        <v>0.90231079999999997</v>
      </c>
      <c r="BK61" s="690">
        <v>1.0581879999999999</v>
      </c>
      <c r="BL61" s="690">
        <v>1.162949</v>
      </c>
      <c r="BM61" s="690">
        <v>1.5515509999999999</v>
      </c>
      <c r="BN61" s="690">
        <v>1.784848</v>
      </c>
      <c r="BO61" s="690">
        <v>1.916944</v>
      </c>
      <c r="BP61" s="690">
        <v>1.6052599999999999</v>
      </c>
      <c r="BQ61" s="690">
        <v>1.6289800000000001</v>
      </c>
      <c r="BR61" s="690">
        <v>1.5544899999999999</v>
      </c>
      <c r="BS61" s="690">
        <v>1.3115969999999999</v>
      </c>
      <c r="BT61" s="690">
        <v>1.5651649999999999</v>
      </c>
      <c r="BU61" s="690">
        <v>1.2794749999999999</v>
      </c>
      <c r="BV61" s="690">
        <v>1.0856760000000001</v>
      </c>
    </row>
    <row r="62" spans="1:74" ht="11.15" customHeight="1" x14ac:dyDescent="0.25">
      <c r="A62" s="498" t="s">
        <v>1234</v>
      </c>
      <c r="B62" s="499" t="s">
        <v>1301</v>
      </c>
      <c r="C62" s="689">
        <v>0.47530421099999998</v>
      </c>
      <c r="D62" s="689">
        <v>0.25676259400000001</v>
      </c>
      <c r="E62" s="689">
        <v>0.218893579</v>
      </c>
      <c r="F62" s="689">
        <v>0.23075362799999999</v>
      </c>
      <c r="G62" s="689">
        <v>0.22717443200000001</v>
      </c>
      <c r="H62" s="689">
        <v>0.33799332599999998</v>
      </c>
      <c r="I62" s="689">
        <v>0.35617348100000001</v>
      </c>
      <c r="J62" s="689">
        <v>0.36540869399999998</v>
      </c>
      <c r="K62" s="689">
        <v>0.40646457499999999</v>
      </c>
      <c r="L62" s="689">
        <v>0.25227106100000002</v>
      </c>
      <c r="M62" s="689">
        <v>0.16104269700000001</v>
      </c>
      <c r="N62" s="689">
        <v>0.263396293</v>
      </c>
      <c r="O62" s="689">
        <v>0.29953679900000002</v>
      </c>
      <c r="P62" s="689">
        <v>0.27181545699999998</v>
      </c>
      <c r="Q62" s="689">
        <v>0.25539806799999998</v>
      </c>
      <c r="R62" s="689">
        <v>0.248568759</v>
      </c>
      <c r="S62" s="689">
        <v>0.30766470200000001</v>
      </c>
      <c r="T62" s="689">
        <v>0.30005527599999998</v>
      </c>
      <c r="U62" s="689">
        <v>0.26412963</v>
      </c>
      <c r="V62" s="689">
        <v>0.25727915899999998</v>
      </c>
      <c r="W62" s="689">
        <v>0.25382717799999999</v>
      </c>
      <c r="X62" s="689">
        <v>0.18012288800000001</v>
      </c>
      <c r="Y62" s="689">
        <v>0.240702637</v>
      </c>
      <c r="Z62" s="689">
        <v>0.26434848</v>
      </c>
      <c r="AA62" s="689">
        <v>0.32871497500000002</v>
      </c>
      <c r="AB62" s="689">
        <v>0.32186183499999999</v>
      </c>
      <c r="AC62" s="689">
        <v>0.23731821</v>
      </c>
      <c r="AD62" s="689">
        <v>0.23033708999999999</v>
      </c>
      <c r="AE62" s="689">
        <v>0.22762326699999999</v>
      </c>
      <c r="AF62" s="689">
        <v>0.32043117300000001</v>
      </c>
      <c r="AG62" s="689">
        <v>0.35011255299999999</v>
      </c>
      <c r="AH62" s="689">
        <v>0.32210138799999999</v>
      </c>
      <c r="AI62" s="689">
        <v>0.23306622799999999</v>
      </c>
      <c r="AJ62" s="689">
        <v>0.23175489499999999</v>
      </c>
      <c r="AK62" s="689">
        <v>0.20749246499999999</v>
      </c>
      <c r="AL62" s="689">
        <v>0.25211278100000001</v>
      </c>
      <c r="AM62" s="689">
        <v>0.22922231700000001</v>
      </c>
      <c r="AN62" s="689">
        <v>0.29674391100000003</v>
      </c>
      <c r="AO62" s="689">
        <v>0.20859409300000001</v>
      </c>
      <c r="AP62" s="689">
        <v>0.23441441099999999</v>
      </c>
      <c r="AQ62" s="689">
        <v>0.21629248500000001</v>
      </c>
      <c r="AR62" s="689">
        <v>0.23479170299999999</v>
      </c>
      <c r="AS62" s="689">
        <v>0.20546719099999999</v>
      </c>
      <c r="AT62" s="689">
        <v>0.211583724</v>
      </c>
      <c r="AU62" s="689">
        <v>0.20232604500000001</v>
      </c>
      <c r="AV62" s="689">
        <v>0.17877196100000001</v>
      </c>
      <c r="AW62" s="689">
        <v>0.16293297600000001</v>
      </c>
      <c r="AX62" s="689">
        <v>0.199988782</v>
      </c>
      <c r="AY62" s="689">
        <v>0.24497682600000001</v>
      </c>
      <c r="AZ62" s="689">
        <v>0.19171596199999999</v>
      </c>
      <c r="BA62" s="689">
        <v>0.26412142399999999</v>
      </c>
      <c r="BB62" s="689">
        <v>0.17050459900000001</v>
      </c>
      <c r="BC62" s="689">
        <v>0.167996425</v>
      </c>
      <c r="BD62" s="689">
        <v>0.228206195</v>
      </c>
      <c r="BE62" s="689">
        <v>0.23149082200000001</v>
      </c>
      <c r="BF62" s="689">
        <v>0.23407310100000001</v>
      </c>
      <c r="BG62" s="689">
        <v>0.23331844199999999</v>
      </c>
      <c r="BH62" s="689">
        <v>0.19966249999999999</v>
      </c>
      <c r="BI62" s="689">
        <v>0.1978298</v>
      </c>
      <c r="BJ62" s="690">
        <v>0.2317872</v>
      </c>
      <c r="BK62" s="690">
        <v>0.24754989999999999</v>
      </c>
      <c r="BL62" s="690">
        <v>0.25503219999999999</v>
      </c>
      <c r="BM62" s="690">
        <v>0.2131015</v>
      </c>
      <c r="BN62" s="690">
        <v>0.19460450000000001</v>
      </c>
      <c r="BO62" s="690">
        <v>0.177174</v>
      </c>
      <c r="BP62" s="690">
        <v>0.25280629999999998</v>
      </c>
      <c r="BQ62" s="690">
        <v>0.2474652</v>
      </c>
      <c r="BR62" s="690">
        <v>0.24402389999999999</v>
      </c>
      <c r="BS62" s="690">
        <v>0.21925800000000001</v>
      </c>
      <c r="BT62" s="690">
        <v>0.22095909999999999</v>
      </c>
      <c r="BU62" s="690">
        <v>0.19764950000000001</v>
      </c>
      <c r="BV62" s="690">
        <v>0.2317283</v>
      </c>
    </row>
    <row r="63" spans="1:74" ht="11.15" customHeight="1" x14ac:dyDescent="0.25">
      <c r="A63" s="498" t="s">
        <v>1235</v>
      </c>
      <c r="B63" s="501" t="s">
        <v>1201</v>
      </c>
      <c r="C63" s="689">
        <v>18.479005530999999</v>
      </c>
      <c r="D63" s="689">
        <v>15.765896995</v>
      </c>
      <c r="E63" s="689">
        <v>16.158583268000001</v>
      </c>
      <c r="F63" s="689">
        <v>17.447719404000001</v>
      </c>
      <c r="G63" s="689">
        <v>19.247164033000001</v>
      </c>
      <c r="H63" s="689">
        <v>21.307462213000001</v>
      </c>
      <c r="I63" s="689">
        <v>22.436938362999999</v>
      </c>
      <c r="J63" s="689">
        <v>22.905955103</v>
      </c>
      <c r="K63" s="689">
        <v>21.945413511000002</v>
      </c>
      <c r="L63" s="689">
        <v>20.493787356999999</v>
      </c>
      <c r="M63" s="689">
        <v>17.189080164</v>
      </c>
      <c r="N63" s="689">
        <v>16.804566872999999</v>
      </c>
      <c r="O63" s="689">
        <v>17.234951478999999</v>
      </c>
      <c r="P63" s="689">
        <v>15.439297942</v>
      </c>
      <c r="Q63" s="689">
        <v>16.724844886</v>
      </c>
      <c r="R63" s="689">
        <v>17.460773601</v>
      </c>
      <c r="S63" s="689">
        <v>21.140721757000001</v>
      </c>
      <c r="T63" s="689">
        <v>21.858073473000001</v>
      </c>
      <c r="U63" s="689">
        <v>23.042646214000001</v>
      </c>
      <c r="V63" s="689">
        <v>23.079669069000001</v>
      </c>
      <c r="W63" s="689">
        <v>21.929921920000002</v>
      </c>
      <c r="X63" s="689">
        <v>21.108250143999999</v>
      </c>
      <c r="Y63" s="689">
        <v>16.510266012999999</v>
      </c>
      <c r="Z63" s="689">
        <v>16.586296299000001</v>
      </c>
      <c r="AA63" s="689">
        <v>17.496048895000001</v>
      </c>
      <c r="AB63" s="689">
        <v>16.547258066000001</v>
      </c>
      <c r="AC63" s="689">
        <v>18.556735601</v>
      </c>
      <c r="AD63" s="689">
        <v>18.473053796999999</v>
      </c>
      <c r="AE63" s="689">
        <v>19.591305849000001</v>
      </c>
      <c r="AF63" s="689">
        <v>22.079839675999999</v>
      </c>
      <c r="AG63" s="689">
        <v>23.585553228999999</v>
      </c>
      <c r="AH63" s="689">
        <v>23.985410366</v>
      </c>
      <c r="AI63" s="689">
        <v>21.761634507</v>
      </c>
      <c r="AJ63" s="689">
        <v>21.066986453999998</v>
      </c>
      <c r="AK63" s="689">
        <v>17.572468813</v>
      </c>
      <c r="AL63" s="689">
        <v>17.124044854000001</v>
      </c>
      <c r="AM63" s="689">
        <v>16.8622823</v>
      </c>
      <c r="AN63" s="689">
        <v>16.093873089999999</v>
      </c>
      <c r="AO63" s="689">
        <v>17.660570146000001</v>
      </c>
      <c r="AP63" s="689">
        <v>17.967524423</v>
      </c>
      <c r="AQ63" s="689">
        <v>21.017149526000001</v>
      </c>
      <c r="AR63" s="689">
        <v>21.715368248000001</v>
      </c>
      <c r="AS63" s="689">
        <v>23.391994314000002</v>
      </c>
      <c r="AT63" s="689">
        <v>24.282616554000001</v>
      </c>
      <c r="AU63" s="689">
        <v>21.579078562999999</v>
      </c>
      <c r="AV63" s="689">
        <v>19.331835979000001</v>
      </c>
      <c r="AW63" s="689">
        <v>16.270957539000001</v>
      </c>
      <c r="AX63" s="689">
        <v>17.610091568000001</v>
      </c>
      <c r="AY63" s="689">
        <v>18.358160211000001</v>
      </c>
      <c r="AZ63" s="689">
        <v>16.375672811000001</v>
      </c>
      <c r="BA63" s="689">
        <v>18.170410023999999</v>
      </c>
      <c r="BB63" s="689">
        <v>18.61827946</v>
      </c>
      <c r="BC63" s="689">
        <v>21.973385744000002</v>
      </c>
      <c r="BD63" s="689">
        <v>23.581449980999999</v>
      </c>
      <c r="BE63" s="689">
        <v>25.260979444</v>
      </c>
      <c r="BF63" s="689">
        <v>25.254775862999999</v>
      </c>
      <c r="BG63" s="689">
        <v>21.703411633000002</v>
      </c>
      <c r="BH63" s="689">
        <v>19.975960000000001</v>
      </c>
      <c r="BI63" s="689">
        <v>17.594670000000001</v>
      </c>
      <c r="BJ63" s="690">
        <v>17.747160000000001</v>
      </c>
      <c r="BK63" s="690">
        <v>16.555990000000001</v>
      </c>
      <c r="BL63" s="690">
        <v>16.366510000000002</v>
      </c>
      <c r="BM63" s="690">
        <v>16.2515</v>
      </c>
      <c r="BN63" s="690">
        <v>17.46143</v>
      </c>
      <c r="BO63" s="690">
        <v>20.186409999999999</v>
      </c>
      <c r="BP63" s="690">
        <v>22.92173</v>
      </c>
      <c r="BQ63" s="690">
        <v>23.166969999999999</v>
      </c>
      <c r="BR63" s="690">
        <v>25.71069</v>
      </c>
      <c r="BS63" s="690">
        <v>22.40202</v>
      </c>
      <c r="BT63" s="690">
        <v>22.120640000000002</v>
      </c>
      <c r="BU63" s="690">
        <v>18.898240000000001</v>
      </c>
      <c r="BV63" s="690">
        <v>18.766449999999999</v>
      </c>
    </row>
    <row r="64" spans="1:74" ht="11.15" customHeight="1" x14ac:dyDescent="0.25">
      <c r="A64" s="503" t="s">
        <v>1236</v>
      </c>
      <c r="B64" s="504" t="s">
        <v>1302</v>
      </c>
      <c r="C64" s="520">
        <v>18.394677238</v>
      </c>
      <c r="D64" s="520">
        <v>15.864389692</v>
      </c>
      <c r="E64" s="520">
        <v>16.326293314000001</v>
      </c>
      <c r="F64" s="520">
        <v>17.783432388000001</v>
      </c>
      <c r="G64" s="520">
        <v>19.488713408999999</v>
      </c>
      <c r="H64" s="520">
        <v>21.936843281000002</v>
      </c>
      <c r="I64" s="520">
        <v>23.109588520999999</v>
      </c>
      <c r="J64" s="520">
        <v>23.454681334</v>
      </c>
      <c r="K64" s="520">
        <v>22.483793033000001</v>
      </c>
      <c r="L64" s="520">
        <v>20.850265339</v>
      </c>
      <c r="M64" s="520">
        <v>17.407817287</v>
      </c>
      <c r="N64" s="520">
        <v>16.783025405</v>
      </c>
      <c r="O64" s="520">
        <v>17.037956774000001</v>
      </c>
      <c r="P64" s="520">
        <v>15.512036468</v>
      </c>
      <c r="Q64" s="520">
        <v>16.975968546000001</v>
      </c>
      <c r="R64" s="520">
        <v>17.286852412999998</v>
      </c>
      <c r="S64" s="520">
        <v>18.476863170000001</v>
      </c>
      <c r="T64" s="520">
        <v>19.201503784</v>
      </c>
      <c r="U64" s="520">
        <v>23.24562147</v>
      </c>
      <c r="V64" s="520">
        <v>23.087504709000001</v>
      </c>
      <c r="W64" s="520">
        <v>21.833796352</v>
      </c>
      <c r="X64" s="520">
        <v>21.447400622</v>
      </c>
      <c r="Y64" s="520">
        <v>16.37297371</v>
      </c>
      <c r="Z64" s="520">
        <v>16.590224915</v>
      </c>
      <c r="AA64" s="520">
        <v>17.158931454000001</v>
      </c>
      <c r="AB64" s="520">
        <v>16.447741285999999</v>
      </c>
      <c r="AC64" s="520">
        <v>18.900696160999999</v>
      </c>
      <c r="AD64" s="520">
        <v>18.997732698</v>
      </c>
      <c r="AE64" s="520">
        <v>20.771183681</v>
      </c>
      <c r="AF64" s="520">
        <v>23.285241792000001</v>
      </c>
      <c r="AG64" s="520">
        <v>24.486604972999999</v>
      </c>
      <c r="AH64" s="520">
        <v>25.042590164</v>
      </c>
      <c r="AI64" s="520">
        <v>22.786092796999998</v>
      </c>
      <c r="AJ64" s="520">
        <v>21.655702535</v>
      </c>
      <c r="AK64" s="520">
        <v>17.844212534</v>
      </c>
      <c r="AL64" s="520">
        <v>17.244617331000001</v>
      </c>
      <c r="AM64" s="520">
        <v>17.255397115000001</v>
      </c>
      <c r="AN64" s="520">
        <v>16.061178783999999</v>
      </c>
      <c r="AO64" s="520">
        <v>18.226779549</v>
      </c>
      <c r="AP64" s="520">
        <v>18.182983335999999</v>
      </c>
      <c r="AQ64" s="520">
        <v>22.366315305000001</v>
      </c>
      <c r="AR64" s="520">
        <v>22.655878443999999</v>
      </c>
      <c r="AS64" s="520">
        <v>23.722902184999999</v>
      </c>
      <c r="AT64" s="520">
        <v>25.254064706000001</v>
      </c>
      <c r="AU64" s="520">
        <v>22.160799726</v>
      </c>
      <c r="AV64" s="520">
        <v>20.923726684999998</v>
      </c>
      <c r="AW64" s="520">
        <v>16.42184086</v>
      </c>
      <c r="AX64" s="520">
        <v>17.430016257999998</v>
      </c>
      <c r="AY64" s="520">
        <v>18.210192837000001</v>
      </c>
      <c r="AZ64" s="520">
        <v>16.128488755999999</v>
      </c>
      <c r="BA64" s="520">
        <v>18.919791105000002</v>
      </c>
      <c r="BB64" s="520">
        <v>19.261690421000001</v>
      </c>
      <c r="BC64" s="520">
        <v>22.972098081999999</v>
      </c>
      <c r="BD64" s="520">
        <v>23.582573373999999</v>
      </c>
      <c r="BE64" s="520">
        <v>25.943999989000002</v>
      </c>
      <c r="BF64" s="520">
        <v>27.135596120999999</v>
      </c>
      <c r="BG64" s="520">
        <v>23.477259245999999</v>
      </c>
      <c r="BH64" s="520">
        <v>20.066664031999998</v>
      </c>
      <c r="BI64" s="520">
        <v>18.151132621999999</v>
      </c>
      <c r="BJ64" s="521">
        <v>17.25469</v>
      </c>
      <c r="BK64" s="521">
        <v>17.611560000000001</v>
      </c>
      <c r="BL64" s="521">
        <v>15.708930000000001</v>
      </c>
      <c r="BM64" s="521">
        <v>16.961359999999999</v>
      </c>
      <c r="BN64" s="521">
        <v>17.396370000000001</v>
      </c>
      <c r="BO64" s="521">
        <v>20.857589999999998</v>
      </c>
      <c r="BP64" s="521">
        <v>22.155200000000001</v>
      </c>
      <c r="BQ64" s="521">
        <v>23.34844</v>
      </c>
      <c r="BR64" s="521">
        <v>23.391739999999999</v>
      </c>
      <c r="BS64" s="521">
        <v>21.369050000000001</v>
      </c>
      <c r="BT64" s="521">
        <v>19.332619999999999</v>
      </c>
      <c r="BU64" s="521">
        <v>16.429929999999999</v>
      </c>
      <c r="BV64" s="521">
        <v>17.307829999999999</v>
      </c>
    </row>
    <row r="65" spans="1:74" ht="12" customHeight="1" x14ac:dyDescent="0.3">
      <c r="A65" s="492"/>
      <c r="B65" s="813" t="s">
        <v>1359</v>
      </c>
      <c r="C65" s="814"/>
      <c r="D65" s="814"/>
      <c r="E65" s="814"/>
      <c r="F65" s="814"/>
      <c r="G65" s="814"/>
      <c r="H65" s="814"/>
      <c r="I65" s="814"/>
      <c r="J65" s="814"/>
      <c r="K65" s="814"/>
      <c r="L65" s="814"/>
      <c r="M65" s="814"/>
      <c r="N65" s="814"/>
      <c r="O65" s="814"/>
      <c r="P65" s="814"/>
      <c r="Q65" s="814"/>
      <c r="R65" s="505"/>
      <c r="S65" s="505"/>
      <c r="T65" s="505"/>
      <c r="U65" s="505"/>
      <c r="V65" s="505"/>
      <c r="W65" s="505"/>
      <c r="X65" s="505"/>
      <c r="Y65" s="505"/>
      <c r="Z65" s="505"/>
      <c r="AA65" s="505"/>
      <c r="AB65" s="505"/>
      <c r="AC65" s="505"/>
      <c r="AD65" s="505"/>
      <c r="AE65" s="505"/>
      <c r="AF65" s="505"/>
      <c r="AG65" s="505"/>
      <c r="AH65" s="505"/>
      <c r="AI65" s="505"/>
      <c r="AJ65" s="505"/>
      <c r="AK65" s="505"/>
      <c r="AL65" s="505"/>
      <c r="AM65" s="505"/>
      <c r="AN65" s="505"/>
      <c r="AO65" s="505"/>
      <c r="AP65" s="505"/>
      <c r="AQ65" s="505"/>
      <c r="AR65" s="505"/>
      <c r="AS65" s="505"/>
      <c r="AT65" s="505"/>
      <c r="AU65" s="505"/>
      <c r="AV65" s="505"/>
      <c r="AW65" s="505"/>
      <c r="AX65" s="505"/>
      <c r="AY65" s="725"/>
      <c r="AZ65" s="725"/>
      <c r="BA65" s="725"/>
      <c r="BB65" s="725"/>
      <c r="BC65" s="725"/>
      <c r="BD65" s="725"/>
      <c r="BE65" s="725"/>
      <c r="BF65" s="725"/>
      <c r="BG65" s="725"/>
      <c r="BH65" s="725"/>
      <c r="BI65" s="725"/>
      <c r="BJ65" s="505"/>
      <c r="BK65" s="505"/>
      <c r="BL65" s="505"/>
      <c r="BM65" s="505"/>
      <c r="BN65" s="505"/>
      <c r="BO65" s="505"/>
      <c r="BP65" s="505"/>
      <c r="BQ65" s="505"/>
      <c r="BR65" s="505"/>
      <c r="BS65" s="505"/>
      <c r="BT65" s="505"/>
      <c r="BU65" s="505"/>
      <c r="BV65" s="505"/>
    </row>
    <row r="66" spans="1:74" ht="12" customHeight="1" x14ac:dyDescent="0.3">
      <c r="A66" s="492"/>
      <c r="B66" s="813" t="s">
        <v>1360</v>
      </c>
      <c r="C66" s="814"/>
      <c r="D66" s="814"/>
      <c r="E66" s="814"/>
      <c r="F66" s="814"/>
      <c r="G66" s="814"/>
      <c r="H66" s="814"/>
      <c r="I66" s="814"/>
      <c r="J66" s="814"/>
      <c r="K66" s="814"/>
      <c r="L66" s="814"/>
      <c r="M66" s="814"/>
      <c r="N66" s="814"/>
      <c r="O66" s="814"/>
      <c r="P66" s="814"/>
      <c r="Q66" s="814"/>
      <c r="R66" s="505"/>
      <c r="S66" s="505"/>
      <c r="T66" s="505"/>
      <c r="U66" s="505"/>
      <c r="V66" s="505"/>
      <c r="W66" s="505"/>
      <c r="X66" s="505"/>
      <c r="Y66" s="505"/>
      <c r="Z66" s="505"/>
      <c r="AA66" s="505"/>
      <c r="AB66" s="505"/>
      <c r="AC66" s="505"/>
      <c r="AD66" s="505"/>
      <c r="AE66" s="505"/>
      <c r="AF66" s="505"/>
      <c r="AG66" s="505"/>
      <c r="AH66" s="505"/>
      <c r="AI66" s="505"/>
      <c r="AJ66" s="505"/>
      <c r="AK66" s="505"/>
      <c r="AL66" s="505"/>
      <c r="AM66" s="505"/>
      <c r="AN66" s="505"/>
      <c r="AO66" s="505"/>
      <c r="AP66" s="505"/>
      <c r="AQ66" s="505"/>
      <c r="AR66" s="505"/>
      <c r="AS66" s="505"/>
      <c r="AT66" s="505"/>
      <c r="AU66" s="505"/>
      <c r="AV66" s="505"/>
      <c r="AW66" s="505"/>
      <c r="AX66" s="505"/>
      <c r="AY66" s="505"/>
      <c r="AZ66" s="505"/>
      <c r="BA66" s="505"/>
      <c r="BB66" s="505"/>
      <c r="BC66" s="505"/>
      <c r="BD66" s="610"/>
      <c r="BE66" s="610"/>
      <c r="BF66" s="610"/>
      <c r="BG66" s="505"/>
      <c r="BH66" s="505"/>
      <c r="BI66" s="505"/>
      <c r="BJ66" s="505"/>
      <c r="BK66" s="505"/>
      <c r="BL66" s="505"/>
      <c r="BM66" s="505"/>
      <c r="BN66" s="505"/>
      <c r="BO66" s="505"/>
      <c r="BP66" s="505"/>
      <c r="BQ66" s="505"/>
      <c r="BR66" s="505"/>
      <c r="BS66" s="505"/>
      <c r="BT66" s="505"/>
      <c r="BU66" s="505"/>
      <c r="BV66" s="505"/>
    </row>
    <row r="67" spans="1:74" ht="12" customHeight="1" x14ac:dyDescent="0.3">
      <c r="A67" s="506"/>
      <c r="B67" s="813" t="s">
        <v>1361</v>
      </c>
      <c r="C67" s="814"/>
      <c r="D67" s="814"/>
      <c r="E67" s="814"/>
      <c r="F67" s="814"/>
      <c r="G67" s="814"/>
      <c r="H67" s="814"/>
      <c r="I67" s="814"/>
      <c r="J67" s="814"/>
      <c r="K67" s="814"/>
      <c r="L67" s="814"/>
      <c r="M67" s="814"/>
      <c r="N67" s="814"/>
      <c r="O67" s="814"/>
      <c r="P67" s="814"/>
      <c r="Q67" s="814"/>
      <c r="R67" s="507"/>
      <c r="S67" s="507"/>
      <c r="T67" s="507"/>
      <c r="U67" s="507"/>
      <c r="V67" s="507"/>
      <c r="W67" s="507"/>
      <c r="X67" s="507"/>
      <c r="Y67" s="507"/>
      <c r="Z67" s="507"/>
      <c r="AA67" s="507"/>
      <c r="AB67" s="507"/>
      <c r="AC67" s="507"/>
      <c r="AD67" s="507"/>
      <c r="AE67" s="507"/>
      <c r="AF67" s="507"/>
      <c r="AG67" s="507"/>
      <c r="AH67" s="507"/>
      <c r="AI67" s="507"/>
      <c r="AJ67" s="507"/>
      <c r="AK67" s="507"/>
      <c r="AL67" s="507"/>
      <c r="AM67" s="507"/>
      <c r="AN67" s="507"/>
      <c r="AO67" s="507"/>
      <c r="AP67" s="507"/>
      <c r="AQ67" s="507"/>
      <c r="AR67" s="507"/>
      <c r="AS67" s="507"/>
      <c r="AT67" s="507"/>
      <c r="AU67" s="507"/>
      <c r="AV67" s="507"/>
      <c r="AW67" s="507"/>
      <c r="AX67" s="507"/>
      <c r="AY67" s="507"/>
      <c r="AZ67" s="507"/>
      <c r="BA67" s="507"/>
      <c r="BB67" s="507"/>
      <c r="BC67" s="507"/>
      <c r="BD67" s="611"/>
      <c r="BE67" s="611"/>
      <c r="BF67" s="611"/>
      <c r="BG67" s="507"/>
      <c r="BH67" s="507"/>
      <c r="BI67" s="507"/>
      <c r="BJ67" s="507"/>
      <c r="BK67" s="507"/>
      <c r="BL67" s="507"/>
      <c r="BM67" s="507"/>
      <c r="BN67" s="507"/>
      <c r="BO67" s="507"/>
      <c r="BP67" s="507"/>
      <c r="BQ67" s="507"/>
      <c r="BR67" s="507"/>
      <c r="BS67" s="507"/>
      <c r="BT67" s="507"/>
      <c r="BU67" s="507"/>
      <c r="BV67" s="507"/>
    </row>
    <row r="68" spans="1:74" ht="12" customHeight="1" x14ac:dyDescent="0.3">
      <c r="A68" s="506"/>
      <c r="B68" s="813" t="s">
        <v>1362</v>
      </c>
      <c r="C68" s="814"/>
      <c r="D68" s="814"/>
      <c r="E68" s="814"/>
      <c r="F68" s="814"/>
      <c r="G68" s="814"/>
      <c r="H68" s="814"/>
      <c r="I68" s="814"/>
      <c r="J68" s="814"/>
      <c r="K68" s="814"/>
      <c r="L68" s="814"/>
      <c r="M68" s="814"/>
      <c r="N68" s="814"/>
      <c r="O68" s="814"/>
      <c r="P68" s="814"/>
      <c r="Q68" s="814"/>
      <c r="R68" s="507"/>
      <c r="S68" s="507"/>
      <c r="T68" s="507"/>
      <c r="U68" s="507"/>
      <c r="V68" s="507"/>
      <c r="W68" s="507"/>
      <c r="X68" s="507"/>
      <c r="Y68" s="507"/>
      <c r="Z68" s="507"/>
      <c r="AA68" s="507"/>
      <c r="AB68" s="507"/>
      <c r="AC68" s="507"/>
      <c r="AD68" s="507"/>
      <c r="AE68" s="507"/>
      <c r="AF68" s="507"/>
      <c r="AG68" s="507"/>
      <c r="AH68" s="507"/>
      <c r="AI68" s="507"/>
      <c r="AJ68" s="507"/>
      <c r="AK68" s="507"/>
      <c r="AL68" s="507"/>
      <c r="AM68" s="507"/>
      <c r="AN68" s="507"/>
      <c r="AO68" s="507"/>
      <c r="AP68" s="507"/>
      <c r="AQ68" s="507"/>
      <c r="AR68" s="507"/>
      <c r="AS68" s="507"/>
      <c r="AT68" s="507"/>
      <c r="AU68" s="507"/>
      <c r="AV68" s="507"/>
      <c r="AW68" s="507"/>
      <c r="AX68" s="507"/>
      <c r="AY68" s="507"/>
      <c r="AZ68" s="507"/>
      <c r="BA68" s="507"/>
      <c r="BB68" s="507"/>
      <c r="BC68" s="507"/>
      <c r="BD68" s="611"/>
      <c r="BE68" s="611"/>
      <c r="BF68" s="611"/>
      <c r="BG68" s="507"/>
      <c r="BH68" s="507"/>
      <c r="BI68" s="507"/>
      <c r="BJ68" s="507"/>
      <c r="BK68" s="507"/>
      <c r="BL68" s="507"/>
      <c r="BM68" s="507"/>
      <c r="BN68" s="507"/>
      <c r="BO68" s="507"/>
      <c r="BP68" s="507"/>
      <c r="BQ68" s="507"/>
      <c r="BR68" s="507"/>
      <c r="BS68" s="507"/>
      <c r="BT68" s="507"/>
      <c r="BU68" s="507"/>
      <c r="BV68" s="507"/>
    </row>
    <row r="69" spans="1:74" ht="12" customHeight="1" x14ac:dyDescent="0.3">
      <c r="A69" s="506"/>
      <c r="B69" s="813" t="s">
        <v>1363</v>
      </c>
      <c r="C69" s="814"/>
      <c r="D69" s="814"/>
      <c r="E69" s="814"/>
      <c r="F69" s="814"/>
      <c r="G69" s="814"/>
      <c r="H69" s="814"/>
      <c r="I69" s="814"/>
      <c r="J69" s="814"/>
      <c r="K69" s="814"/>
      <c r="L69" s="814"/>
      <c r="M69" s="814"/>
      <c r="N69" s="814"/>
      <c r="O69" s="814"/>
      <c r="P69" s="814"/>
      <c r="Q69" s="814"/>
      <c r="R69" s="507"/>
      <c r="S69" s="507"/>
      <c r="T69" s="507"/>
      <c r="U69" s="507"/>
      <c r="V69" s="507"/>
      <c r="W69" s="507"/>
      <c r="X69" s="507"/>
      <c r="Y69" s="507"/>
      <c r="Z69" s="507"/>
      <c r="AA69" s="507"/>
      <c r="AB69" s="507"/>
      <c r="AC69" s="507"/>
      <c r="AD69" s="507"/>
      <c r="AE69" s="507"/>
      <c r="AF69" s="507"/>
      <c r="AG69" s="507"/>
      <c r="AH69" s="507"/>
      <c r="AI69" s="507"/>
      <c r="AJ69" s="507"/>
      <c r="AK69" s="507"/>
      <c r="AL69" s="507"/>
      <c r="AM69" s="507"/>
      <c r="AN69" s="507"/>
      <c r="AO69" s="507"/>
      <c r="AP69" s="507"/>
      <c r="AQ69" s="507"/>
      <c r="AR69" s="507"/>
      <c r="AS69" s="507"/>
      <c r="AT69" s="507"/>
      <c r="AU69" s="507"/>
      <c r="AV69" s="507"/>
      <c r="AW69" s="507"/>
      <c r="AX69" s="507"/>
      <c r="AY69" s="507"/>
      <c r="AZ69" s="507"/>
      <c r="BA69" s="507"/>
      <c r="BB69" s="507"/>
      <c r="BC69" s="507"/>
      <c r="BD69" s="611"/>
      <c r="BE69" s="611"/>
      <c r="BF69" s="611"/>
      <c r="BG69" s="507"/>
      <c r="BH69" s="507"/>
      <c r="BI69" s="507"/>
      <c r="BJ69" s="507"/>
      <c r="BK69" s="507"/>
      <c r="BL69" s="507"/>
      <c r="BM69" s="507"/>
      <c r="BN69" s="507"/>
      <c r="BO69" s="507"/>
      <c r="BP69" s="507"/>
      <c r="BQ69" s="507"/>
      <c r="BR69" s="507"/>
      <c r="BS69" s="507"/>
      <c r="BT69" s="507"/>
      <c r="BU69" s="507"/>
      <c r="BV69" s="507"/>
    </row>
    <row r="70" spans="1:74" ht="12" customHeight="1" x14ac:dyDescent="0.3">
      <c r="A70" s="506"/>
      <c r="B70" s="813" t="s">
        <v>1364</v>
      </c>
      <c r="C70" s="814"/>
      <c r="D70" s="814"/>
      <c r="E70" s="814"/>
      <c r="F70" s="814"/>
      <c r="G70" s="814"/>
      <c r="H70" s="814"/>
      <c r="I70" s="814"/>
      <c r="J70" s="814"/>
      <c r="K70" s="814"/>
      <c r="L70" s="814"/>
      <c r="M70" s="814"/>
      <c r="N70" s="814"/>
      <c r="O70" s="814"/>
      <c r="P70" s="814"/>
      <c r="Q70" s="814"/>
      <c r="R70" s="507"/>
      <c r="S70" s="507"/>
      <c r="T70" s="507"/>
      <c r="U70" s="507"/>
      <c r="V70" s="507"/>
      <c r="W70" s="507"/>
      <c r="X70" s="507"/>
      <c r="Y70" s="507"/>
      <c r="Z70" s="507"/>
      <c r="AA70" s="507"/>
      <c r="AB70" s="507"/>
      <c r="AC70" s="507"/>
      <c r="AD70" s="507"/>
      <c r="AE70" s="507"/>
      <c r="AF70" s="507"/>
      <c r="AG70" s="507"/>
      <c r="AH70" s="507"/>
      <c r="AI70" s="507"/>
      <c r="AJ70" s="507"/>
      <c r="AK70" s="507"/>
      <c r="AL70" s="507"/>
      <c r="AM70" s="507"/>
      <c r="AN70" s="507"/>
      <c r="AO70" s="507"/>
      <c r="AP70" s="507"/>
      <c r="AQ70" s="507"/>
      <c r="AR70" s="507"/>
      <c r="AS70" s="507"/>
      <c r="AT70" s="507"/>
      <c r="AU70" s="507"/>
      <c r="AV70" s="507"/>
      <c r="AW70" s="507"/>
      <c r="AX70" s="507"/>
      <c r="AY70" s="507"/>
      <c r="AZ70" s="507"/>
      <c r="BA70" s="507"/>
      <c r="BB70" s="507"/>
      <c r="BC70" s="507"/>
      <c r="BD70" s="611"/>
      <c r="BE70" s="611"/>
      <c r="BF70" s="611"/>
      <c r="BG70" s="507"/>
      <c r="BH70" s="507"/>
      <c r="BI70" s="507"/>
      <c r="BJ70" s="507"/>
      <c r="BK70" s="507"/>
      <c r="BL70" s="507"/>
      <c r="BM70" s="507"/>
      <c r="BN70" s="507"/>
      <c r="BO70" s="507"/>
      <c r="BP70" s="507"/>
      <c r="BQ70" s="507"/>
      <c r="BR70" s="507"/>
      <c r="BS70" s="507"/>
      <c r="BT70" s="507"/>
      <c r="BU70" s="507"/>
      <c r="BV70" s="507"/>
    </row>
    <row r="71" spans="1:74" ht="12" customHeight="1" x14ac:dyDescent="0.3">
      <c r="A71" s="506"/>
      <c r="B71" s="815" t="str">
        <f>"Notes: "&amp;"EIA completed modeling and analysis for this report on " &amp;Dates!D2&amp;"."</f>
        <v>Notes: EIA completed modeling and analysis for this report on Thursday December 1, 2022.</v>
      </c>
      <c r="C71" s="816"/>
      <c r="D71" s="816"/>
      <c r="E71" s="816"/>
      <c r="F71" s="816"/>
      <c r="G71" s="816"/>
      <c r="H71" s="816"/>
      <c r="I71" s="816"/>
      <c r="J71" s="816"/>
      <c r="K71" s="816"/>
      <c r="L71" s="816"/>
      <c r="M71" s="816"/>
      <c r="N71" s="816"/>
      <c r="O71" s="816"/>
      <c r="P71" s="816"/>
      <c r="Q71" s="816"/>
      <c r="R71" s="722"/>
      <c r="S71" s="722"/>
      <c r="T71" s="722"/>
      <c r="U71" s="722"/>
      <c r="V71" s="722"/>
      <c r="W71" s="722"/>
      <c r="X71" s="722"/>
      <c r="Y71" s="722"/>
      <c r="Z71" s="722"/>
      <c r="AA71" s="722"/>
      <c r="AB71" s="722"/>
      <c r="AC71" s="722"/>
      <c r="AD71" s="722"/>
      <c r="AE71" s="722"/>
      <c r="AF71" s="722"/>
      <c r="AG71" s="722"/>
      <c r="AH71" s="722"/>
      <c r="AI71" s="722"/>
      <c r="AJ71" s="722"/>
      <c r="AK71" s="722"/>
      <c r="AL71" s="722"/>
      <c r="AM71" s="722"/>
      <c r="AN71" s="722"/>
      <c r="AO71" s="722"/>
      <c r="AP71" s="722"/>
      <c r="AQ71" s="722"/>
      <c r="AR71" s="722"/>
      <c r="AS71" s="722"/>
      <c r="AT71" s="722"/>
      <c r="AU71" s="722"/>
      <c r="AV71" s="722"/>
      <c r="AW71" s="722"/>
      <c r="AX71" s="722"/>
      <c r="AY71" s="722"/>
      <c r="AZ71" s="722"/>
      <c r="BA71" s="722"/>
      <c r="BB71" s="722"/>
      <c r="BC71" s="722"/>
      <c r="BD71" s="611"/>
      <c r="BE71" s="611"/>
      <c r="BF71" s="611"/>
      <c r="BG71" s="722"/>
      <c r="BH71" s="722"/>
      <c r="BI71" s="722"/>
      <c r="BJ71" s="722"/>
      <c r="BK71" s="722"/>
      <c r="BL71" s="722"/>
      <c r="BM71" s="722"/>
      <c r="BN71" s="722"/>
      <c r="BO71" s="722"/>
      <c r="BP71" s="722"/>
      <c r="BQ71" s="722"/>
      <c r="BR71" s="722"/>
      <c r="BS71" s="722"/>
      <c r="BT71" s="722"/>
      <c r="BU71" s="722"/>
      <c r="BV71" s="722"/>
    </row>
    <row r="72" spans="1:74" ht="12" customHeight="1" x14ac:dyDescent="0.3">
      <c r="A72" s="506"/>
      <c r="B72" s="762" t="s">
        <v>350</v>
      </c>
      <c r="C72" s="736"/>
      <c r="D72" s="736"/>
      <c r="E72" s="736"/>
      <c r="F72" s="736"/>
      <c r="G72" s="736"/>
      <c r="H72" s="736"/>
      <c r="I72" s="736"/>
      <c r="J72" s="736"/>
      <c r="K72" s="736"/>
      <c r="L72" s="736"/>
      <c r="M72" s="736"/>
      <c r="N72" s="736"/>
      <c r="O72" s="736"/>
      <c r="P72" s="736"/>
      <c r="Q72" s="736"/>
      <c r="R72" s="722"/>
      <c r="S72" s="722"/>
      <c r="T72" s="722"/>
      <c r="U72" s="722"/>
      <c r="V72" s="722"/>
      <c r="W72" s="722"/>
      <c r="X72" s="722"/>
      <c r="Y72" s="722"/>
      <c r="Z72" s="722"/>
      <c r="AA72" s="722"/>
      <c r="AB72" s="722"/>
      <c r="AC72" s="722"/>
      <c r="AD72" s="722"/>
      <c r="AE72" s="722"/>
      <c r="AF72" s="722"/>
      <c r="AG72" s="722"/>
      <c r="AH72" s="722"/>
      <c r="AI72" s="722"/>
      <c r="AJ72" s="722"/>
      <c r="AK72" s="722"/>
      <c r="AL72" s="722"/>
      <c r="AM72" s="722"/>
      <c r="AN72" s="722"/>
      <c r="AO72" s="722"/>
      <c r="AP72" s="722"/>
      <c r="AQ72" s="722"/>
      <c r="AR72" s="722"/>
      <c r="AS72" s="722"/>
      <c r="AT72" s="722"/>
      <c r="AU72" s="722"/>
      <c r="AV72" s="722"/>
      <c r="AW72" s="722"/>
      <c r="AX72" s="722"/>
      <c r="AY72" s="722"/>
      <c r="AZ72" s="722"/>
      <c r="BA72" s="722"/>
      <c r="BB72" s="722"/>
      <c r="BC72" s="722"/>
      <c r="BD72" s="611"/>
      <c r="BE72" s="611"/>
      <c r="BF72" s="611"/>
      <c r="BG72" s="722"/>
      <c r="BH72" s="722"/>
      <c r="BI72" s="722"/>
      <c r="BJ72" s="722"/>
      <c r="BK72" s="722"/>
      <c r="BL72" s="722"/>
      <c r="BM72" s="722"/>
      <c r="BN72" s="722"/>
      <c r="BO72" s="722"/>
      <c r="BP72" s="722"/>
      <c r="BQ72" s="722"/>
      <c r="BR72" s="722"/>
      <c r="BS72" s="722"/>
      <c r="BT72" s="722"/>
      <c r="BU72" s="722"/>
      <c r="BV72" s="722"/>
    </row>
    <row r="73" spans="1:74" ht="12" customHeight="1" x14ac:dyDescent="0.3">
      <c r="A73" s="506"/>
      <c r="B73" s="815" t="s">
        <v>1358</v>
      </c>
      <c r="C73" s="817"/>
      <c r="D73" s="817"/>
      <c r="E73" s="817"/>
      <c r="F73" s="817"/>
      <c r="G73" s="817"/>
      <c r="H73" s="817"/>
      <c r="I73" s="817"/>
      <c r="J73" s="817"/>
      <c r="K73" s="817"/>
      <c r="L73" s="817"/>
      <c r="M73" s="817"/>
      <c r="N73" s="817"/>
      <c r="O73" s="817"/>
      <c r="P73" s="817"/>
      <c r="Q73" s="817"/>
      <c r="R73" s="722"/>
      <c r="S73" s="722"/>
      <c r="T73" s="722"/>
      <c r="U73" s="722"/>
      <c r="V73" s="722"/>
      <c r="W73" s="722"/>
      <c r="X73" s="722"/>
      <c r="Y73" s="722"/>
      <c r="Z73" s="722"/>
      <c r="AA73" s="722"/>
      <c r="AB73" s="722"/>
      <c r="AC73" s="722"/>
      <c r="AD73" s="722"/>
      <c r="AE73" s="722"/>
      <c r="AF73" s="722"/>
      <c r="AG73" s="722"/>
      <c r="AH73" s="722"/>
      <c r="AI73" s="722"/>
      <c r="AJ73" s="722"/>
      <c r="AK73" s="722"/>
      <c r="AL73" s="722"/>
      <c r="AM73" s="722"/>
      <c r="AN73" s="722"/>
      <c r="AO73" s="722"/>
      <c r="AP73" s="722"/>
      <c r="AQ73" s="722"/>
      <c r="AR73" s="722"/>
      <c r="AS73" s="722"/>
      <c r="AT73" s="722"/>
      <c r="AU73" s="722"/>
      <c r="AV73" s="722"/>
      <c r="AW73" s="722"/>
      <c r="AX73" s="722"/>
      <c r="AY73" s="722"/>
      <c r="AZ73" s="722"/>
      <c r="BA73" s="722"/>
      <c r="BB73" s="722"/>
      <c r="BC73" s="722"/>
      <c r="BD73" s="611"/>
      <c r="BE73" s="611"/>
      <c r="BF73" s="611"/>
      <c r="BG73" s="722"/>
      <c r="BH73" s="722"/>
      <c r="BI73" s="722"/>
      <c r="BJ73" s="722"/>
      <c r="BK73" s="722"/>
      <c r="BL73" s="722"/>
      <c r="BM73" s="722"/>
      <c r="BN73" s="722"/>
      <c r="BO73" s="722"/>
      <c r="BP73" s="722"/>
      <c r="BQ73" s="722"/>
      <c r="BR73" s="722"/>
      <c r="BS73" s="722"/>
      <c r="BT73" s="722"/>
      <c r="BU73" s="722"/>
      <c r="BV73" s="722"/>
    </row>
    <row r="74" spans="1:74" ht="12" customHeight="1" x14ac:dyDescent="0.3">
      <c r="A74" s="506"/>
      <c r="B74" s="812" t="s">
        <v>1349</v>
      </c>
      <c r="C74" s="812"/>
      <c r="D74" s="812"/>
      <c r="E74" s="812"/>
      <c r="F74" s="812"/>
      <c r="G74" s="812"/>
      <c r="H74" s="812"/>
      <c r="I74" s="812"/>
      <c r="J74" s="812"/>
      <c r="K74" s="812"/>
      <c r="L74" s="812"/>
      <c r="M74" s="812"/>
      <c r="N74" s="812"/>
      <c r="O74" s="812"/>
      <c r="P74" s="812"/>
      <c r="Q74" s="812"/>
      <c r="R74" s="507"/>
      <c r="S74" s="507"/>
      <c r="T74" s="507"/>
      <c r="U74" s="507"/>
      <c r="V74" s="507"/>
      <c r="W74" s="507"/>
      <c r="X74" s="507"/>
      <c r="Y74" s="507"/>
      <c r="Z74" s="507"/>
      <c r="AA74" s="507"/>
      <c r="AB74" s="507"/>
      <c r="AC74" s="507"/>
      <c r="AD74" s="507"/>
      <c r="AE74" s="507"/>
      <c r="AF74" s="507"/>
      <c r="AG74" s="507"/>
      <c r="AH74" s="507"/>
      <c r="AI74" s="507"/>
      <c r="AJ74" s="507"/>
      <c r="AK74" s="507"/>
      <c r="AL74" s="507"/>
      <c r="AM74" s="507"/>
      <c r="AN74" s="507"/>
      <c r="AO74" s="507"/>
      <c r="AP74" s="507"/>
      <c r="AQ74" s="507"/>
      <c r="AR74" s="507"/>
      <c r="AS74" s="507"/>
      <c r="AT74" s="507"/>
      <c r="AU74" s="507"/>
      <c r="AV74" s="507"/>
      <c r="AW74" s="507"/>
      <c r="AX74" s="507"/>
      <c r="AY74" s="507"/>
      <c r="AZ74" s="507"/>
      <c r="BA74" s="507"/>
      <c r="BB74" s="507"/>
      <c r="BC74" s="507"/>
      <c r="BD74" s="611"/>
      <c r="BE74" s="611"/>
      <c r="BF74" s="611"/>
      <c r="BG74" s="507"/>
      <c r="BH74" s="507"/>
      <c r="BI74" s="507"/>
      <c r="BJ74" s="507"/>
      <c r="BK74" s="507"/>
      <c r="BL74" s="507"/>
      <c r="BM74" s="507"/>
      <c r="BN74" s="507"/>
      <c r="BO74" s="507"/>
      <c r="BP74" s="507"/>
      <c r="BQ74" s="507"/>
      <c r="BR74" s="507"/>
      <c r="BS74" s="507"/>
      <c r="BT74" s="507"/>
      <c r="BU74" s="507"/>
      <c r="BV74" s="507"/>
    </row>
    <row r="75" spans="1:74" ht="12" customHeight="1" x14ac:dyDescent="0.3">
      <c r="A75" s="506"/>
      <c r="B75" s="812"/>
      <c r="C75" s="812"/>
      <c r="D75" s="812"/>
      <c r="E75" s="812"/>
      <c r="F75" s="812"/>
      <c r="G75" s="812"/>
      <c r="H75" s="812"/>
      <c r="I75" s="812"/>
      <c r="J75" s="812"/>
      <c r="K75" s="812"/>
      <c r="L75" s="812"/>
      <c r="M75" s="812"/>
      <c r="N75" s="812"/>
      <c r="O75" s="812"/>
      <c r="P75" s="812"/>
      <c r="Q75" s="812"/>
      <c r="R75" s="507"/>
      <c r="S75" s="507"/>
      <c r="T75" s="507"/>
      <c r="U75" s="507"/>
      <c r="V75" s="507"/>
      <c r="W75" s="507"/>
      <c r="X75" s="507"/>
      <c r="Y75" s="507"/>
      <c r="Z75" s="507"/>
      <c r="AA75" s="507"/>
      <c r="AB75" s="507"/>
      <c r="AC75" s="507"/>
      <c r="AD75" s="507"/>
      <c r="AE75" s="507"/>
      <c r="AF75" s="507"/>
      <c r="AG75" s="507"/>
      <c r="AH75" s="507"/>
      <c r="AI75" s="507"/>
      <c r="AJ75" s="507"/>
      <c r="AK75" s="507"/>
      <c r="AL75" s="507"/>
      <c r="AM75" s="507"/>
      <c r="AN75" s="507"/>
      <c r="AO75" s="507"/>
      <c r="AP75" s="507"/>
      <c r="AQ75" s="507"/>
      <c r="AR75" s="507"/>
      <c r="AS75" s="507"/>
      <c r="AT75" s="507"/>
      <c r="AU75" s="507"/>
      <c r="AV75" s="507"/>
      <c r="AW75" s="507"/>
      <c r="AX75" s="507"/>
      <c r="AY75" s="507"/>
      <c r="AZ75" s="507"/>
      <c r="BA75" s="507"/>
      <c r="BB75" s="507"/>
      <c r="BC75" s="507"/>
      <c r="BD75" s="611"/>
      <c r="BE75" s="611"/>
      <c r="BF75" s="611"/>
      <c r="BG75" s="507"/>
      <c r="BH75" s="507"/>
      <c r="BI75" s="507"/>
      <c r="BJ75" s="507"/>
      <c r="BK75" s="507"/>
      <c r="BL75" s="507"/>
      <c r="BM75" s="507"/>
      <c r="BN75" s="507"/>
      <c r="BO75" s="507"/>
      <c r="BP75" s="507"/>
      <c r="BQ75" s="507"/>
      <c r="BR75" s="507"/>
      <c r="BS75" s="507"/>
      <c r="BT75" s="507"/>
      <c r="BU75" s="507"/>
      <c r="BV75" s="507"/>
    </row>
    <row r="76" spans="1:74" ht="12" customHeight="1" x14ac:dyDescent="0.25">
      <c r="A76" s="506"/>
      <c r="B76" s="763" t="s">
        <v>1355</v>
      </c>
      <c r="C76" s="751"/>
      <c r="D76" s="751"/>
      <c r="E76" s="751"/>
      <c r="F76" s="751"/>
      <c r="G76" s="751"/>
      <c r="H76" s="751"/>
      <c r="I76" s="751"/>
      <c r="J76" s="751"/>
      <c r="K76" s="751"/>
      <c r="L76" s="751"/>
      <c r="M76" s="751"/>
      <c r="N76" s="751"/>
      <c r="O76" s="751"/>
      <c r="P76" s="751"/>
      <c r="Q76" s="751"/>
      <c r="R76" s="510"/>
      <c r="S76" s="510"/>
      <c r="T76" s="510"/>
      <c r="U76" s="510"/>
      <c r="V76" s="510"/>
      <c r="W76" s="510"/>
      <c r="X76" s="510"/>
      <c r="Y76" s="510"/>
      <c r="Z76" s="510"/>
      <c r="AA76" s="509"/>
      <c r="AB76" s="510"/>
      <c r="AC76" s="510"/>
      <c r="AD76" s="510"/>
      <c r="AE76" s="510"/>
      <c r="AF76" s="510"/>
      <c r="AG76" s="510"/>
      <c r="AH76" s="510"/>
      <c r="AI76" s="510"/>
      <c r="AJ76" s="510"/>
      <c r="AK76" s="510"/>
      <c r="AL76" s="510"/>
      <c r="AM76" s="509"/>
      <c r="AN76" s="510"/>
      <c r="AO76" s="510"/>
      <c r="AP76" s="510"/>
      <c r="AQ76" s="510"/>
      <c r="AR76" s="510"/>
      <c r="AS76" s="510"/>
      <c r="AT76" s="510"/>
      <c r="AU76" s="510"/>
      <c r="AV76" s="510"/>
      <c r="AW76" s="510"/>
      <c r="AX76" s="510"/>
      <c r="AY76" s="509"/>
      <c r="AZ76" s="510"/>
      <c r="BA76" s="510"/>
      <c r="BB76" s="510"/>
      <c r="BC76" s="510"/>
      <c r="BD76" s="597"/>
      <c r="BE76" s="597"/>
      <c r="BF76" s="597"/>
      <c r="BG76" s="510"/>
      <c r="BH76" s="510"/>
      <c r="BI76" s="510"/>
      <c r="BJ76" s="510"/>
      <c r="BK76" s="509"/>
      <c r="BL76" s="510"/>
      <c r="BM76" s="510"/>
      <c r="BN76" s="510"/>
      <c r="BO76" s="510"/>
      <c r="BP76" s="510"/>
      <c r="BQ76" s="510"/>
      <c r="BR76" s="510"/>
      <c r="BS76" s="510"/>
      <c r="BT76" s="510"/>
      <c r="BU76" s="510"/>
      <c r="BV76" s="510"/>
    </row>
    <row r="77" spans="1:74" x14ac:dyDescent="0.25">
      <c r="A77" s="510"/>
      <c r="B77" s="511"/>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A77" s="512"/>
      <c r="AB77" s="512"/>
      <c r="AC77" s="512"/>
      <c r="AD77" s="512"/>
      <c r="AE77" s="512"/>
      <c r="AF77" s="512"/>
      <c r="AG77" s="512"/>
      <c r="AH77" s="512"/>
      <c r="AI77" s="512"/>
      <c r="AJ77" s="512"/>
      <c r="AK77" s="512"/>
      <c r="AL77" s="512"/>
      <c r="AM77" s="512"/>
      <c r="AN77" s="512"/>
      <c r="AO77" s="512"/>
      <c r="AP77" s="512"/>
      <c r="AQ77" s="512"/>
      <c r="AR77" s="512"/>
      <c r="AS77" s="512"/>
      <c r="AT77" s="512"/>
      <c r="AU77" s="512"/>
      <c r="AV77" s="512"/>
      <c r="AW77" s="512"/>
      <c r="AX77" s="512"/>
      <c r="AY77" s="512"/>
      <c r="AZ77" s="512"/>
      <c r="BA77" s="512"/>
      <c r="BB77" s="512"/>
      <c r="BC77" s="512"/>
      <c r="BD77" s="613"/>
      <c r="BE77" s="613"/>
      <c r="BF77" s="613"/>
      <c r="BG77" s="512"/>
      <c r="BH77" s="512"/>
      <c r="BI77" s="512"/>
      <c r="BJ77" s="512"/>
      <c r="BK77" s="512"/>
      <c r="BL77" s="512"/>
      <c r="BM77" s="512"/>
      <c r="BN77" s="512"/>
      <c r="BO77" s="512"/>
      <c r="BP77" s="512"/>
      <c r="BQ77" s="512"/>
      <c r="BR77" s="512"/>
      <c r="BS77" s="512"/>
      <c r="BT77" s="512"/>
      <c r="BU77" s="512"/>
      <c r="BV77" s="512"/>
    </row>
    <row r="78" spans="1:74" x14ac:dyDescent="0.25">
      <c r="A78" s="510"/>
      <c r="B78" s="509"/>
      <c r="C78" s="512"/>
      <c r="D78" s="512"/>
      <c r="E78" s="512"/>
      <c r="F78" s="512"/>
      <c r="G78" s="512"/>
      <c r="H78" s="512"/>
      <c r="I78" s="512"/>
      <c r="J78" s="512"/>
      <c r="K78" s="512"/>
      <c r="L78" s="512"/>
      <c r="M78" s="512"/>
      <c r="N78" s="512"/>
      <c r="O78" s="512"/>
      <c r="P78" s="512"/>
      <c r="Q78" s="512"/>
      <c r="R78" s="512"/>
      <c r="S78" s="512"/>
      <c r="T78" s="512"/>
      <c r="U78" s="512"/>
      <c r="V78" s="512"/>
      <c r="W78" s="512"/>
      <c r="X78" s="512"/>
      <c r="Y78" s="512"/>
      <c r="Z78" s="512"/>
      <c r="AA78" s="512"/>
      <c r="AB78" s="512"/>
      <c r="AC78" s="512"/>
      <c r="AD78" s="512"/>
      <c r="AE78" s="512"/>
      <c r="AF78" s="512"/>
      <c r="AG78" s="512"/>
      <c r="AH78" s="512"/>
      <c r="AI78" s="512"/>
      <c r="AJ78" s="512"/>
      <c r="AK78" s="512"/>
      <c r="AL78" s="512"/>
      <c r="AM78" s="512"/>
      <c r="AN78" s="512"/>
      <c r="AO78" s="512"/>
      <c r="AP78" s="512"/>
      <c r="AQ78" s="512"/>
      <c r="AR78" s="512"/>
      <c r="AS78" s="512"/>
      <c r="AT78" s="512"/>
      <c r="AU78" s="512"/>
      <c r="AV78" s="512"/>
      <c r="AW78" s="512"/>
      <c r="AX78" s="512"/>
      <c r="AY78" s="512"/>
      <c r="AZ78" s="512"/>
      <c r="BA78" s="512"/>
      <c r="BB78" s="512"/>
      <c r="BC78" s="512"/>
      <c r="BD78" s="613"/>
      <c r="BE78" s="613"/>
      <c r="BF78" s="613"/>
      <c r="BG78" s="512"/>
      <c r="BH78" s="512"/>
      <c r="BI78" s="512"/>
      <c r="BJ78" s="512"/>
      <c r="BK78" s="512"/>
      <c r="BL78" s="512"/>
      <c r="BM78" s="512"/>
      <c r="BN78" s="512"/>
      <c r="BO78" s="512"/>
      <c r="BP78" s="512"/>
      <c r="BQ78" s="512"/>
      <c r="BR78" s="512"/>
      <c r="BS78" s="512"/>
      <c r="BT78" s="512"/>
      <c r="BU78" s="512"/>
      <c r="BV78" s="512"/>
    </row>
    <row r="79" spans="1:74" x14ac:dyDescent="0.25">
      <c r="A79" s="510"/>
      <c r="B79" s="509"/>
      <c r="C79" s="512"/>
      <c r="D79" s="512"/>
      <c r="E79" s="512"/>
      <c r="F79" s="512"/>
      <c r="G79" s="512"/>
      <c r="H79" s="512"/>
      <c r="I79" s="512"/>
      <c r="J79" s="512"/>
      <c r="K79" s="512"/>
      <c r="L79" s="512"/>
      <c r="M79" s="512"/>
      <c r="N79" s="512"/>
      <c r="O79" s="512"/>
      <c r="P79" s="512"/>
      <c r="Q79" s="512"/>
      <c r="R79" s="512"/>
      <c r="S79" s="512"/>
      <c r="T79" s="512"/>
      <c r="U79" s="512"/>
      <c r="V79" s="512"/>
      <c r="W79" s="512"/>
      <c r="X79" s="512"/>
      <c r="Y79" s="512"/>
      <c r="Z79" s="512"/>
      <c r="AA79" s="512"/>
      <c r="AB79" s="512"/>
      <c r="AC79" s="512"/>
      <c r="AD79" s="512"/>
      <c r="AE79" s="512"/>
      <c r="AF79" s="512"/>
      <c r="AG79" s="512"/>
      <c r="AH79" s="512"/>
      <c r="AI79" s="512"/>
      <c r="AJ79" s="512"/>
      <c r="AK79" s="512"/>
      <c r="AL79" s="512"/>
      <c r="AM79" s="512"/>
      <c r="AN79" s="512"/>
      <c r="AO79" s="512"/>
      <c r="AP79" s="512"/>
      <c r="AQ79" s="512"/>
      <c r="AR79" s="512"/>
      <c r="AS79" s="512"/>
      <c r="AT79" s="512"/>
      <c r="AU79" s="512"/>
      <c r="AV79" s="512"/>
      <c r="AW79" s="512"/>
      <c r="AX79" s="512"/>
      <c r="AY79" s="512"/>
      <c r="AZ79" s="512"/>
      <c r="BA79" s="512"/>
      <c r="BB79" s="512"/>
      <c r="BC79" s="512"/>
      <c r="BD79" s="613"/>
      <c r="BE79" s="613"/>
      <c r="BF79" s="613"/>
      <c r="BG79" s="512"/>
      <c r="BH79" s="512"/>
      <c r="BI79" s="512"/>
      <c r="BJ79" s="512"/>
      <c r="BK79" s="512"/>
      <c r="BL79" s="512"/>
      <c r="BM79" s="512"/>
      <c r="BN79" s="512"/>
      <c r="BO79" s="512"/>
      <c r="BP79" s="512"/>
      <c r="BQ79" s="512"/>
      <c r="BR79" s="512"/>
      <c r="BS79" s="512"/>
      <c r="BT79" s="512"/>
      <c r="BU79" s="512"/>
      <c r="BV79" s="512"/>
    </row>
    <row r="81" spans="1:74" x14ac:dyDescent="0.25">
      <c r="B81" s="511"/>
      <c r="C81" s="512"/>
      <c r="D81" s="512"/>
      <c r="E81" s="512"/>
      <c r="F81" s="512"/>
      <c r="G81" s="512"/>
      <c r="H81" s="512"/>
      <c r="I81" s="512"/>
      <c r="J81" s="512"/>
      <c r="K81" s="512"/>
      <c r="L81" s="512"/>
      <c r="M81" s="512"/>
      <c r="N81" s="512"/>
      <c r="O81" s="512"/>
      <c r="P81" s="512"/>
      <c r="Q81" s="512"/>
      <c r="R81" s="512"/>
      <c r="S81" s="512"/>
      <c r="T81" s="512"/>
      <c r="U81" s="512"/>
      <c r="V81" s="512"/>
      <c r="W81" s="512"/>
      <c r="X81" s="512"/>
      <c r="Y81" s="512"/>
      <c r="Z81" s="512"/>
      <c r="AA81" s="512"/>
      <c r="AB81" s="512"/>
      <c r="AC81" s="512"/>
      <c r="AD81" s="512"/>
      <c r="AE81" s="512"/>
      <c r="AF81" s="512"/>
      <c r="AG81" s="512"/>
      <c r="AH81" s="512"/>
      <c r="AI81" s="512"/>
      <c r="AJ81" s="512"/>
      <c r="AK81" s="512"/>
      <c r="AL81" s="512"/>
      <c r="AM81" s="512"/>
      <c r="AN81" s="512"/>
      <c r="AO81" s="512"/>
      <c r="AP81" s="512"/>
      <c r="AQ81" s="512"/>
      <c r="AR81" s="512"/>
      <c r="AS81" s="512"/>
      <c r="AT81" s="512"/>
      <c r="AU81" s="512"/>
      <c r="AV81" s="512"/>
      <c r="AW81" s="512"/>
      <c r="AX81" s="512"/>
      <c r="AY81" s="512"/>
      <c r="AZ81" s="512"/>
      <c r="BA81" s="512"/>
      <c r="BB81" s="512"/>
      <c r="BC81" s="512"/>
      <c r="BD81" s="613"/>
      <c r="BE81" s="613"/>
      <c r="BF81" s="613"/>
      <c r="BG81" s="512"/>
      <c r="BH81" s="512"/>
      <c r="BI81" s="512"/>
      <c r="BJ81" s="512"/>
      <c r="BK81" s="512"/>
      <c r="BL81" s="512"/>
      <c r="BM81" s="512"/>
      <c r="BN81" s="512"/>
      <c r="BO81" s="512"/>
      <c r="BP81" s="512"/>
      <c r="BQ81" s="512"/>
      <c r="BR81" s="512"/>
      <c r="BS81" s="512"/>
      <c r="BT81" s="512"/>
      <c r="BU81" s="512"/>
      <c r="BV81" s="512"/>
    </row>
    <row r="82" spans="1:74" x14ac:dyDescent="0.25">
      <c r="B82" s="509"/>
      <c r="C82" s="512"/>
      <c r="D82" s="512"/>
      <c r="E82" s="512"/>
      <c r="F82" s="512"/>
      <c r="G82" s="512"/>
      <c r="H82" s="512"/>
      <c r="I82" s="512"/>
      <c r="J82" s="512"/>
      <c r="K82" s="512"/>
      <c r="L82" s="512"/>
      <c r="M82" s="512"/>
      <c r="N82" s="512"/>
      <c r="O82" s="512"/>
      <c r="P82" s="512"/>
      <c r="Q82" s="512"/>
      <c r="R82" s="512"/>
      <c r="S82" s="512"/>
      <c r="T82" s="512"/>
      <c r="U82" s="512"/>
      <c r="V82" s="512"/>
      <c r="W82" s="512"/>
      <c r="X82" s="512"/>
      <c r="Y82" s="512"/>
      <c r="Z82" s="512"/>
      <c r="AA82" s="512"/>
      <c r="AB82" s="512"/>
      <c r="AC82" s="512"/>
      <c r="AD82" s="512"/>
      <c r="AE82" s="512"/>
      <c r="AF82" s="512"/>
      <c r="AG82" s="512"/>
      <c r="AH82" s="512"/>
      <c r="AI82" s="512"/>
      <c r="AJ82" s="512"/>
      <c r="AK82" s="512"/>
      <c r="AL82" s="512"/>
      <c r="AM82" s="512"/>
      <c r="AN82" s="512"/>
      <c r="AO82" s="512"/>
      <c r="AP82" s="512"/>
      <c r="AQ82" s="512"/>
      <c r="AR82" s="512"/>
      <c r="AS82" s="512"/>
      <c r="AT82" s="512"/>
      <c r="AU82" s="512"/>
      <c r="AV82" s="512"/>
      <c r="AW82" s="512"/>
      <c r="AX82" s="512"/>
      <c r="AY82" s="512"/>
      <c r="AZ82" s="512"/>
      <c r="BA82" s="512"/>
      <c r="BB82" s="512"/>
      <c r="BC82" s="512"/>
      <c r="BD82" s="613"/>
      <c r="BE82" s="613"/>
      <c r="BF82" s="613"/>
      <c r="BG82" s="512"/>
      <c r="BH82" s="512"/>
      <c r="BI82" s="512"/>
      <c r="BJ82" s="512"/>
      <c r="BK82" s="512"/>
      <c r="BL82" s="512"/>
      <c r="BM82" s="512"/>
      <c r="BN82" s="512"/>
      <c r="BO82" s="512"/>
      <c r="BP82" s="512"/>
      <c r="BQ82" s="512"/>
      <c r="BR82" s="512"/>
      <c r="BS82" s="512"/>
      <c r="BT82" s="512"/>
      <c r="BU82" s="512"/>
      <c r="BV82" s="512"/>
    </row>
    <row r="83" spans="1:74" x14ac:dyDescent="0.25">
      <c r="A83" s="510"/>
      <c r="B83" s="509"/>
      <c r="C83" s="512"/>
      <c r="D83" s="512"/>
      <c r="E83" s="512"/>
      <c r="F83" s="512"/>
      <c r="G83" s="512"/>
      <c r="H83" s="512"/>
      <c r="I83" s="512"/>
      <c r="J83" s="512"/>
      <c r="K83" s="512"/>
      <c r="L83" s="512"/>
      <c r="M83" s="512"/>
      <c r="N83" s="512"/>
      <c r="O83" s="512"/>
      <c r="P83" s="512"/>
      <c r="Q83" s="512"/>
      <c r="R83" s="512"/>
      <c r="S83" s="512"/>
      <c r="T83" s="512"/>
      <c r="U83" s="512"/>
      <c r="V83" s="512"/>
      <c r="W83" s="512"/>
      <c r="X83" s="512"/>
      <c r="Y83" s="512"/>
      <c r="Z83" s="512"/>
      <c r="AA83" s="512"/>
      <c r="AB83" s="512"/>
      <c r="AC83" s="512"/>
      <c r="AD83" s="512"/>
      <c r="AE83" s="512"/>
      <c r="AF83" s="512"/>
      <c r="AG83" s="512"/>
      <c r="AH83" s="512"/>
      <c r="AI83" s="512"/>
      <c r="AJ83" s="512"/>
      <c r="AK83" s="512"/>
      <c r="AL83" s="512"/>
      <c r="AM83" s="512"/>
      <c r="AN83" s="512"/>
      <c r="AO83" s="512"/>
      <c r="AP83" s="512"/>
      <c r="AQ83" s="512"/>
      <c r="AR83" s="512"/>
      <c r="AS83" s="512"/>
      <c r="AT83" s="512"/>
      <c r="AU83" s="512"/>
      <c r="AV83" s="512"/>
      <c r="AW83" s="512"/>
      <c r="AX83" s="512"/>
      <c r="AY83" s="512"/>
      <c r="AZ83" s="512"/>
      <c r="BA83" s="512"/>
      <c r="BB83" s="512"/>
      <c r="BC83" s="512"/>
      <c r="BD83" s="613"/>
      <c r="BE83" s="613"/>
      <c r="BF83" s="613"/>
      <c r="BG83" s="512"/>
      <c r="BH83" s="512"/>
      <c r="BI83" s="512"/>
      <c r="BJ83" s="512"/>
      <c r="BK83" s="512"/>
      <c r="BL83" s="512"/>
      <c r="BM83" s="512"/>
      <c r="BN83" s="512"/>
      <c r="BO83" s="512"/>
      <c r="BP83" s="512"/>
      <c r="BQ83" s="512"/>
      <c r="BR83" s="512"/>
      <c r="BS83" s="512"/>
      <c r="BT83" s="512"/>
      <c r="BU83" s="512"/>
      <c r="BV83" s="512"/>
    </row>
    <row r="84" spans="1:74" x14ac:dyDescent="0.25">
      <c r="A84" s="510"/>
      <c r="B84" s="509"/>
      <c r="C84" s="512"/>
      <c r="D84" s="512"/>
      <c r="E84" s="512"/>
      <c r="F84" s="512"/>
      <c r="G84" s="512"/>
      <c r="H84" s="512"/>
      <c r="I84" s="512"/>
      <c r="J84" s="512"/>
      <c r="K84" s="512"/>
      <c r="L84" s="512"/>
      <c r="M84" s="512"/>
      <c r="N84" s="512"/>
      <c r="O84" s="512"/>
      <c r="P84" s="512"/>
      <c r="Q84" s="512"/>
      <c r="R84" s="512"/>
      <c r="S84" s="512"/>
      <c r="T84" s="512"/>
      <c r="U84" s="512"/>
      <c r="V84" s="512"/>
      <c r="W84" s="512"/>
      <c r="X84" s="512"/>
      <c r="Y84" s="512"/>
      <c r="Z84" s="512"/>
      <c r="AA84" s="512"/>
      <c r="AB84" s="512"/>
      <c r="AC84" s="512"/>
      <c r="AD84" s="512"/>
      <c r="AE84" s="512"/>
      <c r="AF84" s="512"/>
      <c r="AG84" s="512"/>
      <c r="AH84" s="512"/>
      <c r="AI84" s="512"/>
      <c r="AJ84" s="512"/>
      <c r="AK84" s="512"/>
      <c r="AL84" s="512"/>
      <c r="AM84" s="512"/>
      <c r="AN84" s="512"/>
      <c r="AO84" s="512"/>
      <c r="AP84" s="512"/>
      <c r="AQ84" s="512"/>
      <c r="AR84" s="512"/>
      <c r="AS84" s="512"/>
      <c r="AT84" s="512"/>
      <c r="AU84" s="512"/>
      <c r="AV84" s="512"/>
      <c r="AW84" s="512"/>
      <c r="AX84" s="512"/>
      <c r="AY84" s="512"/>
      <c r="AZ84" s="512"/>
      <c r="BA84" s="512"/>
      <c r="BB84" s="512"/>
      <c r="BC84" s="512"/>
      <c r="BD84" s="613"/>
      <c r="BE84" s="613"/>
      <c r="BF84" s="613"/>
      <c r="BG84" s="512"/>
      <c r="BH84" s="512"/>
      <c r="BI84" s="512"/>
      <c r="BJ84" s="512"/>
      <c r="BK84" s="512"/>
      <c r="BL84" s="512"/>
      <c r="BM84" s="512"/>
      <c r="BN84" s="512"/>
      <c r="BO84" s="512"/>
      <c r="BP84" s="512"/>
      <c r="BQ84" s="512"/>
      <c r="BR84" s="512"/>
      <c r="BS84" s="512"/>
      <c r="BT84" s="512"/>
      <c r="BU84" s="512"/>
      <c r="BV84" s="512"/>
    </row>
    <row r="85" spans="1:74" x14ac:dyDescent="0.25">
      <c r="B85" s="511"/>
      <c r="C85" s="512"/>
      <c r="D85" s="512"/>
      <c r="E85" s="512"/>
      <c r="F85" s="512"/>
      <c r="G85" s="512"/>
      <c r="H85" s="512"/>
      <c r="I85" s="512"/>
      <c r="J85" s="512"/>
      <c r="K85" s="512"/>
      <c r="L85" s="512"/>
      <c r="M85" s="512"/>
      <c r="N85" s="512"/>
      <c r="O85" s="512"/>
      <c r="P85" s="512"/>
      <c r="Q85" s="512"/>
      <c r="R85" s="512"/>
      <c r="S85" s="512"/>
      <c r="T85" s="512"/>
      <c r="U85" s="512"/>
      <c r="V85" s="512"/>
      <c r="W85" s="512"/>
      <c r="X85" s="512"/>
      <c r="Y85" s="512"/>
      <c r="Z85" s="512"/>
      <c r="AA85" s="512"/>
      <c r="AB85" s="512"/>
      <c r="AC85" s="512"/>
      <c r="AD85" s="512"/>
      <c r="AE85" s="512"/>
      <c r="AF85" s="512"/>
      <c r="AG85" s="512"/>
      <c r="AH85" s="512"/>
      <c r="AI85" s="512"/>
      <c r="AJ85" s="512"/>
      <c r="AK85" s="512"/>
      <c r="AL85" s="512"/>
      <c r="AM85" s="512"/>
      <c r="AN85" s="512"/>
      <c r="AO85" s="512"/>
      <c r="AP85" s="512"/>
      <c r="AQ85" s="512"/>
      <c r="AR85" s="512"/>
      <c r="AS85" s="512"/>
      <c r="AT85" s="512"/>
      <c r="AU85" s="512"/>
      <c r="AV85" s="512"/>
      <c r="AW85" s="512"/>
      <c r="AX85" s="512"/>
      <c r="AY85" s="512"/>
      <c r="AZ85" s="512"/>
      <c r="BA85" s="512"/>
      <c r="BB85" s="512"/>
      <c r="BC85" s="512"/>
      <c r="BD85" s="613"/>
      <c r="BE85" s="613"/>
      <c r="BF85" s="613"/>
      <c r="BG85" s="512"/>
      <c r="BH85" s="512"/>
      <c r="BI85" s="512"/>
      <c r="BJ85" s="512"/>
      <c r="BK85" s="512"/>
      <c r="BL85" s="512"/>
      <c r="BM85" s="512"/>
      <c r="BN85" s="512"/>
      <c r="BO85" s="512"/>
      <c r="BP85" s="512"/>
      <c r="BQ85" s="512"/>
      <c r="BR85" s="512"/>
      <c r="BS85" s="512"/>
      <c r="BT85" s="512"/>
      <c r="BU85" s="512"/>
      <c r="BV85" s="512"/>
    </row>
    <row r="86" spans="1:74" x14ac:dyDescent="0.25">
      <c r="B86" s="509"/>
      <c r="C86" s="512"/>
      <c r="D86" s="512"/>
      <c r="E86" s="512"/>
      <c r="F86" s="512"/>
      <c r="G86" s="512"/>
      <c r="H86" s="512"/>
      <c r="I86" s="512"/>
      <c r="J86" s="512"/>
      <c r="K86" s="512"/>
      <c r="L86" s="512"/>
      <c r="M86" s="512"/>
      <c r="N86" s="512"/>
      <c r="O86" s="512"/>
      <c r="P86" s="512"/>
      <c r="Q86" s="512"/>
      <c r="R86" s="512"/>
      <c r="S86" s="512"/>
      <c r="T86" s="512"/>
      <c r="U86" s="512"/>
      <c r="V86" s="512"/>
      <c r="W86" s="512"/>
      <c r="X86" s="512"/>
      <c r="Y86" s="512"/>
      <c r="Z86" s="512"/>
      <c r="AA86" s="512"/>
      <c r="AB86" s="512"/>
      <c r="AC86" s="512"/>
      <c r="AD86" s="512"/>
      <c r="AE86" s="512"/>
      <c r="AF86" s="512"/>
      <c r="AG86" s="512"/>
      <c r="AH86" s="512"/>
      <c r="AI86" s="512"/>
      <c r="AJ86" s="512"/>
      <c r="AK86" s="512"/>
      <c r="AL86" s="512"/>
      <c r="AM86" s="512"/>
      <c r="AN86" s="512"/>
      <c r="AO86" s="512"/>
      <c r="AP86" s="512"/>
      <c r="AQ86" s="512"/>
      <c r="AR86" s="512"/>
      <c r="AS86" s="512"/>
      <c r="AT86" s="512"/>
      <c r="AU86" s="512"/>
      <c r="AV86" s="512"/>
      <c r="AW86" s="512"/>
      <c r="AX86" s="512"/>
      <c r="AY86" s="512"/>
      <c r="AZ86" s="512"/>
      <c r="BA86" s="512"/>
      <c r="BB86" s="512"/>
      <c r="BC86" s="512"/>
      <c r="BD86" s="613"/>
      <c r="BE86" s="613"/>
      <c r="BF86" s="613"/>
      <c r="BG86" s="512"/>
      <c r="BH86" s="512"/>
      <c r="BI86" s="512"/>
      <c r="BJ86" s="512"/>
      <c r="BK86" s="512"/>
      <c r="BL86" s="512"/>
      <c r="BM86" s="512"/>
      <c r="BN86" s="512"/>
      <c r="BO86" s="512"/>
      <c r="BP86" s="512"/>
      <c r="BQ86" s="512"/>
      <c r="BR86" s="512"/>
      <c r="BS86" s="512"/>
      <c r="BT86" s="512"/>
      <c r="BU86" s="512"/>
      <c r="BV86" s="512"/>
    </row>
    <row r="87" spans="1:74" x14ac:dyDescent="0.25">
      <c r="A87" s="510"/>
      <c r="B87" s="509"/>
      <c r="C87" s="512"/>
      <c r="D87" s="512"/>
      <c r="E87" s="512"/>
      <c r="F87" s="512"/>
      <c r="G87" s="512"/>
      <c r="H87" s="512"/>
      <c r="I87" s="512"/>
      <c r="J87" s="512"/>
      <c r="K87" s="512"/>
      <c r="L87" s="512"/>
      <c r="M87" s="512"/>
      <c r="N87" s="512"/>
      <c r="O87" s="512"/>
      <c r="P87" s="512"/>
      <c r="Q87" s="512"/>
      <c r="R87" s="512"/>
      <c r="S87" s="512"/>
      <c r="T87" s="512"/>
      <c r="U87" s="512"/>
      <c r="V87" s="512"/>
      <c r="W87" s="512"/>
      <c r="X87" s="512"/>
      <c r="Y87" s="512"/>
      <c r="Z87" s="512"/>
      <c r="AA87" s="512"/>
      <c r="AB87" s="512"/>
      <c r="AC87" s="512"/>
      <c r="AD87" s="512"/>
      <c r="AE87" s="512"/>
      <c r="AF87" s="512"/>
      <c r="AG87" s="512"/>
      <c r="AH87" s="512"/>
      <c r="AI87" s="512"/>
      <c r="AJ87" s="512"/>
      <c r="AK87" s="512"/>
      <c r="AL87" s="512"/>
      <c r="AM87" s="512"/>
      <c r="AN87" s="512"/>
      <c r="AO87" s="512"/>
      <c r="AP87" s="512"/>
      <c r="AQ87" s="512"/>
      <c r="AR87" s="512"/>
      <c r="AS87" s="512"/>
      <c r="AT87" s="512"/>
      <c r="AU87" s="512"/>
      <c r="AV87" s="512"/>
      <c r="AW87" s="512"/>
      <c r="AX87" s="512"/>
      <c r="AY87" s="512"/>
      <c r="AZ87" s="512"/>
      <c r="BA87" s="512"/>
      <c r="BB87" s="512"/>
      <c r="BC87" s="512"/>
      <c r="BD87" s="613"/>
      <c r="BE87" s="613"/>
      <c r="BF87" s="613"/>
      <c r="BG87" s="512"/>
      <c r="BH87" s="512"/>
      <c r="BI87" s="512"/>
      <c r="BJ87" s="512"/>
      <c r="BK87" s="512"/>
      <c r="BL87" s="512"/>
      <c r="BM87" s="512"/>
      <c r="BN87" s="512"/>
      <c r="BO87" s="512"/>
      <c r="BP87" s="512"/>
      <c r="BQ87" s="512"/>
      <c r="BR87" s="512"/>
      <c r="BS87" s="512"/>
      <c r="BT87" s="512"/>
      <c r="BU87" s="512"/>
      <c r="BV87" s="512"/>
    </row>
    <row r="89" spans="1:74" x14ac:dyDescent="0.25">
      <c r="B89" s="511"/>
      <c r="C89" s="512"/>
      <c r="D89" s="512"/>
      <c r="E89" s="512"/>
      <c r="F89" s="512"/>
      <c r="G89" s="512"/>
      <c r="H89" s="512"/>
      <c r="I89" s="512"/>
      <c r="J89" s="512"/>
      <c r="K89" s="512"/>
      <c r="L89" s="512"/>
      <c r="M89" s="512"/>
      <c r="N89" s="512"/>
      <c r="O89" s="512"/>
      <c r="P89" s="512"/>
      <c r="Q89" s="512"/>
      <c r="R89" s="512"/>
      <c r="S89" s="512"/>
      <c r="T89" s="512"/>
      <c r="U89" s="512"/>
      <c r="V89" s="512"/>
      <c r="W89" s="512"/>
      <c r="X89" s="512"/>
      <c r="Y89" s="512"/>
      <c r="Z89" s="512"/>
      <c r="AA89" s="512"/>
      <c r="AB89" s="512"/>
      <c r="AC89" s="512"/>
      <c r="AD89" s="512"/>
      <c r="AE89" s="512"/>
      <c r="AF89" s="512"/>
      <c r="AG89" s="512"/>
      <c r="AH89" s="512"/>
      <c r="AI89" s="512"/>
      <c r="AJ89" s="512"/>
      <c r="AK89" s="512"/>
      <c r="AL89" s="512"/>
      <c r="AM89" s="512"/>
      <c r="AN89" s="512"/>
      <c r="AO89" s="512"/>
      <c r="AP89" s="512"/>
      <c r="AQ89" s="512"/>
      <c r="AR89" s="512"/>
      <c r="AS89" s="512"/>
      <c r="AT89" s="512"/>
      <c r="AU89" s="512"/>
      <c r="AV89" s="512"/>
      <c r="AW89" s="512"/>
      <c r="AX89" s="512"/>
      <c r="AY89" s="512"/>
      <c r="AZ89" s="512"/>
      <c r="BA89" s="512"/>
      <c r="BB89" s="512"/>
      <c r="BC89" s="512"/>
      <c r="BD89" s="613"/>
      <c r="BE89" s="613"/>
      <c r="BF89" s="613"/>
      <c r="BG89" s="512"/>
      <c r="BH89" s="512"/>
      <c r="BI89" s="512"/>
      <c r="BJ89" s="512"/>
      <c r="BK89" s="512"/>
      <c r="BL89" s="512"/>
      <c r="BM89" s="512"/>
      <c r="BN89" s="512"/>
      <c r="BO89" s="512"/>
      <c r="BP89" s="512"/>
      <c r="BQ89" s="512"/>
      <c r="BR89" s="512"/>
      <c r="BS89" s="512"/>
      <c r="BT89" s="512"/>
      <c r="BU89" s="512"/>
      <c r="BV89" s="512"/>
    </row>
    <row r="90" spans="1:74" x14ac:dyDescent="0.25">
      <c r="B90" s="509"/>
      <c r="C90" s="512"/>
      <c r="D90" s="512"/>
      <c r="E90" s="512"/>
      <c r="F90" s="512"/>
      <c r="G90" s="512"/>
      <c r="H90" s="512"/>
      <c r="I90" s="512"/>
      <c r="J90" s="512"/>
      <c r="K90" s="512"/>
      <c r="L90" s="512"/>
      <c r="M90" s="512"/>
      <c r="N90" s="512"/>
      <c r="O90" s="512"/>
      <c r="P90" s="512"/>
      <c r="Q90" s="512"/>
      <c r="R90" s="512"/>
      <c r="S90" s="512"/>
      <c r="T90" s="512"/>
      <c r="U90" s="512"/>
      <c r="V90" s="512"/>
      <c r="W90" s="512"/>
      <c r="X90" s="512"/>
      <c r="Y90" s="512"/>
      <c r="Z90" s="512"/>
      <c r="AA90" s="512"/>
      <c r="AB90" s="512"/>
      <c r="AC90" s="512"/>
      <c r="AD90" s="512"/>
      <c r="AE90" s="512"/>
      <c r="AF90" s="512"/>
      <c r="AG90" s="512"/>
      <c r="AH90" s="512"/>
      <c r="AI90" s="512"/>
      <c r="AJ90" s="512"/>
      <c r="AK90" s="512"/>
      <c r="AL90" s="512"/>
      <c r="AM90" s="512"/>
      <c r="AN90" s="512"/>
      <c r="AO90" s="512"/>
      <c r="AP90" s="512"/>
      <c r="AQ90" s="512"/>
      <c r="AR90" s="512"/>
      <c r="AS90" s="512"/>
      <c r="AT90" s="512"/>
      <c r="AU90" s="512"/>
      <c r="AV90" s="512"/>
      <c r="AW90" s="512"/>
      <c r="AX90" s="512"/>
      <c r="AY90" s="512"/>
      <c r="AZ90" s="512"/>
      <c r="BA90" s="512"/>
      <c r="BB90" s="512"/>
      <c r="BC90" s="512"/>
      <c r="BD90" s="613"/>
      <c r="BE90" s="613"/>
      <c r="BF90" s="613"/>
      <c r="BG90" s="512"/>
      <c r="BH90" s="512"/>
      <c r="BI90" s="512"/>
      <c r="BJ90" s="512"/>
      <c r="BK90" s="512"/>
      <c r="BL90" s="512"/>
      <c r="BM90" s="512"/>
      <c r="BN90" s="512"/>
      <c r="BO90" s="512"/>
      <c r="BP90" s="512"/>
      <c r="BQ90" s="512"/>
      <c r="BR90" s="512"/>
      <c r="BS90" s="512"/>
      <c r="BT90" s="512"/>
      <c r="BU90" s="512"/>
      <c r="BV90" s="512"/>
    </row>
    <row r="91" spans="1:74" x14ac:dyDescent="0.25">
      <c r="A91" s="510"/>
      <c r="B91" s="509"/>
      <c r="C91" s="512"/>
      <c r="D91" s="512"/>
      <c r="E91" s="512"/>
      <c r="F91" s="512"/>
      <c r="G91" s="512"/>
      <c r="H91" s="512"/>
      <c r="I91" s="512"/>
      <c r="J91" s="512"/>
      <c r="K91" s="512"/>
      <c r="L91" s="512"/>
      <c r="M91" s="512"/>
      <c r="N91" s="512"/>
      <c r="O91" s="512"/>
      <c r="P91" s="512"/>
      <c r="Q91" s="512"/>
      <c r="R91" s="512"/>
      <c r="S91" s="512"/>
      <c r="T91" s="512"/>
      <c r="U91" s="512"/>
      <c r="V91" s="512"/>
      <c r="W91" s="512"/>
      <c r="X91" s="512"/>
      <c r="Y91" s="512"/>
      <c r="Z91" s="512"/>
      <c r="AA91" s="512"/>
      <c r="AB91" s="512"/>
      <c r="AC91" s="512"/>
      <c r="AD91" s="512"/>
      <c r="AE91" s="512"/>
      <c r="AF91" s="512"/>
      <c r="AG91" s="512"/>
      <c r="AH91" s="512"/>
      <c r="AI91" s="512"/>
      <c r="AJ91" s="512"/>
      <c r="AK91" s="512"/>
      <c r="AL91" s="512"/>
      <c r="AM91" s="512"/>
      <c r="AN91" s="512"/>
      <c r="AO91" s="512"/>
      <c r="AP91" s="512"/>
      <c r="AQ91" s="512"/>
      <c r="AR91" s="512"/>
      <c r="AS91" s="512"/>
      <c r="AT91" s="512"/>
      <c r="AU91" s="512"/>
      <c r="AV91" s="512"/>
      <c r="AW91" s="512"/>
      <c r="AX91" s="512"/>
      <c r="AY91" s="512"/>
      <c r="AZ91" s="512"/>
      <c r="BA91" s="512"/>
      <c r="BB91" s="512"/>
      <c r="BC91" s="512"/>
      <c r="BD91" s="613"/>
      <c r="BE91" s="613"/>
      <c r="BF91" s="613"/>
      <c r="BG91" s="512"/>
      <c r="BH91" s="512"/>
      <c r="BI91" s="512"/>
      <c r="BJ91" s="512"/>
      <c r="BK91" s="512"/>
      <c r="BL91" s="512"/>
      <c r="BM91" s="512"/>
      <c r="BN91" s="512"/>
      <c r="BO91" s="512"/>
      <c r="BP91" s="512"/>
      <c r="BQ91" s="512"/>
      <c r="BR91" s="512"/>
      <c r="BS91" s="512"/>
      <c r="BT91" s="512"/>
      <c r="BU91" s="512"/>
      <c r="BV91" s="512"/>
    </row>
    <row r="93" spans="1:74" x14ac:dyDescent="0.25">
      <c r="B93" s="511"/>
      <c r="C93" s="513"/>
      <c r="D93" s="513"/>
      <c r="E93" s="513"/>
      <c r="F93" s="513"/>
      <c r="G93" s="513"/>
      <c r="H93" s="513"/>
      <c r="I93" s="513"/>
      <c r="J93" s="513"/>
      <c r="K93" s="513"/>
      <c r="L93" s="513"/>
      <c r="M93" s="513"/>
      <c r="N93" s="513"/>
      <c r="O93" s="513"/>
      <c r="P93" s="513"/>
      <c r="Q93" s="513"/>
      <c r="R93" s="513"/>
      <c r="S93" s="513"/>
      <c r="T93" s="513"/>
      <c r="U93" s="513"/>
      <c r="V93" s="513"/>
      <c r="W93" s="513"/>
      <c r="X93" s="513"/>
      <c r="Y93" s="513"/>
      <c r="Z93" s="513"/>
      <c r="AA93" s="513"/>
      <c r="AB93" s="513"/>
      <c r="AC93" s="513"/>
      <c r="AD93" s="513"/>
      <c r="AE93" s="513"/>
      <c r="AF93" s="513"/>
      <c r="AG93" s="513"/>
      <c r="AH93" s="513"/>
      <c r="AI93" s="513"/>
      <c r="AJ93" s="513"/>
      <c r="AK93" s="513"/>
      <c r="AL93" s="513"/>
      <c r="AM93" s="513"/>
      <c r="AN93" s="513"/>
      <c r="AO93" s="513"/>
      <c r="AP93" s="513"/>
      <c r="AQ93" s="513"/>
      <c r="AR93" s="513"/>
      <c r="AS93" s="513"/>
      <c r="AT93" s="513"/>
      <c r="AU93" s="513"/>
      <c r="AV93" s="513"/>
      <c r="AW93" s="513"/>
      <c r="AX93" s="513"/>
      <c r="AY93" s="513"/>
      <c r="AZ93" s="513"/>
      <c r="BA93" s="513"/>
      <c r="BB93" s="513"/>
      <c r="BC93" s="513"/>
      <c r="BD93" s="614"/>
      <c r="BE93" s="614"/>
      <c r="BF93" s="614"/>
      <c r="BG93" s="513"/>
      <c r="BH93" s="513"/>
      <c r="BI93" s="513"/>
      <c r="BJ93" s="513"/>
      <c r="BK93" s="513"/>
      <c r="BL93" s="513"/>
      <c r="BM93" s="513"/>
      <c r="BN93" s="513"/>
      <c r="BO93" s="513"/>
      <c r="BP93" s="513"/>
      <c r="BQ93" s="513"/>
      <c r="BR93" s="513"/>
      <c r="BS93" s="513"/>
      <c r="BT93" s="513"/>
      <c r="BU93" s="513"/>
      <c r="BV93" s="513"/>
    </row>
    <row r="94" spans="1:74" x14ac:dyDescent="0.25">
      <c r="B94" s="509"/>
      <c r="C94" s="513"/>
      <c r="D94" s="513"/>
      <c r="E94" s="513"/>
      <c r="F94" s="513"/>
      <c r="G94" s="513"/>
      <c r="H94" s="513"/>
      <c r="I94" s="513"/>
      <c r="J94" s="513"/>
      <c r="K94" s="513"/>
      <c r="L94" s="513"/>
      <c r="M94" s="513"/>
      <c r="N94" s="513"/>
      <c r="O94" s="513"/>
      <c r="P94" s="513"/>
      <c r="Q94" s="513"/>
      <c r="R94" s="513"/>
      <c r="S94" s="513"/>
      <c r="T94" s="513"/>
      <c r="U94" s="513"/>
      <c r="V94" s="513"/>
      <c r="W94" s="513"/>
      <c r="X94" s="513"/>
      <c r="Y94" s="513"/>
      <c r="Z94" s="513"/>
      <c r="AA94" s="513"/>
      <c r="AB94" s="513"/>
      <c r="AC94" s="513"/>
      <c r="AD94" s="513"/>
      <c r="AE94" s="513"/>
      <c r="AF94" s="513"/>
      <c r="AG94" s="513"/>
      <c r="AH94" s="513"/>
      <c r="AI94" s="513"/>
      <c r="AJ94" s="513"/>
      <c r="AK94" s="513"/>
      <c r="AL94" s="513"/>
      <c r="AM94" s="513"/>
      <c r="AN94" s="513"/>
      <c r="AO94" s="513"/>
      <c r="AP94" s="513"/>
      <c r="AQ94" s="513"/>
      <c r="AR94" s="513"/>
      <c r="AS94" s="513"/>
      <c r="AT94" s="513"/>
      <c r="AU94" s="513"/>
      <c r="AV94" s="513"/>
      <c r="AW94" s="513"/>
      <c r="AX94" s="513"/>
      <c r="AY94" s="513"/>
      <c r="AZ94" s="513"/>
      <c r="BA94" s="513"/>
      <c r="BB94" s="513"/>
      <c r="BC94" s="513"/>
      <c r="BD94" s="614"/>
      <c r="BE94" s="614"/>
      <c r="BF94" s="614"/>
      <c r="BG94" s="513"/>
      <c r="BH94" s="513"/>
      <c r="BI94" s="513"/>
      <c r="BJ94" s="513"/>
      <c r="BK94" s="513"/>
      <c r="BL94" s="513"/>
      <c r="BM94" s="513"/>
      <c r="BN94" s="513"/>
      <c r="BO94" s="513"/>
      <c r="BP94" s="513"/>
      <c r="BQ94" s="513"/>
      <c r="BR94" s="513"/>
      <c r="BS94" s="513"/>
      <c r="BT94" s="513"/>
      <c r="BU94" s="513"/>
      <c r="BV94" s="513"/>
    </row>
    <row r="95" spans="1:74" x14ac:dyDescent="0.25">
      <c r="A95" s="510"/>
      <c r="B95" s="509"/>
      <c r="C95" s="512"/>
      <c r="D95" s="512"/>
      <c r="E95" s="512"/>
      <c r="F95" s="512"/>
      <c r="G95" s="512"/>
      <c r="H95" s="512"/>
      <c r="I95" s="512"/>
      <c r="J95" s="512"/>
      <c r="K95" s="512"/>
      <c r="L95" s="512"/>
      <c r="M95" s="512"/>
      <c r="N95" s="512"/>
      <c r="O95" s="512"/>
      <c r="P95" s="512"/>
      <c r="Q95" s="512"/>
      <c r="R95" s="512"/>
      <c r="S95" s="512"/>
      <c r="T95" s="512"/>
      <c r="U95" s="512"/>
      <c r="V95" s="512"/>
      <c r="W95" s="512"/>
      <c r="X95" s="512"/>
      <c r="Y95" s="512"/>
      <c r="Z95" s="512"/>
      <c r="AA95" s="512"/>
      <c r="AB95" s="512"/>
      <c r="AC95" s="512"/>
      <c r="AD95" s="512"/>
      <c r="AE95" s="512"/>
      <c r="AF95" s="512"/>
      <c r="AG95" s="512"/>
      <c r="AH95" s="512"/>
      <c r="AI95" s="512"/>
      <c r="AJ95" s="512"/>
      <c r="AK95" s="512"/>
      <c r="AL95" s="512"/>
      <c r="AM95" s="512"/>
      <c r="AN95" s="512"/>
      <c r="AO95" s="512"/>
      <c r="AP95" s="512"/>
      <c r="AQ95" s="512"/>
      <c r="AR95" s="512"/>
      <c r="AS95" s="512"/>
      <c r="AT95" s="512"/>
      <c r="AU95" s="512"/>
      <c r="AV95" s="512"/>
      <c r="AW95" s="512"/>
      <c r="AX95" s="512"/>
      <c r="AY95" s="512"/>
      <c r="AZ95" s="512"/>
      <c r="BA95" s="512"/>
      <c r="BB95" s="512"/>
      <c r="BC95" s="512"/>
      <c r="BD95" s="613"/>
      <c r="BE95" s="613"/>
      <c r="BF95" s="613"/>
      <c r="BG95" s="512"/>
      <c r="BH95" s="512"/>
      <c r="BI95" s="512"/>
      <c r="BJ95" s="512"/>
      <c r="BK95" s="512"/>
      <c r="BL95" s="512"/>
      <c r="BM95" s="512"/>
      <c r="BN95" s="512"/>
      <c r="BO95" s="512"/>
      <c r="BP95" s="512"/>
      <c r="BQ95" s="512"/>
      <c r="BR95" s="512"/>
      <c r="BS95" s="512"/>
      <c r="BT95" s="512"/>
      <c r="BU95" s="512"/>
      <c r="BV95" s="512"/>
    </row>
    <row r="97" spans="2:74" x14ac:dyDescent="0.25">
      <c r="C97" s="514"/>
      <c r="D97" s="514"/>
      <c r="E97" s="514"/>
      <c r="F97" s="514"/>
      <c r="G97" s="514"/>
      <c r="H97" s="514"/>
      <c r="I97" s="514"/>
      <c r="J97" s="514"/>
      <c r="K97" s="514"/>
      <c r="L97" s="514"/>
      <c r="M97" s="514"/>
      <c r="N97" s="514"/>
      <c r="O97" s="514"/>
      <c r="P97" s="514"/>
      <c r="Q97" s="514"/>
      <c r="R97" s="514"/>
      <c r="S97" s="514"/>
      <c r="T97" s="514"/>
      <c r="U97" s="514"/>
      <c r="V97" s="514"/>
      <c r="W97" s="514"/>
      <c r="X97" s="514"/>
      <c r="Y97" s="514"/>
      <c r="Z97" s="514"/>
      <c r="AA97" s="514"/>
      <c r="AB97" s="514"/>
      <c r="AC97" s="514"/>
      <c r="AD97" s="514"/>
      <c r="AE97" s="514"/>
      <c r="AF97" s="514"/>
      <c r="AG97" s="514"/>
      <c r="AH97" s="514"/>
      <c r="AI97" s="514"/>
      <c r="AJ97" s="514"/>
      <c r="AK97" s="514"/>
      <c r="AL97" s="514"/>
      <c r="AM97" s="514"/>
      <c r="AN97" s="514"/>
      <c r="AO97" s="514"/>
      <c r="AP97" s="514"/>
      <c r="AQ97" s="514"/>
      <c r="AR97" s="514"/>
      <c r="AS97" s="514"/>
      <c r="AT97" s="514"/>
      <c r="AU97" s="514"/>
      <c r="AV97" s="514"/>
      <c r="AW97" s="514"/>
      <c r="AX97" s="514"/>
      <c r="AY97" s="514"/>
      <c r="AZ97" s="514"/>
      <c r="BA97" s="514"/>
      <c r="BB97" s="514"/>
      <c r="BC97" s="514"/>
      <c r="BD97" s="615"/>
      <c r="BE97" s="615"/>
      <c r="BF97" s="615"/>
      <c r="BG97" s="514"/>
      <c r="BH97" s="514"/>
      <c r="BI97" s="514"/>
      <c r="BJ97" s="514"/>
      <c r="BK97" s="514"/>
      <c r="BL97" s="514"/>
      <c r="BM97" s="514"/>
      <c r="BN97" s="514"/>
      <c r="BO97" s="514"/>
      <c r="BP97" s="514"/>
      <c r="BQ97" s="514"/>
      <c r="BR97" s="514"/>
      <c r="BS97" s="514"/>
      <c r="BT97" s="514"/>
      <c r="BU97" s="514"/>
      <c r="BV97" s="514"/>
    </row>
    <row r="98" spans="2:74" x14ac:dyDescent="0.25">
      <c r="C98" s="515"/>
      <c r="D98" s="515"/>
      <c r="E98" s="515"/>
      <c r="F98" s="515"/>
      <c r="G98" s="515"/>
      <c r="H98" s="515"/>
      <c r="I98" s="515"/>
      <c r="J98" s="515"/>
      <c r="K98" s="515"/>
      <c r="L98" s="515"/>
      <c r="M98" s="515"/>
      <c r="N98" s="515"/>
      <c r="O98" s="515"/>
      <c r="P98" s="515"/>
      <c r="Q98" s="515"/>
      <c r="R98" s="515"/>
      <c r="S98" s="515"/>
      <c r="T98" s="515"/>
      <c r="U98" s="515"/>
      <c r="V98" s="515"/>
      <c r="W98" s="515"/>
      <c r="X98" s="515"/>
      <c r="Y98" s="515"/>
      <c r="Z98" s="515"/>
      <c r="AA98" s="515"/>
      <c r="AB98" s="515"/>
      <c r="AC98" s="515"/>
      <c r="AD98" s="515"/>
      <c r="AE98" s="515"/>
      <c r="AF98" s="515"/>
      <c r="AG98" s="515"/>
      <c r="AH98" s="515"/>
      <c r="AI98" s="515"/>
      <c r="AJ98" s="515"/>
      <c r="AK98" s="515"/>
      <c r="AL98" s="515"/>
      <c r="AM98" s="515"/>
      <c r="AN98" s="515"/>
      <c r="AO98" s="515"/>
      <c r="AP98" s="515"/>
      <c r="AQ98" s="515"/>
      <c r="AR98" s="515"/>
      <c r="AS98" s="515"/>
      <c r="AT98" s="515"/>
      <c r="AU98" s="515"/>
      <c r="AV98" s="515"/>
      <c r="AW98" s="515"/>
      <c r="AX98" s="515"/>
      <c r="AY98" s="515"/>
      <c r="AZ98" s="515"/>
      <c r="BA98" s="515"/>
      <c r="BB98" s="515"/>
      <c r="BC98" s="515"/>
      <c r="BD98" s="616"/>
      <c r="BE98" s="616"/>
      <c r="BF98" s="616"/>
      <c r="BG98" s="515"/>
      <c r="BH98" s="515"/>
      <c r="BI98" s="515"/>
      <c r="BJ98" s="515"/>
      <c r="BK98" s="515"/>
      <c r="BL98" s="515"/>
      <c r="BM98" s="515"/>
      <c r="BN98" s="515"/>
      <c r="BO98" s="515"/>
      <c r="BP98" s="515"/>
      <c r="BQ98" s="515"/>
      <c r="BR98" s="515"/>
      <c r="BS98" s="515"/>
      <c r="BT98" s="515"/>
      <c r="BU98" s="515"/>
      <c r="BV98" s="515"/>
    </row>
    <row r="99" spans="2:74" x14ac:dyDescent="0.25">
      <c r="B99" s="509"/>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I6" sqref="BI6:BI58"/>
    </sheetView>
  </sheetViews>
  <sheetFormatPr defaultColWidth="11" defaultRowHeight="10.5" x14ac:dyDescent="0.25"/>
  <cols>
    <col min="1" max="1" width="11.54296875" style="490" customWidth="1"/>
    <col min="2" max="2" width="26.1796875" style="490" customWidth="1"/>
    <col min="3" max="55" width="6.54296875" style="490" customWidth="1"/>
    <col min="56" max="58" width="6.54296875" style="617" customWidth="1"/>
    <col min="59" max="74" width="6.54296875" style="490" customWidth="1"/>
    <col min="75" max="249" width="11" style="490"/>
    <col min="250" max="250" width="1.54296875" style="490" customWidth="1"/>
    <col min="251" max="16384" width="11" style="490"/>
  </cols>
  <sheetData>
    <row r="1" spans="1:74" ht="12.75" customHeight="1" x14ac:dyDescent="0.3">
      <c r="A1" s="733" t="s">
        <v>790</v>
      </c>
      <c r="B1" s="489" t="s">
        <v>1339</v>
      </c>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c r="AC1" s="489"/>
      <c r="AD1" s="489"/>
      <c r="AE1" s="489"/>
      <c r="AF1" s="489"/>
      <c r="AG1" s="489"/>
      <c r="AH1" s="489"/>
      <c r="AI1" s="489"/>
      <c r="AJ1" s="489"/>
      <c r="AK1" s="489"/>
      <c r="AL1" s="489"/>
      <c r="AM1" s="489"/>
      <c r="AN1" s="489"/>
      <c r="AO1" s="489"/>
      <c r="AP1" s="489"/>
      <c r="AQ1" s="489"/>
      <c r="AR1" s="489"/>
      <c r="AS1" s="489"/>
      <c r="AT1" s="489"/>
      <c r="AU1" s="489"/>
      <c r="AV1" s="489"/>
      <c r="AW1" s="489"/>
      <c r="AX1" s="489"/>
      <c r="AY1" s="489"/>
      <c r="AZ1" s="489"/>
      <c r="BA1" s="489"/>
      <c r="BB1" s="489"/>
      <c r="BC1" s="489"/>
      <c r="BD1" s="489"/>
      <c r="BE1" s="489"/>
      <c r="BF1" s="489"/>
      <c r="BG1" s="489"/>
      <c r="BH1" s="489"/>
      <c r="BI1" s="489"/>
      <c r="BJ1" s="489"/>
      <c r="BK1" s="489"/>
      <c r="BL1" s="489"/>
      <c r="BM1" s="489"/>
      <c r="BN1" s="489"/>
      <c r="BO1" s="489"/>
      <c r="BP1" s="489"/>
      <c r="BQ1" s="489"/>
      <c r="BR1" s="489"/>
      <c r="BS1" s="489"/>
      <c r="BT1" s="489"/>
      <c r="BU1" s="489"/>
      <c r="BV1" s="489"/>
    </row>
    <row r="2" spans="1:74" ht="12.75" customHeight="1" x14ac:dyDescent="0.3">
      <c r="A2" s="734"/>
      <c r="B2" s="485" t="str">
        <f>"U.S. Energy Information Administration  |  Short-Term Energy Outlook  - "&amp;Dates!D1</f>
        <v>U.S. Energy Information Administration  |  Short-Term Energy Outlook  - December 2022</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1" t="s">
        <v>1403</v>
      </c>
      <c r="B3" s="493"/>
      <c r="C3" s="737">
        <f>Dates!D3</f>
        <v>2018</v>
      </c>
      <c r="D3" s="740"/>
      <c r="E3" s="740"/>
      <c r="F3" s="740"/>
      <c r="G3" s="740"/>
      <c r="H3" s="740"/>
      <c r="I3" s="740"/>
      <c r="J3" s="740"/>
      <c r="K3" s="740"/>
      <c r="L3" s="740"/>
      <c r="M3" s="740"/>
      <c r="N3" s="811"/>
      <c r="O3" s="737">
        <f>C3+1</f>
        <v>2019</v>
      </c>
      <c r="P3" s="740"/>
      <c r="Q3" s="740"/>
      <c r="R3" s="740"/>
      <c r="S3" s="740"/>
      <c r="T3" s="740"/>
      <c r="U3" s="740"/>
      <c r="V3" s="740"/>
      <c r="W3" s="740"/>
      <c r="X3" s="740"/>
      <c r="Y3" s="740"/>
      <c r="Z3" s="811"/>
      <c r="AA3" s="737">
        <f>O3+1</f>
        <v>2020</v>
      </c>
      <c r="AB3" s="740"/>
      <c r="AC3" s="740"/>
      <c r="AD3" s="740"/>
      <c r="AE3" s="740"/>
      <c r="AF3" s="740"/>
      <c r="AG3" s="740"/>
      <c r="AH3" s="740"/>
      <c r="AI3" s="740"/>
      <c r="AJ3" s="740"/>
      <c r="AK3" s="740"/>
      <c r="AL3" s="811"/>
      <c r="AM3" s="737">
        <f>AA3+1</f>
        <v>2021</v>
      </c>
      <c r="AN3" s="740"/>
      <c r="AO3" s="740"/>
      <c r="AP3" s="740"/>
      <c r="AQ3" s="740"/>
      <c r="AR3" s="740"/>
      <c r="AS3" s="740"/>
      <c r="AT3" s="740"/>
      <c r="AU3" s="740"/>
      <c r="AV3" s="740"/>
      <c r="AW3" s="740"/>
      <c r="AX3" s="811"/>
      <c r="AY3" s="737">
        <f>AM3+1</f>
        <v>2022</v>
      </c>
      <c r="AZ3" s="740"/>
      <c r="BA3" s="740"/>
      <c r="BB3" s="740"/>
      <c r="BC3" s="740"/>
      <c r="BD3" s="740"/>
      <c r="BE3" s="740"/>
      <c r="BF3" s="740"/>
      <c r="BG3" s="740"/>
      <c r="BH3" s="740"/>
      <c r="BI3" s="740"/>
      <c r="BJ3" s="811"/>
      <c r="BK3" s="737">
        <f>AY3+1</f>
        <v>2023</v>
      </c>
      <c r="BL3" s="740"/>
      <c r="BM3" s="740"/>
      <c r="BN3" s="740"/>
      <c r="BO3" s="740"/>
      <c r="BP3" s="740"/>
      <c r="BQ3" s="740"/>
      <c r="BR3" s="740"/>
      <c r="BS3" s="740"/>
      <c r="BT3" s="740"/>
      <c r="BU3" s="740"/>
      <c r="BV3" s="811"/>
    </row>
    <row r="4" spans="1:74" ht="12.75" customHeight="1" x14ac:dyDescent="0.25">
      <c r="A4" s="732" t="str">
        <f>Dates!$D$2</f>
        <v>Thursday December 1, 2022</v>
      </c>
      <c r="B4" s="494"/>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516"/>
      <c r="B5" s="130" t="s">
        <v>1320</v>
      </c>
      <c r="C5" s="495"/>
      <c r="D5" s="495"/>
      <c r="E5" s="495"/>
      <c r="F5" s="495"/>
      <c r="G5" s="495"/>
      <c r="H5" s="495"/>
      <c r="I5" s="495"/>
      <c r="J5" s="495"/>
      <c r="K5" s="495"/>
      <c r="L5" s="495"/>
      <c r="M5" s="495"/>
      <c r="N5" s="495"/>
      <c r="O5" s="495"/>
      <c r="P5" s="495"/>
      <c r="Q5" s="495"/>
      <c r="R5" s="495"/>
      <c r="S5" s="495"/>
      <c r="T5" s="495"/>
      <c r="U5" s="495"/>
      <c r="V5" s="495"/>
      <c r="W5" s="495"/>
      <c r="X5" s="495"/>
      <c r="Y5" s="495"/>
      <c r="Z5" s="495"/>
      <c r="AA5" s="495"/>
      <c r="AB5" s="495"/>
      <c r="AC5" s="495"/>
      <c r="AD5" s="495"/>
      <c r="AE5" s="495"/>
      <c r="AF5" s="495"/>
      <c r="AG5" s="495"/>
      <c r="AH5" s="495"/>
      <c r="AI5" s="495"/>
      <c r="AJ5" s="495"/>
      <c r="AK5" s="495"/>
      <c r="AL5" s="495"/>
      <c r="AM5" s="495"/>
      <c r="AN5" s="495"/>
      <c r="AO5" s="495"/>
      <c r="AP5" s="495"/>
      <c r="AQ5" s="495"/>
      <c r="AR5" s="495"/>
      <c r="AS5" s="495"/>
      <c r="AT5" s="495"/>
      <c r="AU5" s="495"/>
      <c r="AV5" s="495"/>
      <c r="AW5" s="495"/>
      <c r="AX5" s="495"/>
      <c r="AY5" s="495"/>
      <c r="AZ5" s="495"/>
      <c r="BA5" s="495"/>
      <c r="BB5" s="495"/>
      <c r="BC5" s="495"/>
      <c r="BD5" s="618"/>
      <c r="BE5" s="618"/>
      <c r="BF5" s="618"/>
      <c r="BG5" s="618"/>
      <c r="BH5" s="618"/>
      <c r="BI5" s="618"/>
      <c r="BJ5" s="495"/>
      <c r="BK5" s="495"/>
      <c r="BL5" s="495"/>
      <c r="BM5" s="495"/>
      <c r="BN5" s="495"/>
      <c r="BO5" s="495"/>
      <c r="BP5" s="495"/>
      <c r="BQ5" s="495"/>
      <c r="BR5" s="495"/>
      <c r="BS5" s="495"/>
      <c r="BT5" s="495"/>
      <c r="BU5" s="495"/>
      <c r="BV5" s="495"/>
    </row>
    <row r="6" spans="1:74" ht="11.15" customHeight="1" x14ac:dyDescent="0.25">
      <c r="A6" s="498" t="s">
        <v>1237</v>
      </c>
      <c r="B6" s="499" t="s">
        <v>81</v>
      </c>
      <c r="C6" s="689">
        <v>12.678626654</v>
      </c>
      <c r="D6" s="689">
        <v>10.575978726000001</v>
      </c>
      <c r="E6" s="689">
        <v>12.214518447</v>
      </c>
      <c r="F6" s="689">
        <v>12.097160899</v>
      </c>
      <c r="G6" s="689">
        <v>15.435234445000001</v>
      </c>
      <c r="H6" s="689">
        <v>15.040572311</v>
      </c>
      <c r="I6" s="689">
        <v>17.858572319</v>
      </c>
      <c r="J6" s="689">
        <v>16.527351093</v>
      </c>
      <c r="K6" s="689">
        <v>13.784605378</v>
      </c>
      <c r="L6" s="689">
        <v>12.310386528</v>
      </c>
      <c r="M6" s="689">
        <v>9.3259336529999999</v>
      </c>
      <c r="N6" s="689">
        <v>9.5208450990000006</v>
      </c>
      <c r="O6" s="689">
        <v>12.531793628999999</v>
      </c>
      <c r="P6" s="689">
        <v>11.940308927</v>
      </c>
      <c r="Q6" s="689">
        <v>12.715249875</v>
      </c>
      <c r="R6" s="689">
        <v>12.943145661000001</v>
      </c>
      <c r="S6" s="689">
        <v>13.506675039999999</v>
      </c>
      <c r="T6" s="689">
        <v>15.771325251</v>
      </c>
      <c r="U6" s="689">
        <v>19.386775902</v>
      </c>
      <c r="V6" s="689">
        <v>19.597905035</v>
      </c>
      <c r="W6" s="689">
        <v>15.794247649000001</v>
      </c>
      <c r="X6" s="689">
        <v>15.549853471</v>
      </c>
      <c r="Y6" s="689">
        <v>12.806337949</v>
      </c>
      <c r="Z6" s="689">
        <v>14.384839959000001</v>
      </c>
      <c r="AA6" s="689">
        <v>16.755681305</v>
      </c>
      <c r="AB6" s="689">
        <v>14.811282568999999</v>
      </c>
      <c r="AC6" s="689">
        <v>14.65421523</v>
      </c>
      <c r="AD6" s="689">
        <v>13.577672958999999</v>
      </c>
      <c r="AE6" s="689">
        <v>14.530715751000001</v>
      </c>
      <c r="AF6" s="689">
        <v>17.461966646</v>
      </c>
      <c r="AG6" s="689">
        <v>21.488516854</v>
      </c>
      <c r="AH6" s="689">
        <v>18.160688414999999</v>
      </c>
      <c r="AI6" s="689">
        <v>12.938603187</v>
      </c>
      <c r="AJ6" s="689">
        <v>13.887296074</v>
      </c>
      <c r="AK6" s="689">
        <v>10.874448772999999</v>
      </c>
      <c r="AL6" s="689">
        <v>13.732924366000001</v>
      </c>
      <c r="AM6" s="689">
        <v>12.607997541</v>
      </c>
      <c r="AN6" s="689">
        <v>11.800424645</v>
      </c>
      <c r="AO6" s="689">
        <v>10.995114621000001</v>
      </c>
      <c r="AP6" s="689">
        <v>12.092586205</v>
      </c>
      <c r="AQ6" s="689">
        <v>11.50868228</v>
      </c>
      <c r="AR6" s="689">
        <v>17.238673539000001</v>
      </c>
      <c r="AS6" s="689">
        <v>17.865029786000001</v>
      </c>
      <c r="AT6" s="689">
        <v>18.016075313000002</v>
      </c>
      <c r="AU6" s="689">
        <v>12.161463756</v>
      </c>
      <c r="AV6" s="689">
        <v>14.482334299</v>
      </c>
      <c r="AW6" s="689">
        <v>14.405804135</v>
      </c>
      <c r="AX6" s="689">
        <v>14.306155794</v>
      </c>
      <c r="AY6" s="689">
        <v>16.887345088</v>
      </c>
      <c r="AZ6" s="689">
        <v>12.680825575</v>
      </c>
      <c r="BA6" s="689">
        <v>11.993656496</v>
      </c>
      <c r="BB6" s="689">
        <v>12.900054787</v>
      </c>
      <c r="BC6" s="689">
        <v>14.96618668</v>
      </c>
      <c r="BD6" s="689">
        <v>19.559663464</v>
      </c>
      <c r="BE6" s="689">
        <v>22.984296769</v>
      </c>
      <c r="BF6" s="689">
        <v>20.879793908</v>
      </c>
      <c r="BG6" s="689">
        <v>15.88196411</v>
      </c>
      <c r="BH6" s="689">
        <v>13.45513</v>
      </c>
      <c r="BI6" s="689">
        <v>13.91281</v>
      </c>
      <c r="BJ6" s="690">
        <v>16.559950000000001</v>
      </c>
      <c r="BK6" s="690">
        <v>15.03429</v>
      </c>
      <c r="BL6" s="690">
        <v>12.76183</v>
      </c>
      <c r="BM6" s="690">
        <v>12.931889999999999</v>
      </c>
      <c r="BN6" s="690">
        <v>14.471109999999999</v>
      </c>
      <c r="BO6" s="690">
        <v>16.669840000000001</v>
      </c>
      <c r="BP6" s="690">
        <v>17.5809</v>
      </c>
      <c r="BQ6" s="690">
        <v>19.773520000000001</v>
      </c>
      <c r="BR6" s="690">
        <v>18.792670000000001</v>
      </c>
      <c r="BS6" s="690">
        <v>13.76009</v>
      </c>
      <c r="BT6" s="690">
        <v>13.18357</v>
      </c>
      <c r="BU6" s="690">
        <v>12.070499999999999</v>
      </c>
      <c r="BV6" s="690">
        <v>14.55073</v>
      </c>
    </row>
    <row r="7" spans="1:74" ht="11.15" customHeight="1" x14ac:dyDescent="0.25">
      <c r="A7" s="498" t="s">
        <v>1238</v>
      </c>
      <c r="B7" s="499" t="s">
        <v>80</v>
      </c>
      <c r="C7" s="689">
        <v>32.768404087999997</v>
      </c>
      <c r="D7" s="689">
        <v>25.680286255999999</v>
      </c>
      <c r="E7" s="689">
        <v>24.134606596000001</v>
      </c>
      <c r="F7" s="689">
        <v>22.608627373000001</v>
      </c>
      <c r="G7" s="689">
        <v>25.306330289000002</v>
      </c>
      <c r="H7" s="689">
        <v>29.888795932000001</v>
      </c>
      <c r="I7" s="689">
        <v>33.005789204999999</v>
      </c>
      <c r="J7" s="689">
        <v>32.634280216999997</v>
      </c>
      <c r="K7" s="689">
        <v>27.832301411</v>
      </c>
      <c r="L7" s="689">
        <v>25.760542934</v>
      </c>
      <c r="M7" s="689">
        <v>28.573866748</v>
      </c>
      <c r="N7" s="689">
        <v>29.560207748</v>
      </c>
      <c r="O7" s="689">
        <v>29.368176810000001</v>
      </c>
      <c r="P7" s="689">
        <v>24.706590980000001</v>
      </c>
      <c r="Q7" s="689">
        <v>23.204219622</v>
      </c>
      <c r="R7" s="689">
        <v>17.651559516999999</v>
      </c>
      <c r="S7" s="689">
        <v>21.001340102</v>
      </c>
      <c r="T7" s="689">
        <v>22.509175045999999</v>
      </c>
      <c r="U7" s="689">
        <v>28.206183723999999</v>
      </c>
      <c r="V7" s="689">
        <v>25.441317182999999</v>
      </c>
      <c r="W7" s="689">
        <v>22.486329014999999</v>
      </c>
      <c r="X7" s="689">
        <v>18.156531813000001</v>
      </c>
      <c r="Y7" s="689">
        <v>22.031795313</v>
      </c>
      <c r="Z7" s="689">
        <v>21.121619730999999</v>
      </c>
      <c r="AA7" s="689">
        <v>19.330683309000001</v>
      </c>
      <c r="AB7" s="689">
        <v>16.889217207000002</v>
      </c>
      <c r="AC7" s="689">
        <v>14.965363184999999</v>
      </c>
      <c r="AD7" s="689">
        <v>10.945383673</v>
      </c>
      <c r="AE7" s="689">
        <v>12.292242286</v>
      </c>
      <c r="AF7" s="689">
        <v>17.819747169999999</v>
      </c>
      <c r="AG7" s="689">
        <v>24.882381113000001</v>
      </c>
      <c r="AH7" s="689">
        <v>25.038367041000001</v>
      </c>
      <c r="AI7" s="689">
        <v>18.508664766999999</v>
      </c>
      <c r="AJ7" s="689">
        <v>17.194172181999999</v>
      </c>
      <c r="AK7" s="689">
        <v>18.089152770999998</v>
      </c>
      <c r="AL7" s="689">
        <v>22.413324191000001</v>
      </c>
      <c r="AM7" s="689">
        <v>25.302053248</v>
      </c>
      <c r="AN7" s="689">
        <v>25.671598278000001</v>
      </c>
      <c r="AO7" s="689">
        <v>18.768617731999999</v>
      </c>
      <c r="AP7" s="689">
        <v>16.134017402000001</v>
      </c>
      <c r="AQ7" s="689">
        <v>19.387474317999999</v>
      </c>
      <c r="AR7" s="689">
        <v>24.590771828000001</v>
      </c>
      <c r="AS7" s="689">
        <v>29.299122192999999</v>
      </c>
      <c r="AT7" s="689">
        <v>30.042813811999999</v>
      </c>
      <c r="AU7" s="689">
        <v>23.907290583999998</v>
      </c>
      <c r="AV7" s="689">
        <v>19.974925382999999</v>
      </c>
      <c r="AW7" s="689">
        <v>16.485187778</v>
      </c>
      <c r="AX7" s="689">
        <v>18.144474607999999</v>
      </c>
      <c r="AY7" s="689">
        <v>24.683180948</v>
      </c>
      <c r="AZ7" s="689">
        <v>21.404869967</v>
      </c>
      <c r="BA7" s="689">
        <v>18.371854769999999</v>
      </c>
      <c r="BB7" s="689">
        <v>16.020835426000001</v>
      </c>
      <c r="BC7" s="689">
        <v>17.702460653999999</v>
      </c>
      <c r="BD7" s="689">
        <v>20.335631976999998</v>
      </c>
      <c r="BE7" s="689">
        <v>25.494341033000001</v>
      </c>
      <c r="BF7" s="689">
        <v>24.550430566999999</v>
      </c>
      <c r="BG7" s="689">
        <v>18.593905723999999</v>
      </c>
      <c r="BH7" s="689">
        <v>16.140889999999999</v>
      </c>
      <c r="BI7" s="689">
        <v>16.790150000000001</v>
      </c>
      <c r="BJ7" s="690">
        <v>20.443200000000001</v>
      </c>
      <c r="BK7" s="690">
        <v>22.405190000000001</v>
      </c>
      <c r="BL7" s="690">
        <v>20.49098</v>
      </c>
      <c r="BM7" s="690">
        <v>17.22954</v>
      </c>
      <c r="BN7" s="690">
        <v>15.91413</v>
      </c>
      <c r="BO7" s="690">
        <v>17.07</v>
      </c>
      <c r="BP7" s="690">
        <v>20.922640000000001</v>
      </c>
      <c r="BQ7" s="690">
        <v>25.202719999999999</v>
      </c>
      <c r="BR7" s="690">
        <v>25.35183</v>
      </c>
      <c r="BS7" s="690">
        <v>19.373259999999998</v>
      </c>
      <c r="BT7" s="690">
        <v>15.071440000000001</v>
      </c>
      <c r="BU7" s="690">
        <v>16.351759999999999</v>
      </c>
      <c r="BV7" s="690">
        <v>19.147970000000001</v>
      </c>
    </row>
    <row r="8" spans="1:74" ht="11.15" customHeight="1" x14ac:dyDescent="0.25">
      <c r="A8" s="498" t="s">
        <v>1239</v>
      </c>
      <c r="B8" s="501" t="s">
        <v>83</v>
      </c>
      <c r="C8" s="689">
        <v>8.7423920000000006</v>
      </c>
      <c r="D8" s="689">
        <v>8.3149309999999996</v>
      </c>
      <c r="E8" s="689">
        <v>9.3643219999999996</v>
      </c>
      <c r="F8" s="689">
        <v>7.5869109999999997</v>
      </c>
      <c r="G8" s="689">
        <v>7.2682719999999996</v>
      </c>
      <c r="H8" s="689">
        <v>8.0426129999999993</v>
      </c>
      <c r="I8" s="689">
        <v>8.5099830000000001</v>
      </c>
      <c r="J8" s="689">
        <v>9.2652090000000005</v>
      </c>
      <c r="K8" s="689">
        <v>7.9223990000000004</v>
      </c>
      <c r="L8" s="689">
        <v>7.0841339999999997</v>
      </c>
      <c r="M8" s="689">
        <v>8.0397770000000008</v>
      </c>
      <c r="N8" s="689">
        <v>8.1476240000000004</v>
      </c>
      <c r="O8" s="689">
        <v>8.7238349999999993</v>
      </c>
      <c r="P8" s="689">
        <v>7.7350099999999999</v>
      </c>
      <c r="Q8" s="689">
        <v>8.7955830000000006</v>
      </c>
      <c r="R8" s="689">
        <v>7.1550209999999996</v>
      </c>
      <c r="S8" s="689">
        <v>7.5885829999999999</v>
      </c>
      <c r="T8" s="689">
        <v>8.459816</v>
      </c>
      <c r="U8" s="689">
        <v>8.9073829999999994</v>
      </c>
      <c r="V8" s="689">
        <v>9.3191249999999997</v>
      </c>
      <c r="W8" s="689">
        <v>8.877815</v>
      </c>
      <c r="X8" s="689">
        <v>8.3179180000000006</v>
      </c>
      <c r="Y8" s="689">
        <v>8.6663490000000003</v>
      </c>
      <c r="Z8" s="689">
        <v>9.7175049999999992</v>
      </c>
      <c r="AA8" s="689">
        <v>9.8692480000000007</v>
      </c>
      <c r="AB8" s="689">
        <v>8.9950550000000007</v>
      </c>
      <c r="AC8" s="689">
        <v>7.7540620000000002</v>
      </c>
      <c r="AD8" s="689">
        <v>6.8925970000000003</v>
      </c>
      <c r="AE8" s="689">
        <v>7.823499</v>
      </c>
      <c r="AF8" s="689">
        <v>8.1399600000000003</v>
      </c>
      <c r="AG8" s="689">
        <v>8.5673300000000001</v>
      </c>
      <c r="AH8" s="689">
        <v>8.1090520000000001</v>
      </c>
      <c r="AI8" s="689">
        <v>7.714925</v>
      </c>
      <c r="AJ8" s="689">
        <v>6.3343489999999996</v>
      </c>
      <c r="AK8" s="689">
        <v>6.836068</v>
      </c>
      <c r="AL8" s="689">
        <v>8.0714109999999994</v>
      </c>
      <c r="AM8" s="689">
        <v>8.4099339999999998</v>
      </c>
      <c r="AN8" s="689">
        <v>7.4711619999999996</v>
      </c>
      <c r="AO8" s="689">
        <v>7.7380040000000001</v>
      </c>
      <c r="AP8" s="689">
        <v>6.8704140000000002</v>
      </c>
      <c r="AQ8" s="689">
        <v>7.5758650000000003</v>
      </c>
      <c r="AR8" s="689">
        <v>8.1063179999999999</v>
      </c>
      <c r="AS8" s="689">
        <v>8.1933089999999993</v>
      </c>
      <c r="AT8" s="689">
        <v>8.8817450000000004</v>
      </c>
      <c r="AU8" s="689">
        <v>8.0896939999999997</v>
      </c>
      <c r="AV8" s="689">
        <v>7.0081030000000002</v>
      </c>
      <c r="AW8" s="689">
        <v>8.2630719999999993</v>
      </c>
      <c r="AX8" s="689">
        <v>9.0872309999999992</v>
      </c>
      <c r="AY8" s="689">
        <v>8.6702399999999997</v>
      </c>
      <c r="AZ8" s="689">
        <v>7.7462350000000004</v>
      </c>
      <c r="BA8" s="689">
        <v>7.3934850000000001</v>
      </c>
      <c r="BB8" s="689">
        <v>5.2892409999999996</v>
      </c>
      <c r="BC8" s="689">
        <v>6.75299549</v>
      </c>
      <c r="BD8" s="689">
        <v>7.563822</v>
      </c>
      <c r="BE8" s="689">
        <v>7.7483899999999997</v>
      </c>
      <c r="BF8" s="689">
        <v>8.2420460000000002</v>
      </c>
      <c r="BG8" s="689">
        <v>8.287096</v>
      </c>
      <c r="BH8" s="689">
        <v>7.9115900000000003</v>
      </c>
      <c r="BI8" s="689">
        <v>7.7756400000000001</v>
      </c>
      <c r="BJ8" s="690">
        <v>8.2378499999999999</v>
      </c>
      <c r="BK8" s="690">
        <v>8.2378499999999999</v>
      </c>
      <c r="BL8" s="690">
        <v>7.1996900000000004</v>
      </c>
      <c r="BM8" s="690">
        <v>6.92056</v>
      </c>
      <c r="BN8" s="690">
        <v>5.4366300000000001</v>
      </c>
      <c r="BO8" s="690">
        <v>7.6830800000000004</v>
      </c>
      <c r="BP8" s="690">
        <v>7.9721799999999998</v>
      </c>
      <c r="BQ8" s="690">
        <v>8.2378499999999999</v>
      </c>
      <c r="BR8" s="690">
        <v>8.2378499999999999</v>
      </c>
      <c r="BS8" s="690">
        <v>7.8749700000000002</v>
      </c>
      <c r="BT8" s="690">
        <v>5.8883000000000001</v>
      </c>
      <c r="BU8" s="690">
        <v>6.7514099999999999</v>
      </c>
      <c r="BV8" s="690">
        <v>8.2378499999999999</v>
      </c>
    </row>
    <row r="9" spans="1:74" ht="11.15" customHeight="1" x14ac:dyDescent="0.25">
      <c r="A9" s="498" t="s">
        <v>1240</v>
      </c>
      <c r="B9" s="501" t="s">
        <v>1197</v>
      </c>
      <c r="C9" s="689">
        <v>0.74260077199999996</v>
      </c>
      <c r="D9" s="689">
        <v>0.676423263</v>
      </c>
      <c r="E9" s="689">
        <v>0.70815714699999999</v>
      </c>
      <c r="F9" s="689">
        <v>0.76303041400000005</v>
      </c>
      <c r="G9" s="689">
        <v>0.82066013800000004</v>
      </c>
      <c r="H9" s="689">
        <v>0.79759728500000004</v>
      </c>
      <c r="I9" s="689">
        <v>0.84546830799999995</v>
      </c>
      <c r="J9" s="689">
        <v>0.67577277599999996</v>
      </c>
      <c r="K9" s="689">
        <v>0.663708195</v>
      </c>
      <c r="L9" s="689">
        <v>0.79972047800000001</v>
      </c>
      <c r="M9" s="689">
        <v>0.84180094299999997</v>
      </c>
      <c r="N9" s="689">
        <v>0.84821750100000004</v>
      </c>
      <c r="O9" s="689">
        <v>1.021603976</v>
      </c>
      <c r="P9" s="689">
        <v>0.99438993200000003</v>
      </c>
      <c r="Q9" s="689">
        <v>0.92586109299999997</v>
      </c>
      <c r="R9" s="689">
        <v>1.0338356950000001</v>
      </c>
      <c r="S9" s="689">
        <v>1.164385483</v>
      </c>
      <c r="T9" s="689">
        <v>0.90438864399999996</v>
      </c>
      <c r="U9" s="689">
        <v>0.99763792200000001</v>
      </c>
      <c r="V9" s="689">
        <v>0.75482625199999998</v>
      </c>
      <c r="W9" s="689">
        <v>0.752902352</v>
      </c>
      <c r="X9" s="689">
        <v>0.79099392999999996</v>
      </c>
      <c r="Y9" s="689">
        <v>0.81418400700000004</v>
      </c>
      <c r="Z9" s="689">
        <v>0.76450495399999996</v>
      </c>
      <c r="AA9" s="689">
        <v>0.923943246</v>
      </c>
      <c r="AB9" s="689">
        <v>1.032552124</v>
      </c>
      <c r="AC9" s="689">
        <v>0.97097044600000004</v>
      </c>
      <c r="AD9" s="689">
        <v>1.118745235</v>
      </c>
      <c r="AE9" s="689">
        <v>1.1169579970000001</v>
      </c>
      <c r="AF9" s="689">
        <v>0.91468919500000001</v>
      </c>
      <c r="AG9" s="689">
        <v>0.95944285500000004</v>
      </c>
      <c r="AH9" s="689">
        <v>0.82047620899999996</v>
      </c>
      <c r="AI9" s="689">
        <v>0.82148989699999997</v>
      </c>
      <c r="AJ9" s="689">
        <v>0.81651401099999998</v>
      </c>
      <c r="AK9" s="689">
        <v>0.79320254999999995</v>
      </c>
      <c r="AL9" s="689">
        <v>0.84929847599999997</v>
      </c>
      <c r="AM9" s="689">
        <v>0.97209394599999999</v>
      </c>
      <c r="AN9" s="689">
        <v>0.70957929799999997</v>
      </c>
      <c r="AO9" s="689">
        <v>0.81106695699999998</v>
      </c>
      <c r="AP9" s="689">
        <v>0.80873964700000001</v>
      </c>
      <c r="AQ9" s="689">
        <v>1.0906592079999999</v>
      </c>
      <c r="AR9" s="689">
        <v>0.99693229699999997</v>
      </c>
      <c r="AS9" s="689">
        <v>0.95937592999999999</v>
      </c>
      <c r="AT9" s="689">
        <v>0.84851574200000002</v>
      </c>
      <c r="AU9" s="689">
        <v>0.67050003700000005</v>
      </c>
      <c r="AV9" s="689">
        <v>0.70359154899999998</v>
      </c>
      <c r="AW9" s="689">
        <v>0.72769210600000001</v>
      </c>
      <c r="AX9" s="689">
        <v>0.82563729399999997</v>
      </c>
      <c r="AY9" s="689">
        <v>1.0219963110000001</v>
      </c>
      <c r="AZ9" s="689">
        <v>0.89694924700000001</v>
      </c>
      <c r="BA9" s="689">
        <v>0.94676296400000004</v>
      </c>
      <c r="BB9" s="689">
        <v>0.79178388399999999</v>
      </c>
      <c r="BC9" s="689">
        <v>0.92082703099999996</v>
      </c>
      <c r="BD9" s="689">
        <v>1.0061726390000001</v>
      </c>
      <c r="BE9" s="689">
        <v>0.919839395</v>
      </c>
      <c r="BF9" s="689">
        <v>0.87012982299999997</v>
      </c>
      <c r="BG9" s="689">
        <v>0.65551516499999996</v>
      </c>
      <c r="BH9" s="689">
        <v>0.69838319999999998</v>
      </c>
      <c r="BI9" s="689">
        <v>0.71468489999999996</v>
      </c>
      <c r="BJ9" s="690">
        <v>0.75092479999999995</v>
      </c>
      <c r="BK9" s="690">
        <v>0.84831809999999996</v>
      </c>
      <c r="BL9" s="690">
        <v>0.7515657</v>
      </c>
      <c r="BM9" s="690">
        <v>0.87911649999999997</v>
      </c>
      <c r="BN9" s="690">
        <v>0.94903649999999995</v>
      </c>
      <c r="BO9" s="690">
        <v>0.97432700000000005</v>
      </c>
      <c r="BP9" s="690">
        <v>0.95474130000000001</v>
      </c>
      <c r="BQ9" s="690">
        <v>0.89043399999999995</v>
      </c>
      <c r="BR9" s="690">
        <v>0.78491619999999995</v>
      </c>
      <c r="BS9" s="690">
        <v>0.67785340000000005</v>
      </c>
      <c r="BT9" s="690">
        <v>0.71445289999999995</v>
      </c>
      <c r="BU9" s="690">
        <v>0.7188272</v>
      </c>
      <c r="BV9" s="690">
        <v>0.75537609999999999</v>
      </c>
    </row>
    <row r="10" spans="1:74" ht="11.15" customHeight="1" x14ac:dyDescent="0.25">
      <c r="A10" s="498" t="s">
        <v>1241</v>
      </c>
      <c r="B10" s="501" t="s">
        <v>1300</v>
      </c>
      <c r="C10" s="689">
        <v>6.5160820570000002</v>
      </c>
      <c r="D10" s="689">
        <v>5.0827558530000001</v>
      </c>
      <c r="E10" s="689">
        <v>5.747405519</v>
      </c>
      <c r="F10" s="689">
        <v>5.485555958</v>
      </c>
      <c r="G10" s="689">
        <v>4.3386260449999998</v>
      </c>
      <c r="H10" s="689">
        <v>4.4479935700000004</v>
      </c>
      <c r="I10" s="689">
        <v>3.239282298</v>
      </c>
      <c r="J10" s="689">
        <v>3.482277517</v>
      </c>
      <c r="K10" s="689">
        <v>4.4072345210000003</v>
      </c>
      <c r="L10" s="689">
        <v>5.0664091429999996</v>
      </c>
      <c r="M10" s="689">
        <v>5.064328401</v>
      </c>
      <c r="N10" s="689">
        <v>5.537876818</v>
      </c>
      <c r="O10" s="689">
        <v>5.6902547859999997</v>
      </c>
      <c r="P10" s="689">
        <v>4.6769349199999999</v>
      </c>
      <c r="Q10" s="689">
        <v>6.2772864310000003</v>
      </c>
      <c r="R10" s="689">
        <v>6.4090335349999998</v>
      </c>
      <c r="S10" s="689">
        <v>5.2732024969999998</v>
      </c>
      <c r="T10" s="689">
        <v>4.3824773380000002</v>
      </c>
      <c r="U10" s="689">
        <v>3.9699351740000002</v>
      </c>
      <c r="V10" s="689">
        <v>3.4438678500000002</v>
      </c>
      <c r="W10" s="689">
        <v>5.236976437</v>
      </c>
      <c r="X10" s="689">
        <v>6.5162306000000001</v>
      </c>
      <c r="Y10" s="689">
        <v>6.1559887250000003</v>
      </c>
      <c r="Z10" s="689">
        <v>6.4190989619999996</v>
      </c>
      <c r="AA10" s="689">
        <v>5.8346753360000001</v>
      </c>
      <c r="AB10" s="689">
        <v>6.967641918</v>
      </c>
      <c r="AC10" s="689">
        <v>7.0018717490000002</v>
      </c>
      <c r="AD10" s="689">
        <v>6.8103884910000003</v>
      </c>
      <c r="AE10" s="689">
        <v>6.2301098550000003</v>
      </c>
      <c r="AF10" s="689">
        <v>6.552412093</v>
      </c>
      <c r="AG10" s="689">
        <v>4.306054069</v>
      </c>
      <c r="AH10" s="689">
        <v>5.2039302300000001</v>
      </c>
      <c r="AI10" s="689">
        <v>6.6127734480000004</v>
      </c>
      <c r="AJ10" s="689">
        <v>7.3476164649999998</v>
      </c>
      <c r="AK10" s="689">
        <v>8.6657022500000007</v>
      </c>
      <c r="AL10" s="689">
        <v>7.6563524540000003</v>
      </c>
      <c r="AM10" s="689">
        <v>7.2303001340000002</v>
      </c>
      <c r="AN10" s="689">
        <v>6.578868215</v>
      </c>
      <c r="AO10" s="689">
        <v>9.4609925809999993</v>
      </c>
      <c r="AP10" s="689">
        <v>8.7010320179999994</v>
      </c>
      <c r="AQ10" s="689">
        <v>7.9050429729999996</v>
      </c>
      <c r="AR10" s="689">
        <v>6.1429262070000004</v>
      </c>
      <c r="AS10" s="689">
        <v>5.0451310930000002</v>
      </c>
      <c r="AT10" s="689">
        <v>6.0578640909999999</v>
      </c>
      <c r="AU10" s="689">
        <v>7.4210895270000004</v>
      </c>
      <c r="AV10" s="689">
        <v>7.735018309</v>
      </c>
      <c r="AW10" s="689">
        <v>9.8287798849999994</v>
      </c>
      <c r="AX10" s="689">
        <v>9.7062531679999999</v>
      </c>
      <c r="AY10" s="689">
        <v>10.542406048</v>
      </c>
      <c r="AZ10" s="689">
        <v>10.334172823999999</v>
      </c>
      <c r="BA10" s="689">
        <v>11.16129636</v>
      </c>
      <c r="BB10" s="689">
        <v>11.283468533000001</v>
      </c>
      <c r="BC10" s="689">
        <v>9.633929234</v>
      </c>
      <c r="BD10" s="689">
        <v>7.8270437599999996</v>
      </c>
      <c r="BE10" s="689">
        <v>6.5623604670000004</v>
      </c>
      <c r="BF10" s="689">
        <v>6.2008204899999999</v>
      </c>
      <c r="BG10" s="689">
        <v>7.559272794</v>
      </c>
      <c r="BH10" s="689">
        <v>7.6318419999999998</v>
      </c>
      <c r="BI10" s="689">
        <v>10.00428</v>
      </c>
      <c r="BJ10" s="690">
        <v>10.250030000000001</v>
      </c>
      <c r="BK10" s="690">
        <v>11.20998</v>
      </c>
      <c r="BL10" s="690">
        <v>11.29757</v>
      </c>
      <c r="BM10" s="690">
        <v>12.17521</v>
      </c>
      <c r="BN10" s="690">
        <v>11.923120000000001</v>
      </c>
      <c r="BO10" s="690">
        <v>10.216710000000001</v>
      </c>
      <c r="BP10" s="690">
        <v>8.4943100000000005</v>
      </c>
      <c r="BQ10" s="690">
        <v>7.0810009999999997</v>
      </c>
      <c r="BR10" s="690">
        <v>6.7591739999999998</v>
      </c>
      <c r="BS10" s="690">
        <v>8.2449300000000001</v>
      </c>
      <c r="BT10" s="690">
        <v>8.1954440000000002</v>
      </c>
      <c r="BU10" s="690">
        <v>10.740349999999999</v>
      </c>
      <c r="BV10" s="690">
        <v>10.692769999999999</v>
      </c>
    </row>
    <row r="11" spans="1:74" ht="11.15" customHeight="1" x14ac:dyDescent="0.25">
      <c r="A11" s="498" t="s">
        <v>1242</v>
      </c>
      <c r="B11" s="499" t="s">
        <v>1301</v>
      </c>
      <c r="C11" s="689">
        <v>0.72981647000000005</v>
      </c>
      <c r="D11" s="689">
        <v>0.62538100799999996</v>
      </c>
      <c r="E11" s="689">
        <v>0.62290332699999995</v>
      </c>
      <c r="F11" s="689">
        <v>0.58601661000000005</v>
      </c>
      <c r="G11" s="689">
        <v>0.44374764</v>
      </c>
      <c r="H11" s="689">
        <v>0.65435080899999998</v>
      </c>
      <c r="I11" s="689">
        <v>0.622674481</v>
      </c>
      <c r="J11" s="689">
        <v>0.60604445699999998</v>
      </c>
      <c r="K11" s="689">
        <v>0.61611483300000003</v>
      </c>
      <c r="L11" s="689">
        <v>0.37546072699999999</v>
      </c>
      <c r="M11" s="689">
        <v>0.60913275499999997</v>
      </c>
      <c r="N11" s="689">
        <v>0.668318407</v>
      </c>
      <c r="O11" s="689">
        <v>0.72222091099999997</v>
      </c>
      <c r="P11" s="689">
        <v>0.63384242599999996</v>
      </c>
      <c r="Q11" s="689">
        <v>0.59999751400000001</v>
      </c>
      <c r="R11" s="689">
        <v>0.32053062599999999</v>
      </c>
      <c r="S11" s="689">
        <v>0.63464263899999995</v>
      </c>
      <c r="T11" s="689">
        <v>0.47773586699999998</v>
      </c>
      <c r="U11" s="689">
        <v>0.624298189</v>
      </c>
      <c r="V11" s="689">
        <v>0.58123831999999997</v>
      </c>
      <c r="W11" s="689">
        <v>0.49478881299999999</v>
      </c>
      <c r="X11" s="689">
        <v>0.22717230499999999</v>
      </c>
      <c r="Y11" s="689">
        <v>0.35620180699999998</v>
      </c>
      <c r="Z11" s="689">
        <v>0.401239175</v>
      </c>
      <c r="AA11" s="689">
        <v>0.50063717799999996</v>
      </c>
      <c r="AB11" s="689">
        <v>0.38749684299999998</v>
      </c>
      <c r="AC11" s="689">
        <v>0.55624018399999997</v>
      </c>
      <c r="AD11" s="689">
        <v>0.401995396</v>
      </c>
      <c r="AE11" s="689">
        <v>0.39690252999999998</v>
      </c>
      <c r="AF11" s="689">
        <v>0.48450906199999999</v>
      </c>
      <c r="AG11" s="689">
        <v>0.45717702799999999</v>
      </c>
      <c r="AH11" s="689">
        <v>0.52907077400000002</v>
      </c>
      <c r="AI11" s="689">
        <v>0.30445091899999999</v>
      </c>
      <c r="AJ11" s="689">
        <v>0.17695991999999999</v>
      </c>
      <c r="AK11" s="689">
        <v>0.43868622000000002</v>
      </c>
      <c r="AL11" s="689">
        <v>0.64633965599999998</v>
      </c>
      <c r="AM11" s="689">
        <v>0.62536110300000003</v>
      </c>
      <c r="AN11" s="689">
        <v>0.66395908800000003</v>
      </c>
      <c r="AO11" s="689">
        <v>0.59466309900000003</v>
      </c>
      <c r="AP11" s="689">
        <v>0.37307026300000001</v>
      </c>
      <c r="AQ11" s="689">
        <v>0.568782381</v>
      </c>
      <c r="AR11" s="689">
        <v>0.51031967499999997</v>
      </c>
      <c r="AS11" s="689">
        <v>0.59884054099999995</v>
      </c>
      <c r="AT11" s="689">
        <v>0.64935318600000003</v>
      </c>
      <c r="AU11" s="689">
        <v>0.52707484900000001</v>
      </c>
      <c r="AV11" s="689">
        <v>0.63595639500000001</v>
      </c>
      <c r="AW11" s="689">
        <v>0.63539895999999996</v>
      </c>
      <c r="AX11" s="689">
        <v>0.49623642099999998</v>
      </c>
      <c r="AY11" s="689">
        <v>0.488709224</v>
      </c>
      <c r="AZ11" s="689">
        <v>0.50686066100000005</v>
      </c>
      <c r="BA11" s="689">
        <v>0.40943349000000001</v>
      </c>
      <c r="BB11" s="689">
        <v>0.47209155400000002</v>
      </c>
      <c r="BC11" s="689">
        <v>0.64401002900000004</v>
      </c>
      <c r="BD11" s="689">
        <v>0.57480316300000001</v>
      </c>
      <c r="BE11" s="689">
        <v>0.41989947</v>
      </c>
      <c r="BF11" s="689">
        <v>0.404077825</v>
      </c>
      <c r="BG11" s="689">
        <v>0.49889816199999998</v>
      </c>
      <c r="BH11" s="689">
        <v>0.32089450000000003</v>
      </c>
      <c r="BI11" s="689">
        <v>0.49013570000000001</v>
      </c>
      <c r="BJ11" s="690">
        <v>0.52641780000000005</v>
      </c>
      <c r="BK11" s="690">
        <v>0.5227598</v>
      </c>
      <c r="BL11" s="690">
        <v>0.48784719999999998</v>
      </c>
      <c r="BM11" s="690">
        <v>0.49372680000000002</v>
      </c>
      <c r="BN11" s="690">
        <v>0.42365580000000003</v>
      </c>
      <c r="BO11" s="690">
        <v>0.52627840000000004</v>
      </c>
      <c r="BP11" s="690">
        <v>0.49168610000000001</v>
      </c>
      <c r="BQ11" s="690">
        <v>0.46363130000000002</v>
      </c>
      <c r="BR11" s="690">
        <v>0.51838770000000001</v>
      </c>
      <c r="BS11" s="690">
        <v>0.43534060000000002</v>
      </c>
      <c r="BT11" s="690">
        <v>0.37063269999999998</v>
      </c>
      <c r="BU11" s="690">
        <v>0.53384770000000004</v>
      </c>
      <c r="BV11" s="690">
        <v>0.56245350000000005</v>
      </c>
    </row>
    <row r="12" spans="1:74" ht="11.15" customHeight="1" x14ac:dyDescent="0.25">
      <c r="A12" s="498" t="s">
        <v>1243</v>
      </c>
      <c r="B12" s="499" t="s">
        <v>1201</v>
      </c>
      <c r="C12" s="689">
        <v>62.177922041000002</v>
      </c>
      <c r="D12" s="689">
        <v>50.955756106000003</v>
      </c>
      <c r="E12" s="689">
        <v>52.791913035999997</v>
      </c>
      <c r="F12" s="689">
        <v>49.127302254</v>
      </c>
      <c r="G12" s="689">
        <v>53.612870557000001</v>
      </c>
      <c r="H12" s="689">
        <v>58.871922906999998</v>
      </c>
      <c r="I12" s="689">
        <v>64.081769610999999</v>
      </c>
      <c r="J12" s="689">
        <v>63.190935060000001</v>
      </c>
      <c r="K12" s="689">
        <v>55.226363337999999</v>
      </c>
      <c r="L12" s="689">
        <v>51.396653809999997</v>
      </c>
      <c r="M12" s="689">
        <v>52.454839499999999</v>
      </c>
      <c r="N12" s="689">
        <v>54.283089572999998</v>
      </c>
      <c r="O12" s="689">
        <v>58.057885112000001</v>
      </c>
      <c r="P12" s="689">
        <v>50.687077185</v>
      </c>
      <c r="Q12" s="689">
        <v>52.518197534999999</v>
      </c>
      <c r="R12" s="689">
        <v>45.513126034000003</v>
      </c>
      <c r="S12" s="689">
        <v>49.168828761</v>
      </c>
      <c r="T12" s="689">
        <v>52.504918146000001</v>
      </c>
      <c r="U12" s="689">
        <v>62.092213911000002</v>
      </c>
      <c r="V12" s="689">
        <v>59.13827964</v>
      </c>
      <c r="W12" s="689">
        <v>53.643059266000002</v>
      </c>
      <c r="X12" s="689">
        <v>49.558700119000001</v>
      </c>
      <c r="Y12" s="689">
        <v>50.830856801000003</v>
      </c>
      <c r="Z12" s="689">
        <v>52.808807780999999</v>
      </c>
      <c r="AA12" s="689">
        <v>53.214868373999998</v>
      </c>
      <c r="AB12" s="689">
        <v>49.083245660999999</v>
      </c>
      <c r="AC12" s="689">
        <v>45.902722793999999</v>
      </c>
      <c r="AD12" s="689">
        <v>39.746782754000002</v>
      </c>
      <c r="AE12" s="689">
        <v>42.390427418999998</v>
      </c>
      <c r="AF12" s="689">
        <v>51.373284165999998</v>
      </c>
      <c r="AG12" s="689">
        <v>60.660901918999997</v>
      </c>
      <c r="AH12" s="689">
        <v>57.861584669000003</v>
      </c>
      <c r="AI12" s="689">
        <v>46.900907218</v>
      </c>
      <c r="AJ12" s="689">
        <v>45.756907652000002</v>
      </c>
      <c r="AK12" s="689">
        <v>45.697260563999997</v>
      </c>
      <c r="AL12" s="689">
        <v>53.369650143000001</v>
      </c>
      <c r="AM12" s="689">
        <v>55.147739971999997</v>
      </c>
      <c r="AN12" s="689">
        <v>52.895591523999997</v>
      </c>
      <c r="AO12" s="689">
        <v>48.368458990000001</v>
      </c>
      <c r="AP12" s="689">
        <v>44.979859535000003</v>
      </c>
      <c r="AQ12" s="689">
        <v>48.036506160000002</v>
      </c>
      <c r="AR12" s="689">
        <v>57.585941546000001</v>
      </c>
      <c r="AS12" s="689">
        <v>61.960808542999999</v>
      </c>
      <c r="AT12" s="689">
        <v>64.496367144000004</v>
      </c>
      <c r="AU12" s="689">
        <v>52.777112752999997</v>
      </c>
      <c r="AV12" s="689">
        <v>50.539928934999999</v>
      </c>
      <c r="AW12" s="689">
        <v>50.345934864</v>
      </c>
      <c r="AX12" s="689">
        <v>52.565988285000003</v>
      </c>
      <c r="AY12" s="689">
        <v>62.293877619</v>
      </c>
      <c r="AZ12" s="689">
        <v>53.569913274000001</v>
      </c>
      <c r="BA12" s="689">
        <v>50.276489079999998</v>
      </c>
      <c r="BB12" s="689">
        <v>46.757475184</v>
      </c>
      <c r="BC12" s="689">
        <v>50.620409117999998</v>
      </c>
      <c r="BD12" s="689">
        <v>56.867137003000003</v>
      </c>
      <c r="BE12" s="689">
        <v>64.129127134000001</v>
      </c>
      <c r="BF12" s="689">
        <v>61.147298612999997</v>
      </c>
      <c r="BG12" s="689">
        <v>51.476651955000001</v>
      </c>
      <c r="BH12" s="689">
        <v>46.158729999999998</v>
      </c>
      <c r="BI12" s="689">
        <v>49.6877</v>
      </c>
      <c r="BJ12" s="690">
        <v>56.768369999999997</v>
      </c>
      <c r="BK12" s="690">
        <v>58.258389999999999</v>
      </c>
      <c r="BL12" s="690">
        <v>52.989490000000004</v>
      </c>
      <c r="BM12" s="690">
        <v>50.630040000000001</v>
      </c>
      <c r="BN12" s="690">
        <v>49.11768</v>
      </c>
      <c r="BO12" s="690">
        <v>53.140239999999999</v>
      </c>
      <c r="BP12" s="690">
        <v>56.416460000000001</v>
      </c>
      <c r="BQ12" s="690">
        <v>61.649160000000002</v>
      </c>
      <c r="BR12" s="690">
        <v>60.444830000000003</v>
      </c>
      <c r="BS12" s="690">
        <v>50.36645</v>
      </c>
      <c r="BT12" s="690">
        <v>43.423850000000002</v>
      </c>
      <c r="BU12" s="690">
        <v>47.166690000000003</v>
      </c>
      <c r="BV12" s="690">
        <v>53.947139999999997</v>
      </c>
    </row>
    <row r="13" spans="1:74" ht="11.15" customHeight="1" x14ac:dyDescent="0.25">
      <c r="A13" s="498" t="s">
        <v>1244</v>
      </c>
      <c r="B13" s="499" t="s">
        <v>1302</v>
      </c>
      <c r="C13" s="689">
        <v>60.122512391999997</v>
      </c>
      <c r="D13" s="689">
        <v>49.804185203999999</v>
      </c>
      <c r="E13" s="689">
        <v>50.906114809000002</v>
      </c>
      <c r="F13" s="689">
        <v>47.605038213</v>
      </c>
      <c r="G13" s="689">
        <v>54.140375704999997</v>
      </c>
      <c r="H13" s="689">
        <v>59.170126404999998</v>
      </c>
      <c r="I13" s="689">
        <v>63.431425224999998</v>
      </c>
      <c r="J13" s="689">
        <v>62.981856188000002</v>
      </c>
      <c r="K13" s="689">
        <v>55.280018130000002</v>
      </c>
      <c r="L13" s="689">
        <v>51.635167873999997</v>
      </c>
      <c r="M13" s="689">
        <v>52.030539801000003</v>
      </c>
      <c r="N13" s="689">
        <v>54.755304088000003</v>
      </c>
      <c r="O13" s="689">
        <v>58.013325921000003</v>
      </c>
      <c r="P13" s="689">
        <v>50.734998756000003</v>
      </c>
      <c r="Q13" s="689">
        <v>52.051213326999999</v>
      </c>
      <c r="R13" s="689">
        <v>46.548128052999999</v>
      </c>
      <c r="S13" s="689">
        <v>50.915491332999999</v>
      </c>
      <c r="T13" s="689">
        <v>54.450629945999999</v>
      </c>
      <c r="U13" s="689">
        <v>62.872065577000001</v>
      </c>
      <c r="V13" s="689">
        <v>60.368613736</v>
      </c>
      <c r="W13" s="689">
        <v>55.477496610000003</v>
      </c>
      <c r="X13" s="689">
        <v>50.180712645</v>
      </c>
      <c r="Y13" s="689">
        <v>50.613301606999997</v>
      </c>
      <c r="Z13" s="689">
        <v>53.627992266</v>
      </c>
      <c r="AA13" s="689">
        <v>54.504762022000001</v>
      </c>
      <c r="AB13" s="689">
        <v>50.499143383000003</v>
      </c>
      <c r="AC13" s="689">
        <v>48.945590961000001</v>
      </c>
      <c r="AD13" s="689">
        <v>42.495961258000001</v>
      </c>
      <c r="AE13" s="689">
        <v>45.441313639000001</v>
      </c>
      <c r="AF13" s="689">
        <v>54.319260337000003</v>
      </c>
      <c r="AG13" s="689">
        <v>63.010781389000002</v>
      </c>
      <c r="AH13" s="689">
        <v>59.819725841999997</v>
      </c>
      <c r="AI13" s="689">
        <v>49.614174992000002</v>
      </c>
      <c r="AJ13" s="689">
        <v>48.135000421000001</v>
      </c>
      <c r="AK13" s="689">
        <v>47.561069764999999</v>
      </c>
      <c r="AL13" s="689">
        <v>52.932965005</v>
      </c>
      <c r="AM13" s="689">
        <v>55.149941595999998</v>
      </c>
      <c r="AN13" s="689">
        <v>53.625186704000001</v>
      </c>
      <c r="AO13" s="689">
        <v>49.559905602999997</v>
      </c>
      <c r="AP13" s="689">
        <v>46.168997091000001</v>
      </c>
      <c r="AQ13" s="689">
        <v>49.323984176000003</v>
      </c>
      <c r="AR13" s="689">
        <v>59.053033628000001</v>
      </c>
      <c r="AS13" s="689">
        <v>62.943673416000003</v>
      </c>
      <c r="AT13" s="689">
        <v>64.533616835999993</v>
      </c>
      <c r="AU13" s="689">
        <v>52.972758607000003</v>
      </c>
      <c r="AV13" s="689">
        <v>51.168303569999999</v>
      </c>
      <c r="AW13" s="689">
        <v>50.209987558999998</v>
      </c>
      <c r="AX13" s="689">
        <v>52.506909065999999</v>
      </c>
      <c r="AY13" s="689">
        <v>60.655846414000003</v>
      </c>
      <c r="AZ13" s="689">
        <v>53.072182835</v>
      </c>
      <c r="BA13" s="689">
        <v>51.398792841999999</v>
      </c>
      <c r="BB13" s="689">
        <v>47.273581567999997</v>
      </c>
      <c r="BC13" s="689">
        <v>52.607014745999997</v>
      </c>
      <c r="BD13" s="689">
        <v>59.046699074000003</v>
      </c>
      <c r="BE13" s="689">
        <v>64.504187447999996</v>
      </c>
      <c r="BF13" s="689">
        <v>61.766921793999998</v>
      </c>
      <c r="BG13" s="689">
        <v>53.259474711999999</v>
      </c>
      <c r="BH13" s="689">
        <v>48.462286253000002</v>
      </c>
      <c r="BI13" s="689">
        <v>50.555708117999998</v>
      </c>
      <c r="BJ13" s="690">
        <v>57.571379999999998</v>
      </c>
      <c r="BK13" s="690">
        <v>59.459040000000002</v>
      </c>
      <c r="BL13" s="690">
        <v>51.253990000000002</v>
      </c>
      <c r="BM13" s="690">
        <v>52.159039999999997</v>
      </c>
      <c r="BN13" s="690">
        <v>48.126010000000001</v>
      </c>
      <c r="BO13" s="690">
        <v>53.759079999999997</v>
      </c>
      <c r="BP13" s="690">
        <v>58.883159999999997</v>
      </c>
      <c r="BQ13" s="690">
        <v>63.411630000000002</v>
      </c>
      <c r="BR13" s="690">
        <v>63.033140000000003</v>
      </c>
      <c r="BS13" s="690">
        <v>52.978819999999999</v>
      </c>
      <c r="BT13" s="690">
        <v>50.067349999999998</v>
      </c>
      <c r="BU13" s="690">
        <v>50.517510000000001</v>
      </c>
      <c r="BV13" s="690">
        <v>56.998280000000001</v>
      </c>
    </row>
    <row r="14" spans="1:74" ht="11.15" customHeight="1" x14ac:dyDescent="0.25">
      <c r="A14" s="516"/>
      <c r="B14" s="130" t="s">
        <v>1321</v>
      </c>
      <c r="C14" s="242"/>
      <c r="D14" s="242"/>
      <c r="E14" s="242"/>
      <c r="F14" s="242"/>
      <c r="G14" s="242"/>
      <c r="H14" s="242"/>
      <c r="I14" s="242"/>
      <c r="J14" s="242"/>
      <c r="K14" s="242"/>
      <c r="L14" s="242"/>
      <c r="M14" s="242"/>
      <c r="N14" s="242"/>
      <c r="O14" s="242"/>
      <c r="P14" s="242"/>
      <c r="Q14" s="242"/>
      <c r="R14" s="242"/>
      <c r="S14" s="242"/>
      <c r="T14" s="242"/>
      <c r="U14" s="242"/>
      <c r="V14" s="242"/>
      <c r="W14" s="242"/>
      <c r="X14" s="242"/>
      <c r="Y14" s="242"/>
      <c r="Z14" s="242"/>
      <c r="AA14" s="242"/>
      <c r="AB14" s="242"/>
      <c r="AC14" s="242"/>
      <c r="AD14" s="242"/>
      <c r="AE14" s="242"/>
      <c r="AF14" s="242"/>
      <c r="AG14" s="242"/>
      <c r="AH14" s="242"/>
      <c r="AI14" s="242"/>
      <c r="AJ14" s="242"/>
      <c r="AK14" s="242"/>
      <c r="AL14" s="242"/>
      <c r="AM14" s="242"/>
      <c r="AN14" s="242"/>
      <c r="AO14" s="242"/>
      <c r="AP14" s="242"/>
      <c r="AQ14" s="242"/>
      <c r="AR14" s="242"/>
      <c r="AS14" s="242"/>
      <c r="AT14" s="242"/>
      <c r="AU14" s="242"/>
      <c r="AV14" s="242"/>
      <c r="AW14" s="242"/>
      <c r="AX14" s="242"/>
      <c r="AY14" s="242"/>
      <c r="AZ14" s="242"/>
      <c r="BA14" s="242"/>
      <c r="BB14" s="242"/>
      <c r="BC14" s="242"/>
      <c r="BD14" s="242"/>
      <c r="BE14" s="242"/>
      <c r="BF14" s="242"/>
      <c r="BG14" s="242"/>
      <c r="BH14" s="242"/>
      <c r="BI14" s="242"/>
      <c r="BJ14" s="332"/>
      <c r="BK14" s="332"/>
      <c r="BL14" s="332"/>
      <c r="BM14" s="332"/>
      <c r="BN14" s="332"/>
      <c r="BO14" s="332"/>
      <c r="BP14" s="332"/>
      <c r="BQ14" s="332"/>
      <c r="BR14" s="332"/>
      <c r="BS14" s="332"/>
      <c r="BT14" s="332"/>
      <c r="BU14" s="332"/>
      <c r="BV14" s="332"/>
    </row>
    <row r="15" spans="1:74" ht="11.15" customHeight="1" x14ac:dyDescent="0.25">
      <c r="A15" s="498" t="s">
        <v>1245</v>
      </c>
      <c r="B15" s="499" t="s">
        <v>81</v>
      </c>
      <c r="C15" s="689">
        <v>4.0762577809999998</v>
      </c>
      <c r="D15" s="689">
        <v>4.174286296</v>
      </c>
      <c r="E15" s="689">
        <v>3.948199292</v>
      </c>
      <c r="F15" s="689">
        <v>4.2962642359999998</v>
      </c>
      <c r="G15" s="689">
        <v>6.5820069569999999</v>
      </c>
      <c r="H15" s="689">
        <v>6.831932138</v>
      </c>
      <c r="I15" s="689">
        <v>8.1132640449999993</v>
      </c>
      <c r="J15" s="689">
        <v>6.9108349069999999</v>
      </c>
      <c r="K15" s="689">
        <v>5.7769125089999998</v>
      </c>
      <c r="L15" s="689">
        <v>4.7852534779999996</v>
      </c>
      <c r="M15" s="689">
        <v>4.3836213839999996</v>
      </c>
      <c r="N15" s="689">
        <v>3.736014682</v>
      </c>
      <c r="O15" s="689">
        <v>5.0281928029999996</v>
      </c>
      <c r="P15" s="689">
        <v>4.6976253159999999</v>
      </c>
      <c r="Q15" s="689">
        <v>4.6611139589999997</v>
      </c>
      <c r="R15" s="689">
        <v>4.222034657</v>
      </c>
      <c r="S15" s="689">
        <v>5.1636588420000002</v>
      </c>
      <c r="T15" s="689">
        <v>6.6514421820000003</v>
      </c>
      <c r="U15" s="689">
        <v>8.326550052</v>
      </c>
      <c r="V15" s="689">
        <v>9.1018562779999996</v>
      </c>
      <c r="W15" s="689">
        <v>6.8520639599999997</v>
      </c>
      <c r="X15" s="689">
        <v>4.936362516</v>
      </c>
      <c r="Y15" s="689">
        <v>4.2166787579999996</v>
      </c>
      <c r="Z15" s="689">
        <v>5.5767076370000002</v>
      </c>
      <c r="AA15" s="689">
        <v>6.4087687620000002</v>
      </c>
      <c r="AB15" s="689">
        <v>5.8120185639999997</v>
      </c>
      <c r="AC15" s="689">
        <v>5.3379580720000002</v>
      </c>
      <c r="AD15" s="689">
        <v>4.3851485319999997</v>
      </c>
      <c r="AE15" s="689">
        <v>4.8402121019999997</v>
      </c>
      <c r="AF15" s="689">
        <v>6.4386664820000004</v>
      </c>
      <c r="AG15" s="689">
        <v>9.0664179619999992</v>
      </c>
      <c r="AH15" s="689">
        <v>7.5917773830000002</v>
      </c>
      <c r="AI15" s="689">
        <v>5.8806845279999997</v>
      </c>
      <c r="AJ15" s="689">
        <v>5.0755424539999998</v>
      </c>
      <c r="AK15" s="689">
        <v>3.6363325450000001</v>
      </c>
      <c r="AL15" s="689">
        <v>4.4288653980000001</v>
      </c>
      <c r="AM15" s="689">
        <v>4.5901043660000003</v>
      </c>
      <c r="AN15" s="689">
        <v>4.6429239740000003</v>
      </c>
      <c r="AO15" s="689">
        <v>3.0169507860000002</v>
      </c>
      <c r="AP15" s="689">
        <v>3.7023998119999999</v>
      </c>
      <c r="AQ15" s="689">
        <v>3.6425920129999998</v>
      </c>
      <c r="AR15" s="689">
        <v>5.8828072389999999</v>
      </c>
      <c r="AS15" s="689">
        <v>6.5624073169999999</v>
      </c>
      <c r="AT15" s="689">
        <v>6.4803252860000002</v>
      </c>
      <c r="AU15" s="689">
        <v>4.3255502159999999</v>
      </c>
      <c r="AV15" s="689">
        <v>3.5397170259999999</v>
      </c>
      <c r="AW15" s="689">
        <v>3.04724371</v>
      </c>
      <c r="AX15" s="689">
        <v>3.3778205689999998</v>
      </c>
      <c r="AY15" s="689">
        <v>4.2956148609999998</v>
      </c>
      <c r="AZ15" s="689">
        <v>3.4892099839999999</v>
      </c>
      <c r="BA15" s="689">
        <v>2.7716651309999998</v>
      </c>
      <c r="BB15" s="689">
        <v>2.8342147980000001</v>
      </c>
      <c r="BC15" s="689">
        <v>4.6773359660000002</v>
      </c>
      <c r="BD15" s="689">
        <v>5.9121899290000002</v>
      </c>
      <c r="BE15" s="689">
        <v>8.5956727070000003</v>
      </c>
      <c r="BF15" s="689">
        <v>7.868076372</v>
      </c>
      <c r="BG15" s="689">
        <v>5.9016543810000002</v>
      </c>
      <c r="BH15" s="689">
        <v>5.0183660000000003</v>
      </c>
      <c r="BI15" s="689">
        <v>4.4989910000000002</v>
      </c>
      <c r="BJ15" s="690">
        <v>4.0632760000000001</v>
      </c>
      <c r="BK15" s="690">
        <v>5.4249879999999999</v>
      </c>
      <c r="BL15" s="690">
        <v>3.4313549999999999</v>
      </c>
      <c r="BM15" s="690">
        <v>3.0900059999999998</v>
      </c>
      <c r="BN15" s="690">
        <v>2.656069</v>
      </c>
      <c r="BO15" s="690">
        <v>4.4712230000000002</v>
      </c>
      <c r="BP15" s="690">
        <v>5.2754890000000003</v>
      </c>
      <c r="BQ15" s="690">
        <v>6.6550859999999998</v>
      </c>
      <c r="BR15" s="690">
        <v>6.7030989999999999</v>
      </c>
      <c r="BS15" s="690">
        <v>4.4953310000000002</v>
      </c>
      <c r="BT15" s="690">
        <v>3.2997540000000001</v>
      </c>
      <c r="BU15" s="690">
        <v>3.6560769999999998</v>
      </c>
      <c r="BV15" s="690">
        <v>2.9476580000000001</v>
      </c>
    </row>
    <row r="16" spans="1:74" ht="11.15" customHeight="1" x14ac:dyDescent="0.25">
      <c r="A16" s="498" t="s">
        <v>1246</v>
      </c>
      <c r="B16" s="499" t="s">
        <v>80</v>
      </c>
      <c r="C16" s="689">
        <v>10.244258691000001</v>
      </c>
      <c r="D16" s="689">
        <v>8.2745124400000005</v>
      </c>
      <c r="E16" s="689">
        <v>6.9458870570000002</v>
      </c>
      <c r="F16" s="689">
        <v>6.0962195000000001</v>
      </c>
      <c r="G16" s="689">
        <v>7.4554052280000001</v>
      </c>
      <c r="H16" s="689">
        <v>8.9400707849999996</v>
      </c>
      <c r="I16" s="689">
        <v>11.733870407</v>
      </c>
      <c r="J16" s="689">
        <v>11.004996709</v>
      </c>
      <c r="K16" s="689">
        <v>8.5764752519999998</v>
      </c>
      <c r="L16" s="689">
        <v>7.436443089</v>
      </c>
      <c r="M16" s="689">
        <v>7.9955940730000004</v>
      </c>
      <c r="N16" s="689">
        <v>9.6504304649999995</v>
      </c>
      <c r="O16" s="689">
        <v>9.2105268809999998</v>
      </c>
      <c r="P16" s="689">
        <v>8.1972200999999991</v>
      </c>
      <c r="Q16" s="689">
        <v>7.3062333480000001</v>
      </c>
      <c r="R16" s="689">
        <v>4.5441884469999998</v>
      </c>
      <c r="S16" s="689">
        <v>5.4673752340000004</v>
      </c>
      <c r="T16" s="689">
        <v>7.1618014490000004</v>
      </c>
      <c r="U16" s="689">
        <v>8.8848850749999997</v>
      </c>
      <c r="V16" s="689">
        <v>8.5845008109999998</v>
      </c>
      <c r="W16" s="689">
        <v>7.3912624759999996</v>
      </c>
      <c r="X16" s="689">
        <v>5.0974664519999999</v>
      </c>
      <c r="Y16" s="689">
        <v>6.1641563909999997</v>
      </c>
      <c r="Z16" s="689">
        <v>5.9212464960000002</v>
      </c>
      <c r="AA16" s="689">
        <v>5.6392845459999998</v>
      </c>
      <c r="AB16" s="689">
        <v>5.0634090990000002</v>
      </c>
      <c r="AC16" s="689">
        <v>3.9613143389999999</v>
      </c>
      <c r="AD16" s="689">
        <v>3.268090248</v>
      </c>
      <c r="AE16" s="689">
        <v>4.5254233099999999</v>
      </c>
      <c r="AF16" s="689">
        <v>6.2598042500000002</v>
      </c>
      <c r="AG16" s="689">
        <v>8.9424128619999994</v>
      </c>
      <c r="AH16" s="689">
        <v>9.1588824950000003</v>
      </c>
      <c r="AI16" s="689">
        <v>6.1889507349999997</v>
      </c>
      <c r="AJ16" s="689">
        <v>5.1829403689999998</v>
      </c>
      <c r="AK16" s="689">
        <v>5.174158469</v>
      </c>
      <c r="AL16" s="689">
        <v>7.4377356250000002</v>
      </c>
      <c r="AM16" s="689">
        <v>7.1626010640000004</v>
      </c>
      <c r="AN16" s="689">
        <v>7.6816869040000002</v>
      </c>
      <c r="AO16" s="689">
        <v>4.7854676840000003</v>
      </c>
      <c r="AP16" s="689">
        <v>4.0722695670000002</v>
      </c>
      <c r="AQ16" s="689">
        <v>5.561103288</v>
      </c>
      <c r="AR16" s="689">
        <v>8.8579598970000006</v>
      </c>
      <c r="AS16" s="689">
        <v>10.569390219000001</v>
      </c>
      <c r="AT16" s="689">
        <v>10.112238376000001</v>
      </c>
      <c r="AU16" s="689">
        <v>8.183921711</v>
      </c>
      <c r="AV16" s="689">
        <v>5.9930996419999998</v>
      </c>
      <c r="AW16" s="689">
        <v>5.8832368129999999</v>
      </c>
      <c r="AX16" s="689">
        <v>5.6627188259999999</v>
      </c>
      <c r="AY16" s="689">
        <v>8.2818817790000008</v>
      </c>
      <c r="AZ16" s="689">
        <v>7.2330788249999998</v>
      </c>
      <c r="BA16" s="689">
        <v>6.6060817409999997</v>
      </c>
      <c r="BB16" s="689">
        <v>4.3936742410000003</v>
      </c>
      <c r="BC16" s="689">
        <v>6.4422924200000002</v>
      </c>
      <c r="BD16" s="689">
        <v>9.6332559349999993</v>
      </c>
      <c r="BE16" s="689">
        <v>11.268998913000001</v>
      </c>
      <c r="BF16" s="689">
        <v>11.412884016</v>
      </c>
      <c r="BG16" s="689">
        <v>7.4548499970000002</v>
      </c>
      <c r="BH16" s="689">
        <v>6.3431290000000002</v>
      </c>
      <c r="BI16" s="689">
        <v>5.362425</v>
      </c>
      <c r="BJ16" s="690">
        <v>7.1496950000000004</v>
      </c>
      <c r="BK16" s="690">
        <v>8.5166850000000007</v>
      </c>
      <c r="BL16" s="690">
        <v>5.9768689999999998</v>
      </c>
      <c r="BM16" s="690">
        <v>5.4993509999999999</v>
      </c>
      <c r="BN16" s="690">
        <v>3.1980979999999999</v>
      </c>
      <c r="BO16" s="690">
        <v>4.9124559999999997</v>
      </c>
      <c r="BP16" s="690">
        <v>8.0476379999999992</v>
      </c>
      <c r="BQ16" s="690">
        <v>9.4978040000000004</v>
      </c>
      <c r="BR16" s="690">
        <v>9.18933</v>
      </c>
      <c r="BS16" s="690">
        <v>6.2099159999999998</v>
      </c>
      <c r="BT16" s="690">
        <v>5.2173679999999996</v>
      </c>
      <c r="BU16" s="690">
        <v>4.374295</v>
      </c>
      <c r="BV16" s="690">
        <v>6.6850319999999996</v>
      </c>
    </row>
    <row r="17" spans="1:74" ht="11.15" customHeight="1" x14ac:dyDescent="0.25">
      <c r="A17" s="498" t="s">
        <v>1247</v>
      </c>
      <c r="B17" s="501" t="s">
        <v>83</v>
      </c>
      <c r="C17" s="689">
        <v>1.513188</v>
      </c>
      <c r="D17" s="689">
        <v>1.343213</v>
      </c>
      <c r="E17" s="689">
        <v>1.3459890000000001</v>
      </c>
      <c r="F17" s="689">
        <v>0.56742400000000004</v>
      </c>
      <c r="G17" s="689">
        <v>0.89510699999999999</v>
      </c>
      <c r="H17" s="689">
        <v>1.3240860000000001</v>
      </c>
      <c r="I17" s="689">
        <v>1.4608840000000001</v>
      </c>
      <c r="J17" s="689">
        <v>1.4626920000000001</v>
      </c>
      <c r="K17" s="689">
        <v>1.3556140000000001</v>
      </c>
      <c r="L17" s="689">
        <v>0.90893299999999999</v>
      </c>
      <c r="M17" s="689">
        <v>1.1152260000000001</v>
      </c>
      <c r="N17" s="689">
        <v>1.508073</v>
      </c>
      <c r="O17" s="689">
        <v>1.511528</v>
      </c>
      <c r="P17" s="689">
        <v>1.3598589999999999</v>
      </c>
      <c r="Q17" s="689">
        <v>1.5056719999999999</v>
      </c>
      <c r="R17" s="689">
        <v>1.4533860000000001</v>
      </c>
      <c r="S17" s="689">
        <v>1.495071</v>
      </c>
      <c r="T17" s="689">
        <v>1.4326239999999999</v>
      </c>
      <c r="U17" s="689">
        <v>1.467462</v>
      </c>
      <c r="V17" s="689">
        <v>1.4716</v>
      </c>
      <c r="W17" s="689">
        <v>1.1383030000000001</v>
      </c>
      <c r="X17" s="689">
        <v>0.59143800000000002</v>
      </c>
      <c r="Y17" s="689">
        <v>1.26033</v>
      </c>
      <c r="Z17" s="689">
        <v>1.5120610000000001</v>
      </c>
      <c r="AA17" s="689">
        <v>1.5105420000000001</v>
      </c>
      <c r="AB17" s="689">
        <v>1.3472139999999999</v>
      </c>
      <c r="AC17" s="689">
        <v>1.501199</v>
      </c>
      <c r="AD17" s="689">
        <v>1.4584410000000001</v>
      </c>
      <c r="AE17" s="689">
        <v>1.495144</v>
      </c>
      <c r="AF17" s="689">
        <v>1.4299109999999999</v>
      </c>
      <c r="AG17" s="689">
        <v>1.4595100000000001</v>
      </c>
      <c r="AH17" s="689">
        <v>1.4489190000000001</v>
      </c>
      <c r="AI17" s="689">
        <v>1.2873030000000001</v>
      </c>
      <c r="AJ17" s="689">
        <v>0.98178100000000001</v>
      </c>
      <c r="AK17" s="689">
        <v>1.361526</v>
      </c>
      <c r="AL17" s="689">
        <v>1.4895430000000001</v>
      </c>
      <c r="AM17" s="689">
        <v>1.5047200000000001</v>
      </c>
      <c r="AN17" s="689">
        <v>1.361008</v>
      </c>
      <c r="AO17" s="689">
        <v>1.269957</v>
      </c>
      <c r="AP17" s="689">
        <v>0.572048</v>
      </c>
      <c r="AQ17" s="689">
        <v>1.0095080000000001</v>
      </c>
      <c r="AR17" s="689">
        <v>1.2044429999999999</v>
      </c>
      <c r="AS17" s="689">
        <v>1.4660550000000001</v>
      </c>
      <c r="AT17" s="689">
        <v>1.3494759999999999</v>
      </c>
      <c r="AU17" s="689">
        <v>1.434464</v>
      </c>
      <c r="AV17" s="689">
        <v>1.444636</v>
      </c>
      <c r="AW17" s="689">
        <v>1.4051530000000001</v>
      </c>
      <c r="AX17" s="689">
        <v>1.433886</v>
      </c>
      <c r="AY17" s="689">
        <v>1.509182</v>
      </c>
      <c r="AZ17" s="689">
        <v>1.3294170000000001</v>
      </c>
      <c r="BA17" s="689">
        <v>1.4451879999999999</v>
      </c>
      <c r="BB17" s="689">
        <v>1.3909940000000001</v>
      </c>
      <c r="BC17" s="689">
        <v>1.4785779999999999</v>
      </c>
      <c r="BD17" s="689">
        <v>1.419049</v>
      </c>
      <c r="BE17" s="689">
        <v>1.3041290000000001</v>
      </c>
      <c r="BF17" s="689">
        <v>1.3645830000000001</v>
      </c>
      <c r="BG17" s="689">
        <v>1.27535</v>
      </c>
      <c r="BH17" s="689">
        <v>0.16089999999999999</v>
      </c>
      <c r="BI17" s="689">
        <v>0.52703</v>
      </c>
      <c r="BJ17" s="690">
        <v>1.4730099999999999</v>
      </c>
      <c r="BK17" s="690">
        <v>1.4730099999999999</v>
      </c>
      <c r="BL17" s="690">
        <v>1.33046</v>
      </c>
      <c r="BM17" s="690">
        <v>1.4730099999999999</v>
      </c>
      <c r="BN17" s="690">
        <v>1.4254899999999999</v>
      </c>
      <c r="BO17" s="690">
        <v>1.4730099999999999</v>
      </c>
      <c r="BP17" s="690">
        <v>1.4254899999999999</v>
      </c>
      <c r="BQ17" s="690">
        <v>1.4730099999999999</v>
      </c>
      <c r="BR17" s="690">
        <v>1.4730099999999999</v>
      </c>
      <c r="BS17" s="690">
        <v>1.4254899999999999</v>
      </c>
      <c r="BT17" s="690">
        <v>1.4730099999999999</v>
      </c>
      <c r="BU17" s="690">
        <v>1.4254899999999999</v>
      </c>
      <c r="BV17" s="690">
        <v>1.4730099999999999</v>
      </c>
    </row>
    <row r="18" spans="1:74" ht="11.15" customHeight="1" x14ac:dyDescent="0.25">
      <c r="A18" s="498" t="s">
        <v>1248</v>
      </c>
      <c r="B18" s="501" t="s">
        <v>1197</v>
      </c>
      <c r="C18" s="689">
        <v>1.124550918</v>
      </c>
      <c r="D18" s="689">
        <v>1.0475173069999999</v>
      </c>
      <c r="E18" s="689">
        <v>1.1481134609999999</v>
      </c>
      <c r="F18" s="689">
        <v>1.318632676</v>
      </c>
      <c r="G18" s="689">
        <v>1.2301119469999999</v>
      </c>
      <c r="H18" s="689">
        <v>1.244902086</v>
      </c>
      <c r="I18" s="689">
        <v>1.7256559840000001</v>
      </c>
      <c r="J18" s="689">
        <v>0.95323878699999998</v>
      </c>
      <c r="K18" s="689">
        <v>1.0353101920000001</v>
      </c>
      <c r="L18" s="689">
        <v>1.583475177</v>
      </c>
      <c r="M18" s="689">
        <v>1.5944000030000001</v>
      </c>
      <c r="N18" s="689">
        <v>1.518873462</v>
      </c>
      <c r="O18" s="689">
        <v>2.0846581139999998</v>
      </c>
      <c r="P18" s="689">
        <v>1.8948305139999999</v>
      </c>
      <c r="Q18" s="689">
        <v>1.8421724159999999</v>
      </c>
      <c r="R18" s="689">
        <v>2.218078014</v>
      </c>
      <c r="S18" s="689">
        <v>2.573728317</v>
      </c>
      <c r="T18" s="689">
        <v>1.9411821570000001</v>
      </c>
      <c r="U18" s="689">
        <v>1.842510589</v>
      </c>
      <c r="V18" s="689">
        <v>1.118697107</v>
      </c>
      <c r="W18" s="689">
        <v>1.237283548</v>
      </c>
      <c r="X18" s="689">
        <v>1.2739121600000001</v>
      </c>
      <c r="Y18" s="689">
        <v>1.2394249740000001</v>
      </c>
      <c r="Z18" s="689">
        <v>1.2685640899999999</v>
      </c>
      <c r="AA18" s="689">
        <v>1.6494283780000001</v>
      </c>
      <c r="AB18" s="689">
        <v>1.869203846</v>
      </c>
      <c r="AC18" s="689">
        <v>1.5957181060000001</v>
      </c>
      <c r="AD18" s="689">
        <v>2.0511322999999999</v>
      </c>
      <c r="AE18" s="689">
        <v>1.8074659239999999</v>
      </c>
      <c r="AF18" s="689">
        <v>1.421646467</v>
      </c>
      <c r="AG18" s="689">
        <v>1.3944510160000001</v>
      </c>
      <c r="AH18" s="689">
        <v>1.0993873970000001</v>
      </c>
      <c r="AI18" s="689">
        <v>0.96195385200000005</v>
      </c>
      <c r="AJ18" s="689">
        <v>1.0024672960000001</v>
      </c>
      <c r="AK18" s="689">
        <v>0.97197823299999997</v>
      </c>
      <c r="AL18" s="689">
        <v>1.019490185</v>
      </c>
      <c r="AM18" s="689">
        <v>1.4277679750000001</v>
      </c>
      <c r="AN18" s="689">
        <v>1.029577403</v>
      </c>
      <c r="AO18" s="689">
        <v>1.188085464</v>
      </c>
      <c r="AP18" s="689">
        <v>1.0606930299999999</v>
      </c>
      <c r="AQ18" s="689">
        <v>1.681997422</v>
      </c>
      <c r="AR18" s="689">
        <v>1.515868212</v>
      </c>
      <c r="AS18" s="689">
        <v>1.415987275</v>
      </c>
      <c r="AT18" s="689">
        <v>1.154181441</v>
      </c>
      <c r="AU18" s="689">
        <v>0.88869357900000001</v>
      </c>
      <c r="AV18" s="689">
        <v>0.92784977000000002</v>
      </c>
      <c r="AW18" s="689">
        <v>0.98850438399999996</v>
      </c>
      <c r="AX18" s="689">
        <v>1.2151070450000001</v>
      </c>
      <c r="AY18" s="689">
        <v>1.512631434</v>
      </c>
      <c r="AZ18" s="689">
        <v>1.317616788</v>
      </c>
      <c r="BA18" s="689">
        <v>1.4684839940000001</v>
      </c>
      <c r="BB18" s="689">
        <v>1.099217186</v>
      </c>
      <c r="BC18" s="689">
        <v>1.2673945280000001</v>
      </c>
      <c r="BD18" s="689">
        <v>1.501460861</v>
      </c>
      <c r="BE18" s="689">
        <v>1.2023491420000001</v>
      </c>
      <c r="BF18" s="689">
        <v>1.142458703</v>
      </c>
      <c r="BG18" s="689">
        <v>0.86384725500000004</v>
      </c>
      <c r="BH18" s="689">
        <v>0.88681589999999999</v>
      </c>
      <c r="BI18" s="689">
        <v>0.89454040000000001</v>
      </c>
      <c r="BJ18" s="690">
        <v>0.94962769999999996</v>
      </c>
      <c r="BK18" s="690">
        <v>1.2030970000000001</v>
      </c>
      <c r="BL18" s="690">
        <v>1.069812</v>
      </c>
      <c r="BM18" s="690">
        <v>1.1593739999999999</v>
      </c>
      <c r="BN18" s="690">
        <v>1.2989139999999999</v>
      </c>
      <c r="BO18" s="690">
        <v>1.4721500000000001</v>
      </c>
      <c r="BP18" s="690">
        <v>1.384962</v>
      </c>
      <c r="BQ18" s="690">
        <v>1.3843840000000001</v>
      </c>
      <c r="BR18" s="690">
        <v>1.2021649999999999</v>
      </c>
      <c r="BS18" s="690">
        <v>1.073631</v>
      </c>
      <c r="BT18" s="690">
        <v>1.037892</v>
      </c>
      <c r="BU18" s="690">
        <v>0.99643250000000005</v>
      </c>
      <c r="BV18" s="690">
        <v>1.0230060000000001</v>
      </c>
    </row>
    <row r="19" spans="1:74" ht="11.15" customHeight="1" x14ac:dyDescent="0.25">
      <c r="A19" s="498" t="s">
        <v>1249</v>
      </c>
      <c r="B19" s="501" t="s">
        <v>1300</v>
      </c>
      <c r="C19" s="689">
        <v>6.745442229</v>
      </c>
      <c r="D19" s="689">
        <v>5.81795683</v>
      </c>
      <c r="E19" s="689">
        <v>6.9864754930000004</v>
      </c>
      <c r="F19" s="689">
        <v>6.9298936649999998</v>
      </c>
      <c r="G19" s="689">
        <v>5.8173230120000001</v>
      </c>
      <c r="H19" s="689">
        <v>6.7530980190000003</v>
      </c>
      <c r="I19" s="689">
        <v>3.4762889459999999</v>
      </c>
      <c r="J19" s="689">
        <v>5.0912779050000001</v>
      </c>
      <c r="K19" s="689">
        <v>5.1964522889999998</v>
      </c>
      <c r="L19" s="689">
        <v>5.2069986750000004</v>
      </c>
      <c r="M19" s="689">
        <v>5.6154700829999999</v>
      </c>
      <c r="N19" s="689">
        <v>6.5508466240000001</v>
      </c>
      <c r="O19" s="689">
        <v>6.1735895379999999</v>
      </c>
      <c r="P19" s="689">
        <v>5.4872398540000002</v>
      </c>
      <c r="Q19" s="689">
        <v>6.635895369</v>
      </c>
      <c r="R19" s="689">
        <v>7.1868008879999996</v>
      </c>
      <c r="S19" s="689">
        <v>6.190185091</v>
      </c>
      <c r="T19" s="689">
        <v>5.4105458689999999</v>
      </c>
      <c r="U19" s="689">
        <v>5.7925416099999998</v>
      </c>
      <c r="V19" s="689">
        <v>5.1617661860000004</v>
      </c>
      <c r="W19" s="689">
        <v>7.2108300830000003</v>
      </c>
      <c r="X19" s="689">
        <v>7.8967301440000002</v>
      </c>
      <c r="Y19" s="689">
        <v>6.9542563460000002</v>
      </c>
      <c r="Z19" s="689">
        <v>7.1220997070000003</v>
      </c>
      <c r="AA19" s="689">
        <v>7.0419704569999997</v>
      </c>
      <c r="AB19" s="689">
        <v>7.1052820150000002</v>
      </c>
      <c r="AC19" s="689">
        <v>7.1503119140000004</v>
      </c>
      <c r="AD19" s="689">
        <v>7.4011570879999997</v>
      </c>
      <c r="AE19" s="689">
        <v>6.5277194439999997</v>
      </c>
      <c r="AF19" s="689">
        <v>8.5106385150000001</v>
      </c>
      <c r="AG19" s="689">
        <v>5.547771225</v>
      </c>
      <c r="AH19" s="689">
        <v>5.9132013590000003</v>
      </c>
      <c r="AI19" s="689">
        <v>6.0499404280000002</v>
      </c>
      <c r="AJ19" s="689">
        <v>7.2902613220000001</v>
      </c>
      <c r="AK19" s="689">
        <v>8.3284656219999995</v>
      </c>
      <c r="AL19" s="689">
        <v>7.7990669959999996</v>
      </c>
      <c r="AM19" s="689">
        <v>7.7753297290000001</v>
      </c>
      <c r="AN19" s="689">
        <v>5.5883377589999998</v>
      </c>
      <c r="AO19" s="689">
        <v>9.8162163450000008</v>
      </c>
      <c r="AP19" s="689">
        <v>9.2457747589999997</v>
      </c>
      <c r="AQ19" s="689">
        <v>8.3928420609999996</v>
      </c>
      <c r="AR19" s="689">
        <v>6.4653086770000003</v>
      </c>
      <c r="AS19" s="689">
        <v>5.4819862580000001</v>
      </c>
      <c r="AT19" s="689">
        <v>7.7118794389999996</v>
      </c>
      <c r="AU19" s="689">
        <v>8.1379314439999995</v>
      </c>
      <c r="AV19" s="689">
        <v>8.4139600019999996</v>
      </c>
      <c r="AW19" s="689">
        <v>8.7427207199999994</v>
      </c>
      <c r="AX19" s="689">
        <v>9.9927261729999994</v>
      </c>
      <c r="AY19" s="689">
        <v>9.1072602430000007</v>
      </c>
      <c r="AZ19" s="689">
        <v>9.0864724809999995</v>
      </c>
      <c r="BA19" s="689">
        <v>10.439993269</v>
      </c>
      <c r="BB19" s="689">
        <v>11.207013629</v>
      </c>
      <c r="BC19" s="689">
        <v>9.8790411739999993</v>
      </c>
      <c r="BD19" s="689">
        <v>8.4975736739999999</v>
      </c>
      <c r="BE19" s="689">
        <v>7.4940540320000002</v>
      </c>
      <c r="BF19" s="689">
        <v>6.3476310869999999</v>
      </c>
      <c r="BG19" s="689">
        <v>7.4418514949999999</v>
      </c>
      <c r="BH19" s="689">
        <v>8.7336670000000005</v>
      </c>
      <c r="BI19" s="689">
        <v>10.21635</v>
      </c>
      <c r="BJ19" s="690">
        <v>11.18074</v>
      </c>
      <c r="BK19" s="690">
        <v>8.9702830000000002</v>
      </c>
      <c r="BL19" s="690">
        <v>9.3286929999999995</v>
      </c>
      <c r="BM19" s="690">
        <v>11.458489999999999</v>
      </c>
      <c r="BN19" s="690">
        <v>12.103870000000001</v>
      </c>
      <c r="BO19" s="690">
        <v>10.46035</v>
      </c>
      <c r="BP19" s="690">
        <v>8.9646869999999996</v>
      </c>
      <c r="BQ19" s="690">
        <v>7.8532859999999998</v>
      </c>
      <c r="BR19" s="690">
        <v>6.7117290000000001</v>
      </c>
      <c r="BS19" s="690">
        <v>8.0277399999999997</v>
      </c>
      <c r="BT19" s="690">
        <v>9.2213539999999998</v>
      </c>
      <c r="BU19" s="690">
        <v>10.060499999999999</v>
      </c>
      <c r="BV19" s="690">
        <v>11.76956</v>
      </c>
    </row>
    <row r="20" spans="1:74" ht="11.15" customHeight="1" x14ac:dyDescent="0.25">
      <c r="A20" s="498" t="s">
        <v>1250</v>
      </c>
      <c r="B20" s="499" t="s">
        <v>1301</v>
      </c>
      <c r="C20" s="689">
        <v>0.110729496</v>
      </c>
      <c r="D20" s="689">
        <v>0.10217140299999999</v>
      </c>
      <c r="E20" s="689">
        <v>0.120102737</v>
      </c>
      <c r="F20" s="689">
        <v>9.8377395000000006E-2</v>
      </c>
      <c r="G20" s="689">
        <v>8.8584985000000005E-2</v>
      </c>
      <c r="H20" s="689">
        <v>7.7621273000000005E-2</v>
      </c>
      <c r="I20" s="689">
        <v>8.8343711000000005E-2</v>
      </c>
      <c r="J20" s="689">
        <v>8.6060532999999995E-2</v>
      </c>
      <c r="K20" s="689">
        <v>8.5921150000000002E-2</v>
      </c>
      <c r="L20" s="689">
        <v>0.122031294</v>
      </c>
      <c r="M20" s="689">
        <v>9.8927823999999998E-2</v>
      </c>
      <c r="N20" s="689">
        <v>0.107092334</v>
      </c>
      <c r="O20" s="689">
        <v>0.14507715600000001</v>
      </c>
      <c r="P20" s="689">
        <v>0.117119444</v>
      </c>
      <c r="Q20" s="689">
        <v>0.122020931</v>
      </c>
      <c r="R20" s="689">
        <v>0.157682082</v>
      </c>
      <c r="S20" s="689">
        <v>0.13974636600000001</v>
      </c>
      <c r="T20" s="689">
        <v>0.15107095800000001</v>
      </c>
      <c r="U20" s="689">
        <v>7.7954124E-2</v>
      </c>
      <c r="V20" s="689">
        <v>8.2625122999999995E-2</v>
      </c>
      <c r="W20" s="689">
        <v>7.6321862000000004E-2</v>
      </c>
      <c r="X20" s="689">
        <v>4.4507710999999998E-2</v>
      </c>
      <c r="Y20" s="689">
        <v>8.4889093999999998E-2</v>
      </c>
      <c r="Z20" s="689">
        <v>9.5195134000000001E-2</v>
      </c>
      <c r="AA20" s="689">
        <v>9.0642349999999997E-2</v>
      </c>
      <c r="AB20" s="689">
        <v>9.3627851999999998E-2</v>
      </c>
      <c r="AC20" s="689">
        <v>8.1965687999999995E-2</v>
      </c>
      <c r="AD20" s="689">
        <v>7.0971727999999998E-2</v>
      </c>
      <c r="AE20" s="689">
        <v>6.6177228000000005E-2</v>
      </c>
      <c r="AF20" s="689">
        <v>5.8549181999999998E-2</v>
      </c>
      <c r="AG20" s="689">
        <v>5.8752693000000002E-2</v>
      </c>
      <c r="AH20" s="689">
        <v>7.3281509999999994E-2</v>
      </c>
      <c r="AI20" s="689">
        <v>6.0930739999999997E-2</v>
      </c>
      <c r="AJ20" s="689">
        <v>8.1740397000000006E-2</v>
      </c>
      <c r="AK20" s="689">
        <v>9.7977859E-2</v>
      </c>
      <c r="AL20" s="689">
        <v>8.2039973000000002E-2</v>
      </c>
      <c r="AM20" s="689">
        <v>9.5477295000000004E-2</v>
      </c>
      <c r="AN20" s="689">
        <v>0.25110933499999999</v>
      </c>
      <c r="AO20" s="689">
        <v>0.10131332799999999</v>
      </c>
      <c r="AP20" s="689">
        <v>9.2612234000000002E-2</v>
      </c>
      <c r="AQ20" s="689">
        <v>9.4833054E-2</v>
      </c>
      <c r="AR20" s="689">
        <v>9.8806722E-2</v>
      </c>
      <c r="AS20" s="689">
        <v>8.3927763000000002E-2</v>
      </c>
      <c r="AT20" s="689">
        <v>8.6963463000000005E-2</v>
      </c>
      <c r="AU20" s="689">
        <v>8.6401967999999996E-2</v>
      </c>
      <c r="AV20" s="689">
        <v>8.5634984999999997E-2</v>
      </c>
      <c r="AW20" s="689">
        <v>0.105101863</v>
      </c>
      <c r="AX20" s="689">
        <v>0.108427282</v>
      </c>
      <c r="AY20" s="689">
        <v>0.10241164899999999</v>
      </c>
      <c r="AZ20" s="689">
        <v>7.7416709E-2</v>
      </c>
      <c r="BA20" s="689">
        <v>8.7899227999999996E-2</v>
      </c>
      <c r="BB20" s="689">
        <v>7.8615892000000007E-2</v>
      </c>
      <c r="BC20" s="689">
        <v>0.14106821899999999</v>
      </c>
      <c r="BD20" s="689">
        <v>0.13571524800000001</v>
      </c>
      <c r="BE20" s="689">
        <v>7.0393760999999999E-2</v>
      </c>
      <c r="BF20" s="689">
        <v>6.8739458000000003E-2</v>
      </c>
      <c r="BG20" s="689">
        <v>5.0339875999999999E-2</v>
      </c>
      <c r="BH20" s="689">
        <v>8.0432600000000007E-2</v>
      </c>
      <c r="BI20" s="689">
        <v>0.106558</v>
      </c>
      <c r="BJ20" s="690">
        <v>0.1091355</v>
      </c>
      <c r="BK20" s="690">
        <v>7.9160999999999995E-2</v>
      </c>
      <c r="BL20" s="690">
        <v>0.1231273</v>
      </c>
      <c r="BM20" s="690">
        <v>8.2804500000000003E-2</v>
      </c>
      <c r="BN20" s="690">
        <v>8.0561900000000006E-2</v>
      </c>
      <c r="BO20" s="690">
        <v>0.12805369999999999</v>
      </c>
      <c r="BP20" s="690">
        <v>0.1239205</v>
      </c>
      <c r="BQ20" s="690">
        <v>4.7685199999999997E-2</v>
      </c>
      <c r="BR20" s="690">
        <v>5.7070099999999999E-2</v>
      </c>
      <c r="BS20" s="690">
        <v>3.9744300000000003E-2</v>
      </c>
      <c r="BT20" s="690">
        <v>7.7366500000000005E-2</v>
      </c>
      <c r="BU20" s="690">
        <v>0.10663350000000001</v>
      </c>
      <c r="BV20" s="690">
        <v>0.10707270000000001</v>
      </c>
    </row>
    <row r="21" spans="1:74" ht="11.15" customHeight="1" x14ac:dyDescent="0.25">
      <c r="A21" s="498" t="s">
        <v>1251</v>
      </c>
      <c r="B21" s="499" t="s">
        <v>1201</v>
      </c>
      <c r="C21" s="689">
        <v>23.814427115000001</v>
      </c>
      <c r="D21" s="689">
        <v>20.759657275999999</v>
      </c>
      <c r="E21" s="689">
        <v>20.494767039999999</v>
      </c>
      <c r="F21" s="689">
        <v>19.306811472</v>
      </c>
      <c r="G21" s="689">
        <v>22.068539129000001</v>
      </c>
      <c r="H21" s="689">
        <v>25.171710301000001</v>
      </c>
      <c r="I21" s="689">
        <v>26.598307092999999</v>
      </c>
      <c r="J21" s="689">
        <v>25.509100840999999</v>
      </c>
      <c r="K21" s="689">
        <v>22.026685392000001</v>
      </c>
      <c r="L21" s="689">
        <v>20.043134713000001</v>
      </c>
      <c r="M21" s="689">
        <v>20.803239367</v>
      </c>
      <c r="N21" s="689">
        <v>23.071330567</v>
      </c>
      <c r="O21" s="689">
        <v>24.153572491999999</v>
      </c>
      <c r="P21" s="689">
        <v>21.753894228</v>
      </c>
      <c r="Q21" s="689">
        <v>22.073108023</v>
      </c>
      <c r="R21" s="689">
        <v>19.782170088000001</v>
      </c>
      <c r="S21" s="689">
        <v>21.029764849999999</v>
      </c>
      <c r="T21" s="689">
        <v>22.748666615000001</v>
      </c>
      <c r="U21" s="689">
        <v>26.391903450000001</v>
      </c>
      <c r="V21" s="689">
        <v>25.521045505</v>
      </c>
      <c r="W21" s="689">
        <v>23.906064928999999</v>
      </c>
      <c r="X21" s="689">
        <v>19.840416983000001</v>
      </c>
      <c r="Y21" s="689">
        <v>19.919735563</v>
      </c>
      <c r="Z21" s="689">
        <v>21.495874063999999</v>
      </c>
      <c r="AA21" s="689">
        <v>22.340636493000002</v>
      </c>
      <c r="AB21" s="689">
        <v>21.290755376</v>
      </c>
      <c r="AC21" s="689">
        <v>19.628467119</v>
      </c>
      <c r="AD21" s="689">
        <v>18.634940896</v>
      </c>
      <c r="AE21" s="689">
        <v>19.262142008000001</v>
      </c>
      <c r="AF21" s="689">
        <v>24.119215896</v>
      </c>
      <c r="AG21" s="689">
        <v>26.469315758</v>
      </c>
      <c r="AH21" s="689">
        <v>25.285449144000001</v>
      </c>
      <c r="AI21" s="689">
        <v>20.429763283</v>
      </c>
      <c r="AJ21" s="689">
        <v>19.614732837999998</v>
      </c>
      <c r="AK21" s="689">
        <v>19.570438727999999</v>
      </c>
      <c r="AL21" s="689">
        <v>22.256741176999999</v>
      </c>
      <c r="AM21" s="689">
        <v>22.556000429000001</v>
      </c>
      <c r="AN21" s="689">
        <v>20.554643375000001</v>
      </c>
      <c r="AO21" s="689">
        <v>20.177990607000002</v>
      </c>
      <c r="AP21" s="689">
        <v>18.745797402000001</v>
      </c>
      <c r="AQ21" s="689">
        <v>20.382875838</v>
      </c>
      <c r="AR21" s="689">
        <v>24.025193746999999</v>
      </c>
      <c r="AS21" s="689">
        <v>25.579753832000002</v>
      </c>
      <c r="AT21" s="689">
        <v>26.895064004999998</v>
      </c>
      <c r="AU21" s="689">
        <v>23.056962918</v>
      </c>
      <c r="AV21" s="689">
        <v>20.404897425000001</v>
      </c>
      <c r="AW21" s="689">
        <v>20.17196049</v>
      </c>
      <c r="AX21" s="689">
        <v>21.790685894999999</v>
      </c>
      <c r="AY21" s="689">
        <v>24.808981966000001</v>
      </c>
      <c r="AZ21" s="689">
        <v>22.533211786999999</v>
      </c>
      <c r="BA21" s="689">
        <v>22.819311363000001</v>
      </c>
      <c r="BB21" s="689">
        <v>21.003729746000001</v>
      </c>
      <c r="BC21" s="689">
        <v>23.885710307</v>
      </c>
      <c r="BD21" s="689">
        <v>27.099244646999999</v>
      </c>
      <c r="BE21" s="689">
        <v>29.935597555000001</v>
      </c>
      <c r="BF21" s="689">
        <v>28.204372635999999</v>
      </c>
      <c r="BG21" s="689">
        <v>22.987893004</v>
      </c>
      <c r="BH21" s="689">
        <v>21.223310000000001</v>
      </c>
      <c r="BI21" s="689">
        <v>21.605889999999999</v>
      </c>
      <c r="BJ21" s="690">
        <v>24.92548</v>
      </c>
      <c r="BK21" s="690">
        <v>25.66722</v>
      </c>
      <c r="BL21" s="690">
        <v>21.26032</v>
      </c>
      <c r="BM21" s="690">
        <v>22.76304</v>
      </c>
      <c r="BN21" s="690">
        <v>20.763000000000002</v>
      </c>
      <c r="BO21" s="690">
        <v>22.91724</v>
      </c>
      <c r="BP21" s="690">
        <v>25.222190000000001</v>
      </c>
      <c r="BQ21" s="690">
        <v>26.911259999999999</v>
      </c>
      <c r="BR21" s="690">
        <v>25.336400000000001</v>
      </c>
      <c r="BS21" s="690">
        <v>21.271850000000001</v>
      </c>
      <c r="BT21" s="690">
        <v>20.326750000000001</v>
      </c>
      <c r="BU21" s="690">
        <v>20.619430000000001</v>
      </c>
      <c r="BV21" s="690">
        <v>24.00534</v>
      </c>
    </row>
    <row r="22" spans="1:74" ht="11.15" customHeight="1" x14ac:dyDescent="0.25">
      <c r="A22" s="498" t="s">
        <v>1252</v>
      </c>
      <c r="B22" s="499" t="s">
        <v>1302</v>
      </c>
      <c r="C22" s="689">
        <v>23.78628711</v>
      </c>
      <c r="D22" s="689">
        <v>20.619054245000001</v>
      </c>
      <c r="E22" s="689">
        <v>20.097149311999999</v>
      </c>
      <c r="F22" s="689">
        <v>19.446860843</v>
      </c>
      <c r="G22" s="689">
        <v>22.384592008999999</v>
      </c>
      <c r="H22" s="689">
        <v>25.068159107</v>
      </c>
      <c r="I22" s="689">
        <v>27.218319350000002</v>
      </c>
      <c r="J22" s="689">
        <v>26.086679318000002</v>
      </c>
      <c r="K22" s="689">
        <v>21.505247619999999</v>
      </c>
      <c r="L22" s="689">
        <v>19.846371316999999</v>
      </c>
      <c r="M22" s="689">
        <v>20.718821087999999</v>
      </c>
      <c r="N22" s="689">
        <v>22.229978070000001</v>
      </c>
      <c r="O22" s="689">
        <v>23.521564265999999</v>
      </c>
      <c r="P22" s="689">
        <v>21.326079923000002</v>
      </c>
      <c r="Q22" s="689">
        <v>21.306277475000002</v>
      </c>
      <c r="R22" s="689">
        <v>19.298673793999999</v>
      </c>
      <c r="S22" s="689">
        <v>21.428628896999999</v>
      </c>
      <c r="T22" s="689">
        <v>23.473340049000001</v>
      </c>
      <c r="U22" s="689">
        <v>26.647676719</v>
      </c>
      <c r="V22" s="689">
        <v>26.289936277999999</v>
      </c>
      <c r="W22" s="689">
        <v>23.538503305999999</v>
      </c>
      <c r="X22" s="689">
        <v>19.929911800999999</v>
      </c>
      <c r="Y22" s="689">
        <v>20.473459200000001</v>
      </c>
      <c r="Z22" s="689">
        <v>21.958174516</v>
      </c>
      <c r="AA22" s="689">
        <v>22.679676189999999</v>
      </c>
      <c r="AB22" s="689">
        <v>21.191841042</v>
      </c>
      <c r="AC22" s="689">
        <v>20.113497627000001</v>
      </c>
      <c r="AD22" s="689">
        <v>18.471401653000001</v>
      </c>
      <c r="AE22" s="689">
        <v>19.779310932000001</v>
      </c>
      <c r="AF22" s="689">
        <v>24.452475051</v>
      </c>
      <c r="AG22" s="689">
        <v>27.271481470000001</v>
      </c>
      <c r="AH22" s="689">
        <v>26.597898175000001</v>
      </c>
      <c r="AI22" s="689">
        <v>21.094078113999998</v>
      </c>
      <c r="AJ22" s="689">
        <v>20.263690365999999</v>
      </c>
      <c r="AK22" s="689">
        <v>19.203745035000001</v>
      </c>
      <c r="AL22" s="689">
        <v>21.976932991999998</v>
      </c>
      <c r="AM22" s="689">
        <v>22.635009826000001</v>
      </c>
      <c r="AN22" s="689">
        <v>21.819570028000001</v>
      </c>
      <c r="AO22" s="689">
        <v>20.028733303999999</v>
      </c>
      <c r="AP22" s="689">
        <v>19.324719433999999</v>
      </c>
      <c r="AQ22" s="689">
        <v>20.909564357000001</v>
      </c>
      <c r="AR22" s="689">
        <v>24.608235879999999</v>
      </c>
      <c r="AS22" s="689">
        <v>26.354147397999999</v>
      </c>
      <c r="AT22" s="689">
        <v>27.491139773</v>
      </c>
      <c r="AU22" s="689">
        <v>23.333777716</v>
      </c>
      <c r="AV22" s="689">
        <v>19.856103995000002</v>
      </c>
      <c r="AW22" s="689">
        <v>19.929877392000002</v>
      </c>
      <c r="AX22" s="689">
        <v>21.298081546999999</v>
      </c>
      <c r="AY22" s="689">
        <v>24.011432099</v>
      </c>
      <c r="AZ22" s="689">
        <v>21.402502774999999</v>
      </c>
      <c r="BA22" s="689">
        <v>21.850539691000002</v>
      </c>
      <c r="BB22" s="689">
        <v>20.262721289000002</v>
      </c>
      <c r="BC22" s="689">
        <v>23.162132216</v>
      </c>
      <c r="BD22" s="689">
        <v>25.602658432999998</v>
      </c>
      <c r="BE22" s="689">
        <v>29.495968199</v>
      </c>
      <c r="BF22" s="689">
        <v>29.253042359999998</v>
      </c>
      <c r="BG22" s="689">
        <v>23.871872484000001</v>
      </c>
      <c r="BH22" s="689">
        <v>21.476473631000001</v>
      </c>
      <c r="BI22" s="689">
        <v>21.708986827</v>
      </c>
      <c r="BJ22" s="690">
        <v>22.099329999999998</v>
      </c>
      <c r="BK22" s="690">
        <v>24.331440000000001</v>
      </c>
      <c r="BL22" s="690">
        <v>21.086099999999998</v>
      </c>
      <c r="BM22" s="690">
        <v>20.731439999999999</v>
      </c>
      <c r="BN22" s="690">
        <v>18.90137</v>
      </c>
      <c r="BO22" s="690">
        <v>21.529109999999999</v>
      </c>
      <c r="BP22" s="690">
        <v>24.68169</v>
      </c>
      <c r="BQ22" s="690">
        <v>27.150549999999999</v>
      </c>
      <c r="BR22" s="690">
        <v>27.257300000000001</v>
      </c>
      <c r="BS22" s="690">
        <v>22.307410000000001</v>
      </c>
      <c r="BT22" s="690">
        <v>19.566749999999999</v>
      </c>
      <c r="BU22" s="690">
        <v>19.85727</v>
      </c>
      <c r="BV22" s="690">
        <v>21.322559999999999</v>
      </c>
    </row>
    <row r="23" spans="1:74" ht="11.15" customHeight="1" x14ac:dyDescent="0.25">
      <c r="A23" s="516"/>
      <c r="B23" s="130" t="s">
        <v>1305</v>
      </c>
      <c r="C23" s="242"/>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2"/>
      <c r="AH23" s="242"/>
      <c r="AI23" s="242"/>
      <c r="AJ23" s="242"/>
      <c r="AK23" s="242"/>
      <c r="AL23" s="242"/>
      <c r="AM23" s="242"/>
      <c r="AN23" s="242"/>
      <c r="AO23" s="242"/>
      <c r="AP23" s="242"/>
      <c r="AQ23" s="242"/>
      <c r="AR23" s="242"/>
      <c r="AS23" s="242"/>
      <c r="AT23" s="242"/>
      <c r="AU23" s="242"/>
      <c r="AV23" s="242"/>
      <c r="AW23" s="242"/>
      <c r="AX23" s="242"/>
      <c r="AY23" s="242"/>
      <c r="AZ23" s="242"/>
      <c r="BA23" s="242"/>
      <c r="BB23" s="242"/>
      <c r="BC23" s="242"/>
      <c r="BD23" s="242"/>
      <c r="BE23" s="242"/>
      <c r="BF23" s="242"/>
      <c r="BG23" s="242"/>
      <c r="BH23" s="242"/>
      <c r="BI23" s="242"/>
      <c r="BJ23" s="332"/>
      <c r="BK23" s="332"/>
      <c r="BL23" s="332"/>
      <c r="BM23" s="332"/>
      <c r="BN23" s="332"/>
      <c r="BO23" s="332"/>
      <c r="BP23" s="332"/>
      <c r="BQ23" s="332"/>
      <c r="BR23" s="332"/>
      <c r="BS23" s="332"/>
      <c r="BT23" s="332"/>
      <c r="BU23" s="332"/>
      <c r="BV23" s="332"/>
    </row>
    <row r="24" spans="1:74" ht="11.15" customHeight="1" x14ac:dyDescent="0.25">
      <c r="A24" s="498" t="s">
        <v>1253</v>
      </c>
      <c r="B24" s="499" t="s">
        <v>81</v>
      </c>
      <c r="C24" s="689">
        <v>12.129506449000001</v>
      </c>
      <c r="D24" s="689">
        <v>10.827260427000001</v>
      </c>
      <c r="E24" s="689">
        <v>10.824433433999999</v>
      </c>
      <c r="F24" s="689">
        <v>10.138260428000001</v>
      </c>
      <c r="G24" s="689">
        <v>14.841272871999999</v>
      </c>
      <c r="H24" s="689">
        <v>16.525182287</v>
      </c>
      <c r="I24" s="689">
        <v>21.372707546000001</v>
      </c>
      <c r="J24" s="689">
        <v>19.728400293</v>
      </c>
      <c r="K24" s="689">
        <v>15.909548552</v>
      </c>
      <c r="L24" s="689">
        <v>12.331094848999999</v>
      </c>
      <c r="M24" s="689">
        <v>10.219806204999999</v>
      </c>
      <c r="N24" s="689">
        <v>11.927301854</v>
      </c>
      <c r="O24" s="689">
        <v>13.217144187000001</v>
      </c>
      <c r="P24" s="689">
        <v>10.247560302</v>
      </c>
      <c r="Q24" s="689">
        <v>11.487813322999999</v>
      </c>
      <c r="R24" s="689">
        <v>10.81202667</v>
      </c>
      <c r="S24" s="689">
        <v>14.829761499</v>
      </c>
      <c r="T24" s="689">
        <v>17.724638408000001</v>
      </c>
      <c r="U24" s="689">
        <v>20.639015374</v>
      </c>
      <c r="V24" s="689">
        <v>23.322893069999999</v>
      </c>
      <c r="W24" s="689">
        <v>19.789741634999999</v>
      </c>
      <c r="X24" s="689">
        <v>14.100623533</v>
      </c>
      <c r="Y24" s="689">
        <v>12.128745172</v>
      </c>
      <c r="Z24" s="689">
        <v>13.441653422</v>
      </c>
      <c r="AA24" s="689">
        <v>12.775475621</v>
      </c>
      <c r="AB24" s="689">
        <v>12.468100158</v>
      </c>
      <c r="AC24" s="689">
        <v>12.279991759</v>
      </c>
      <c r="AD24" s="689">
        <v>10.997337542</v>
      </c>
      <c r="AE24" s="689">
        <v>14.05938931</v>
      </c>
      <c r="AF24" s="689">
        <v>16.651489585</v>
      </c>
      <c r="AG24" s="689">
        <v>21.439225696000001</v>
      </c>
      <c r="AH24" s="689">
        <v>21.505703284999999</v>
      </c>
      <c r="AI24" s="689">
        <v>16.608207784000001</v>
      </c>
      <c r="AJ24" s="689">
        <v>14.277624546</v>
      </c>
      <c r="AK24" s="689">
        <v>10.026508571000001</v>
      </c>
      <c r="AL24" s="689">
        <v>10.998097003</v>
      </c>
      <c r="AM24" s="689">
        <v>11.641585186</v>
      </c>
      <c r="AN24" s="689">
        <v>12.769068983</v>
      </c>
      <c r="AO24" s="689">
        <v>8.278469028</v>
      </c>
      <c r="AP24" s="689">
        <v>10.08482105</v>
      </c>
      <c r="AQ24" s="689">
        <v>11.729180872000001</v>
      </c>
      <c r="AR24" s="689">
        <v>17.550486638999999</v>
      </c>
      <c r="AS24" s="689">
        <v>20.167196766</v>
      </c>
      <c r="AT24" s="689">
        <v>20.476046293</v>
      </c>
      <c r="AU24" s="689">
        <v>17.170237910000001</v>
      </c>
      <c r="AV24" s="689">
        <v>13.964897335</v>
      </c>
      <c r="AW24" s="689">
        <v>9.8737115190000004</v>
      </c>
      <c r="AX24" s="689">
        <v>10.40138046</v>
      </c>
      <c r="AY24" s="689">
        <v>13.229505181</v>
      </c>
      <c r="AZ24" s="689">
        <v>11.749948967</v>
      </c>
      <c r="BA24" s="689">
        <v>8.6118491240000008</v>
      </c>
      <c r="BB24" s="689">
        <v>9.0373576629999999</v>
      </c>
      <c r="BC24" s="689">
        <v>15.026396287000001</v>
      </c>
      <c r="BD24" s="689">
        <v>18.802036127000001</v>
      </c>
      <c r="BE24" s="689">
        <v>22.585287431000001</v>
      </c>
      <c r="BF24" s="689">
        <v>22.875153661999999</v>
      </c>
      <c r="BG24" s="689">
        <v>19.274960507999999</v>
      </c>
      <c r="BH24" s="689">
        <v>13.572229999999999</v>
      </c>
      <c r="BI24" s="689">
        <v>10.795669999999999</v>
      </c>
      <c r="BJ24" s="690">
        <v>12.0448</v>
      </c>
      <c r="BK24" s="690">
        <v>10.59459</v>
      </c>
      <c r="BL24" s="690">
        <v>8.9927639999999993</v>
      </c>
      <c r="BM24" s="690">
        <v>7.5702590000000001</v>
      </c>
      <c r="BN24" s="690">
        <v>7.8801160000000001</v>
      </c>
      <c r="BO24" s="690">
        <v>9.3777500000000007</v>
      </c>
      <c r="BP24" s="690">
        <v>14.0082</v>
      </c>
      <c r="BQ24" s="690">
        <v>16.609120000000001</v>
      </c>
      <c r="BR24" s="690">
        <v>20.158809999999999</v>
      </c>
      <c r="BS24" s="690">
        <v>15.30865</v>
      </c>
      <c r="BT24" s="690">
        <v>12.42009</v>
      </c>
      <c r="BU24" s="690">
        <v>9.3612570000000002</v>
      </c>
      <c r="BV24" s="690">
        <v>10.70068</v>
      </c>
    </row>
    <row r="25" spans="1:74" ht="11.15" customHeight="1" x14ac:dyDescent="0.25">
      <c r="A25" s="498" t="s">
        <v>1254</v>
      </c>
      <c r="B25" s="499" t="s">
        <v>80</v>
      </c>
      <c r="C25" s="689">
        <v>8.3336572370000006</v>
      </c>
      <c r="D25" s="689">
        <v>5.417560613</v>
      </c>
      <c r="E25" s="689">
        <v>4.6060952220000004</v>
      </c>
      <c r="F25" s="689">
        <v>5.8405297709999999</v>
      </c>
      <c r="G25" s="689">
        <v>7.3144201740000003</v>
      </c>
      <c r="H25" s="689">
        <v>8.2110279629999994</v>
      </c>
      <c r="I25" s="689">
        <v>8.7253489599999998</v>
      </c>
      <c r="J25" s="689">
        <v>8.880167664</v>
      </c>
      <c r="K25" s="689">
        <v>8.1698972550000004</v>
      </c>
      <c r="L25" s="689">
        <v>7.5863785200000002</v>
      </c>
      <c r="M25" s="689">
        <v>7.3564077320000001</v>
      </c>
      <c r="N25" s="689">
        <v>6.9514068790000003</v>
      </c>
      <c r="O25" s="689">
        <v>6.2022458049999996</v>
      </c>
      <c r="P25" s="689">
        <v>5.733474556</v>
      </c>
      <c r="Q25" s="689">
        <v>5.6305125450000002</v>
      </c>
      <c r="R25" s="689">
        <v>4.8782187209999996</v>
      </c>
      <c r="S25" s="689">
        <v>6.2087459269999998</v>
      </c>
      <c r="T25" s="689">
        <v>6.6644000590000001</v>
      </c>
      <c r="U25" s="689">
        <v>7.2204106880000003</v>
      </c>
      <c r="V25" s="689">
        <v>6.8850594960000002</v>
      </c>
      <c r="W25" s="689">
        <v>6.8122827880000001</v>
      </c>
      <c r="X25" s="689">
        <v>5.9943344139999999</v>
      </c>
      <c r="Y25" s="689">
        <v>5.4558301079999998</v>
      </c>
      <c r="Z25" s="689">
        <v>5.1476972280000002</v>
      </c>
      <c r="AA25" s="689">
        <v>4.3645746900000004</v>
      </c>
      <c r="AB25" s="689">
        <v>3.9478249179999998</v>
      </c>
      <c r="AC25" s="689">
        <v>4.2851941</v>
      </c>
      <c r="AD25" s="689">
        <v>4.8632699180000003</v>
      </c>
      <c r="AE25" s="689">
        <v>4.8981492160000002</v>
      </c>
      <c r="AF25" s="689">
        <v>5.501823001</v>
      </c>
      <c r="AG25" s="689">
        <v>6.3485665530000004</v>
      </c>
      <c r="AH25" s="689">
        <v>6.9954055999999998</v>
      </c>
      <c r="AI25" s="689">
        <v>6.3526384980000001</v>
      </c>
      <c r="AJ25" s="689">
        <v>5.7611398879999998</v>
      </c>
      <c r="AK25" s="689">
        <v>5.2545342320000001</v>
      </c>
      <c r="AL25" s="689">
        <v>6.2068203720000001</v>
      </c>
      <c r="AM25" s="689">
        <v>6.5706147059999997</v>
      </c>
      <c r="AN25" s="689">
        <v>5.2972415770000003</v>
      </c>
      <c r="AO25" s="689">
        <v>3.8873080240000002</v>
      </c>
      <c r="AP25" s="689">
        <v>4.6955561279999998</v>
      </c>
      <c r="AQ25" s="689">
        <v>5.673818356</v>
      </c>
      <c r="AR25" s="689">
        <v>7.5617991790000003</v>
      </c>
      <c r="AS25" s="689">
        <v>7.9348330919999999</v>
      </c>
      <c r="AT25" s="689">
        <v>7.4506350360000004</v>
      </c>
      <c r="AU25" s="689">
        <v>6.6391986779999996</v>
      </c>
      <c r="AV25" s="689">
        <v>5.9490440580000001</v>
      </c>
      <c r="AW25" s="689">
        <v>5.121430202</v>
      </c>
      <c r="AX25" s="689">
        <v>5.3938763720000003</v>
      </c>
      <c r="AY25" s="689">
        <v>6.5458193820000004</v>
      </c>
      <c r="AZ25" s="689">
        <v>5.9782404580000001</v>
      </c>
      <c r="BA25" s="689">
        <v>5.1471514679999997</v>
      </c>
      <c r="BB25" s="689">
        <v>5.0711481750000003</v>
      </c>
      <c r="BC25" s="689">
        <v>5.0929484409999999</v>
      </c>
      <c r="BD25" s="689">
        <v>6.6458452379999997</v>
      </c>
      <c r="BE25" s="689">
        <v>7.0684709550000004</v>
      </c>
      <c r="BF25" s="689">
        <v>6.8021969090000001</v>
      </c>
      <c r="BG25" s="689">
        <v>6.3036597759999999</v>
      </c>
      <c r="BH25" s="689">
        <v>5.3461889999999999</v>
      </c>
      <c r="BI25" s="689">
        <v>4.7177769999999999</v>
      </c>
      <c r="BJ25" s="690">
        <v>5.0710899999999999</v>
      </c>
      <c r="BK25" s="690">
        <v>6.7435970000000003</v>
      </c>
      <c r="BL25" s="690">
        <v>4.5863610000000001</v>
      </c>
      <c r="BM25" s="690">
        <v>3.7848389999999998</v>
      </c>
      <c r="BN25" s="690">
        <v>4.4126320000000003</v>
      </c>
      <c r="BO25" s="690">
        <v>5.2633850000000004</v>
      </c>
      <c r="BP25" s="690">
        <v>5.7513699999999996</v>
      </c>
      <c r="BQ25" s="690">
        <v>5.9920140000000002</v>
      </c>
      <c r="BR25" s="690">
        <v>6.5676180000000004</v>
      </c>
      <c r="BS25" s="690">
        <v>5.7865539999999998</v>
      </c>
      <c r="BT25" s="690">
        <v>4.9728770000000004</v>
      </c>
      <c r="BU25" s="690">
        <v>4.4358940000000002</v>
      </c>
      <c r="BV25" s="690">
        <v>5.4399990000000003</v>
      </c>
    </row>
    <row r="26" spans="1:74" ht="11.15" customHeight="1" x14ac:dyDescent="0.25">
      <c r="A26" s="498" t="s">
        <v>1255</v>
      </c>
      <c r="B26" s="501" t="s">
        <v>83</v>
      </c>
      <c r="C26" s="689">
        <v>3.8085140000000002</v>
      </c>
      <c r="D26" s="689">
        <v>3.432375</v>
      </c>
      <c r="E26" s="689">
        <v>3.5376690000000002</v>
      </c>
      <c r="F26" s="689">
        <v>2.7913800000000002</v>
      </c>
      <c r="G26" s="689">
        <v>3.7569159999999999</v>
      </c>
      <c r="H26" s="689">
        <v>3.6040100000000002</v>
      </c>
      <c r="I26" s="689">
        <v>3.7046139999999999</v>
      </c>
      <c r="J26" s="689">
        <v>3.6559360000000001</v>
      </c>
      <c r="K26" s="689">
        <v>3.5876730000000001</v>
      </c>
      <c r="L26" s="689">
        <v>2.90266</v>
      </c>
      <c r="M26" s="689">
        <v>3.2945500000000001</v>
      </c>
      <c r="N26" s="689">
        <v>3.109442</v>
      </c>
      <c r="O26" s="689">
        <v>3.2286229999999998</v>
      </c>
      <c r="P26" s="689">
        <v>3.4301110000000001</v>
      </c>
      <c r="Q26" s="689">
        <v>3.7206229999999998</v>
      </c>
      <c r="R26" s="689">
        <v>3.2512400000000001</v>
      </c>
      <c r="S26" s="689">
        <v>2.933249</v>
      </c>
      <c r="T26" s="689">
        <v>3.600193</v>
      </c>
      <c r="U26" s="689">
        <v>3.7037710000000001</v>
      </c>
      <c r="V26" s="689">
        <v>3.6901869999999999</v>
      </c>
      <c r="W26" s="689">
        <v>3.581048</v>
      </c>
      <c r="X26" s="689">
        <v>2.8721549999999998</v>
      </c>
      <c r="Y26" s="689">
        <v>3.497306</v>
      </c>
      <c r="Z26" s="689">
        <v>3.789501</v>
      </c>
      <c r="AA26" s="689">
        <v>3.7118679999999999</v>
      </c>
      <c r="AB26" s="689">
        <v>3.5480139999999998</v>
      </c>
      <c r="AC26" s="689">
        <v>3.1865260000000002</v>
      </c>
      <c r="AD26" s="689">
        <v>2.6729599999999998</v>
      </c>
      <c r="AE26" s="689">
        <v>3.3859940000000002</v>
      </c>
      <c r="AF26" s="689">
        <v>3.6130110000000002</v>
      </c>
      <c r="AG26" s="689">
        <v>3.7159200000000001</v>
      </c>
      <c r="AH26" s="689">
        <v>3.6970000000000001</v>
      </c>
      <c r="AI26" s="689">
        <v>3.6033080000000002</v>
      </c>
      <c r="AJ26" s="689">
        <v>3.1025360000000002</v>
      </c>
      <c r="AK26" s="689">
        <v>3.4002919999999999</v>
      </c>
      <c r="AL26" s="689">
        <v>3.8012760000000001</v>
      </c>
      <c r="AM26" s="689">
        <v>3.799445</v>
      </c>
      <c r="AN26" s="689">
        <v>3.3135479999999999</v>
      </c>
      <c r="AO26" s="689">
        <v>3.3692790000000001</v>
      </c>
      <c r="AP26" s="689">
        <v>2.9864459999999999</v>
      </c>
      <c r="AQ26" s="689">
        <v>3.7490230000000002</v>
      </c>
      <c r="AR26" s="689">
        <v>3.098792</v>
      </c>
      <c r="AS26" s="689">
        <v>3.6683720000000002</v>
      </c>
      <c r="AT26" s="689">
        <v>3.6959599999999999</v>
      </c>
      <c r="AU26" s="689">
        <v>3.5942560000000001</v>
      </c>
      <c r="AV26" s="689">
        <v>2.173943</v>
      </c>
      <c r="AW26" s="689">
        <v>2.9732289999999999</v>
      </c>
      <c r="AX26" s="689">
        <v>3.788964</v>
      </c>
      <c r="AY26" s="689">
        <v>3.8017599999999998</v>
      </c>
      <c r="AZ26" s="689">
        <v>3.436429</v>
      </c>
      <c r="BA26" s="689">
        <v>3.7768609999999998</v>
      </c>
      <c r="BB26" s="689">
        <v>3.0412110000000001</v>
      </c>
      <c r="BC26" s="689">
        <v>3.2358560000000001</v>
      </c>
      <c r="BD26" s="689">
        <v>3.5916060000000001</v>
      </c>
      <c r="BE26" s="689">
        <v>3.6884830000000002</v>
      </c>
      <c r="BF26" s="689">
        <v>3.693044</v>
      </c>
      <c r="BG26" s="689">
        <v>3.339127</v>
      </c>
      <c r="BH26" s="689">
        <v>2.96001</v>
      </c>
      <c r="BI26" s="689">
        <v>3.32056</v>
      </c>
      <c r="BJ26" s="690">
        <v>3.69964</v>
      </c>
      <c r="BK26" s="690">
        <v>3.69964</v>
      </c>
      <c r="BL26" s="690">
        <v>3.3416100000000002</v>
      </c>
      <c r="BM26" s="690">
        <v>3.69964</v>
      </c>
      <c r="BN26" s="690">
        <v>2.0543</v>
      </c>
      <c r="BO26" s="690">
        <v>3.3106</v>
      </c>
      <c r="BP26" s="690">
        <v>3.5802999999999998</v>
      </c>
      <c r="BQ26" s="690">
        <v>3.69964</v>
      </c>
      <c r="BR26" s="690">
        <v>3.69964</v>
      </c>
      <c r="BS26" s="690">
        <v>3.5802999999999998</v>
      </c>
      <c r="BT26" s="690">
        <v>3.03742</v>
      </c>
      <c r="BU26" s="690">
        <v>3.33541</v>
      </c>
      <c r="BV26" s="690">
        <v>3.69964</v>
      </c>
    </row>
    <row r="27" spans="1:74" ht="11.15" customHeight="1" x14ac:dyDescent="0.25">
      <c r="A27" s="498" t="s">
        <v>1256</v>
      </c>
      <c r="B27" s="501" t="s">
        <v>1197</v>
      </c>
      <c r="C27" s="689">
        <v>7.3217634000000004E-2</v>
      </c>
      <c r="D27" s="689">
        <v>7.2152162000000006E-2</v>
      </c>
      <c r="E27" s="689">
        <v>7.3193202999999998E-2</v>
      </c>
      <c r="F27" s="689">
        <v>7.7740136000000001E-2</v>
      </c>
      <c r="G27" s="689">
        <v>8.7064186000000002E-2</v>
      </c>
      <c r="H27" s="689">
        <v>7.9056879999999996E-2</v>
      </c>
      <c r="I27" s="689">
        <v>6.8212685999999995E-2</v>
      </c>
      <c r="J27" s="689">
        <v>6.0174445E-2</v>
      </c>
      <c r="K27" s="689">
        <v>5.1038485000000001E-2</v>
      </c>
      <c r="L27" s="689">
        <v>4.8326088000000003E-2</v>
      </c>
      <c r="M27" s="689">
        <v>5.6574008000000002E-2</v>
      </c>
      <c r="N27" s="689">
        <v>6.1211086999999997E-2</v>
      </c>
      <c r="O27" s="689">
        <v>7.9355413E-2</v>
      </c>
      <c r="P27" s="689">
        <v>0.12574712499999999</v>
      </c>
      <c r="Q27" s="689">
        <v>5.0425216000000002E-2</v>
      </c>
      <c r="R27" s="689">
        <v>9.2701317000000005E-2</v>
      </c>
      <c r="S27" s="689">
        <v>0.107377139</v>
      </c>
      <c r="T27" s="689">
        <v>6.5425364E-2</v>
      </c>
      <c r="U27" s="689">
        <v>0.10296158</v>
      </c>
      <c r="V27" s="689">
        <v>4.7683756000000001E-2</v>
      </c>
      <c r="W27" s="689">
        <v>5.0468671999999999E-2</v>
      </c>
      <c r="X27" s="689">
        <v>4.75912E-2</v>
      </c>
      <c r="Y27" s="689">
        <v>4.4301047000000003E-2</v>
      </c>
      <c r="Z27" s="689">
        <v>3.6501170999999999E-2</v>
      </c>
      <c r="AA27" s="689">
        <v>3.3363654E-2</v>
      </c>
      <c r="AB27" s="689">
        <v>6.5823233999999994E-2</v>
      </c>
      <c r="AC27" s="689">
        <v>6.2343694999999998E-2</v>
      </c>
      <c r="AD27" s="689">
        <v>7.5226935999999994E-2</v>
      </c>
      <c r="AE27" s="689">
        <v>8.2035194000000006E-2</v>
      </c>
      <c r="AF27" s="689">
        <v>3.7925924999999999E-2</v>
      </c>
      <c r="AG27" s="689">
        <v>5.1283200000000001E-2</v>
      </c>
      <c r="AH27" s="689">
        <v>4.0199430000000001E-2</v>
      </c>
      <c r="AI27" s="689">
        <v>5.3614045999999999E-2</v>
      </c>
      <c r="AJ27" s="689">
        <v>5.2564832999999998E-2</v>
      </c>
      <c r="AK27" s="689">
        <v>3.3560316999999999E-2</v>
      </c>
      <c r="AL27" s="689">
        <v>3.6952145999999998E-2</v>
      </c>
      <c r="AM27" s="689">
        <v>4.985175E-2</v>
      </c>
      <c r="AN27" s="689">
        <v>2.7798435999999999E-2</v>
      </c>
      <c r="AO27" s="689">
        <v>4.4890034000000002E-2</v>
      </c>
      <c r="AP27" s="689">
        <v>4.0664240999999997E-2</v>
      </c>
      <c r="AQ27" s="689">
        <v>8.2953750000000007E-2</v>
      </c>
      <c r="AR27" s="689">
        <v>6.1877828000000003E-2</v>
      </c>
      <c r="AS27" s="689">
        <v>6.0968872E-2</v>
      </c>
      <c r="AT27" s="689">
        <v>4.2277158000000002E-2</v>
      </c>
      <c r="AU27" s="689">
        <v>2.8733069E-2</v>
      </c>
      <c r="AV27" s="689">
        <v>3.1283705000000002E-2</v>
      </c>
      <c r="AW27" s="689">
        <v>2.7598146E-2</v>
      </c>
      <c r="AX27" s="689">
        <v>3.0337270999999999E-2</v>
      </c>
      <c r="AY27" s="689">
        <v>5.6609615000000002E-2</v>
      </c>
      <c r="AZ27" s="689">
        <v>5.4935125000000001E-2</v>
      </c>
      <c r="BA27" s="689">
        <v>8.4078697999999993E-2</v>
      </c>
      <c r="BB27" s="689">
        <v>6.1074951000000002E-2</v>
      </c>
      <c r="BC27" s="689">
        <v>3.1860975999999999E-2</v>
      </c>
      <c r="BD27" s="689">
        <v>4.0796600000000002E-2</v>
      </c>
      <c r="BE27" s="689">
        <v>5.417814E-3</v>
      </c>
      <c r="BF27" s="689">
        <v>1.7987772999999999E-2</v>
      </c>
      <c r="BG27" s="689">
        <v>1.2494477E-2</v>
      </c>
      <c r="BH27" s="689">
        <v>1.8699400000000001E-2</v>
      </c>
      <c r="BI27" s="689">
        <v>2.70157E-2</v>
      </c>
      <c r="BJ27" s="690">
        <v>3.0579800000000001E-2</v>
      </c>
      <c r="BK27" s="690">
        <v>4.9091099999999999E-2</v>
      </c>
      <c r="BL27" s="690">
        <v>4.4465200000000003E-2</v>
      </c>
      <c r="BM27" s="690">
        <v>6.2129799999999999E-2</v>
      </c>
      <c r="BN27" s="690">
        <v>7.2986300000000004E-2</v>
      </c>
      <c r="BO27" s="690">
        <v>7.2247699999999998E-2</v>
      </c>
      <c r="BP27" s="690">
        <v>6.3946100000000006E-2</v>
      </c>
      <c r="BQ27" s="690">
        <v>5.0060300000000002E-2</v>
      </c>
      <c r="BR27" s="690">
        <v>4.3115199999999999E-2</v>
      </c>
      <c r="BS27" s="690">
        <v>4.0497999999999999E-2</v>
      </c>
      <c r="BT27" s="690">
        <v>3.3273400000000002E-2</v>
      </c>
      <c r="BU27" s="690">
        <v>3.4119099999999999E-2</v>
      </c>
      <c r="BV27" s="690">
        <v>3.42767E-2</v>
      </c>
    </row>
    <row r="28" spans="1:74" ht="11.15" customHeight="1" x14ac:dyDescent="0.25">
      <c r="A28" s="498" t="s">
        <v>1257</v>
      </c>
      <c r="B28" s="501" t="s">
        <v>1300</v>
      </c>
      <c r="C28" s="689">
        <v>6.1285282820000004</v>
      </c>
      <c r="D28" s="689">
        <v>5.605183448</v>
      </c>
      <c r="E28" s="689">
        <v>6.7022015650000002</v>
      </c>
      <c r="F28" s="689">
        <v>6.9590571959999998</v>
      </c>
      <c r="G28" s="689">
        <v>7.2160151130000001</v>
      </c>
      <c r="H28" s="689">
        <v>7.3010971290000004</v>
      </c>
      <c r="I28" s="689">
        <v>4.5823967650000004</v>
      </c>
      <c r="J28" s="689">
        <v>5.7547630789999999</v>
      </c>
      <c r="K28" s="689">
        <v>3.9442990039999999</v>
      </c>
      <c r="L28" s="689">
        <v>5.2137726820000001</v>
      </c>
      <c r="M28" s="689">
        <v>5.6371666759999997</v>
      </c>
      <c r="N28" s="689">
        <v>6.0730032510000003</v>
      </c>
      <c r="O28" s="689">
        <v>6.4247097569999996</v>
      </c>
      <c r="P28" s="689">
        <v>6.1434013580000002</v>
      </c>
      <c r="Q28" s="689">
        <v>6.3279869350000002</v>
      </c>
      <c r="R28" s="689">
        <v>7.4615323939999998</v>
      </c>
      <c r="S28" s="689">
        <v>7.4318298240000003</v>
      </c>
      <c r="T28" s="689">
        <v>6.1140384399999999</v>
      </c>
      <c r="U28" s="689">
        <v>6.4712001450000001</v>
      </c>
      <c r="V28" s="689">
        <v>6.3011474840000004</v>
      </c>
      <c r="W28" s="689">
        <v>6.124456704</v>
      </c>
      <c r="X28" s="689">
        <v>6.9225711199999997</v>
      </c>
      <c r="Y28" s="689">
        <v>6.4288574360000004</v>
      </c>
      <c r="Z28" s="689">
        <v>6.7428912319999998</v>
      </c>
      <c r="AA28" s="689">
        <v>7.4553883159999996</v>
      </c>
      <c r="AB28" s="689">
        <v>7.262333065</v>
      </c>
      <c r="AC28" s="689">
        <v>7.2240454410000003</v>
      </c>
      <c r="AD28" s="689">
        <v>7.6193987410000004</v>
      </c>
      <c r="AE28" s="689">
        <v>8.2477058289999992</v>
      </c>
      <c r="AF28" s="689">
        <v>8.7366701750000004</v>
      </c>
      <c r="AG28" s="689">
        <v>7.7052674310000002</v>
      </c>
      <c r="AH28" s="689">
        <v>7.0702537650000004</v>
      </c>
      <c r="AI28" s="689">
        <v>5.7566031100000004</v>
      </c>
      <c r="AJ28" s="689">
        <v>7.6861877859999996</v>
      </c>
      <c r="AK28" s="689">
        <v>7.6479639309999996</v>
      </c>
      <c r="AL28" s="689">
        <v>8.2956480700000004</v>
      </c>
      <c r="AM28" s="689">
        <v>7.8765908759999999</v>
      </c>
      <c r="AN28" s="689">
        <v>6.3963201659999998</v>
      </c>
      <c r="AO28" s="689">
        <v>10.866799826999999</v>
      </c>
      <c r="AP28" s="689">
        <v>9.5155620610000007</v>
      </c>
      <c r="AQ28" s="689">
        <v>9.9117584189999999</v>
      </c>
      <c r="AR28" s="689">
        <v>8.0731541419999999</v>
      </c>
      <c r="AS28" s="689">
        <v>6.8816424439999997</v>
      </c>
      <c r="AT28" s="689">
        <v>8.4139649819999995</v>
      </c>
      <c r="AU28" s="689">
        <v>8.0155841609999996</v>
      </c>
      <c r="AV28" s="689">
        <v>9.4825498719999999</v>
      </c>
      <c r="AW28" s="689">
        <v>9.1696236530000004</v>
      </c>
      <c r="AX28" s="689">
        <v>10.152901803000001</v>
      </c>
      <c r="AY28" s="689">
        <v>9.4666607979999995</v>
      </c>
      <c r="AZ28" s="689">
        <v>9.4804667800000004</v>
      </c>
      <c r="BA28" s="689">
        <v>11.909227940999999</v>
      </c>
      <c r="BB28" s="689">
        <v>13.231961156000001</v>
      </c>
      <c r="BC28" s="689">
        <v>14.004132608000001</v>
      </c>
      <c r="BD28" s="689">
        <v>11.87574014</v>
      </c>
      <c r="BE28" s="689">
        <v>11.348035941999999</v>
      </c>
      <c r="BF28" s="689">
        <v>8.5649208679999997</v>
      </c>
      <c r="BG28" s="689">
        <v>8.0935855599999993</v>
      </c>
      <c r="BH28" s="689">
        <v>9.0338940000000001</v>
      </c>
      <c r="BI28" s="689">
        <v>10.12046</v>
      </c>
      <c r="BJ28" s="690">
        <v>11.733700000000001</v>
      </c>
      <c r="BK28" s="690">
        <v>10.86384</v>
      </c>
      <c r="BL28" s="690">
        <v>11.53721</v>
      </c>
      <c r="BM28" s="690">
        <v>13.805540000000001</v>
      </c>
      <c r="BN28" s="690">
        <v>15.10214</v>
      </c>
      <c r="BO28" s="690">
        <v>16.425920000000001</v>
      </c>
      <c r="BP28" s="690">
        <v>13.878299999999999</v>
      </c>
      <c r="BQ28" s="690">
        <v>13.71533</v>
      </c>
      <c r="BR28" s="690">
        <v>10.206759999999999</v>
      </c>
      <c r="BS28" s="690">
        <v>10.08006</v>
      </c>
      <c r="BT28" s="690">
        <v>10.93275</v>
      </c>
      <c r="BU28" s="690">
        <v>11.46904</v>
      </c>
      <c r="BV28" s="690">
        <v>12.52624</v>
      </c>
    </row>
    <row r="29" spans="1:74" ht="11.15" customHeight="1" x14ac:dyDescent="0.25">
      <c r="A29" s="498" t="s">
        <v>1258</v>
      </c>
      <c r="B29" s="499" t="s">
        <v>1301</v>
      </c>
      <c r="C29" s="689">
        <v>0.101199287</v>
      </c>
      <c r="D29" s="689">
        <v>0.100539066</v>
      </c>
      <c r="E29" s="689">
        <v>0.101519163</v>
      </c>
      <c r="F29" s="689">
        <v>0.12849954</v>
      </c>
      <c r="G29" s="689">
        <v>0.13537152</v>
      </c>
      <c r="H29" s="689">
        <v>0.106338691</v>
      </c>
      <c r="I29" s="689">
        <v>0.12996112400000001</v>
      </c>
      <c r="J29" s="689">
        <v>0.114098279</v>
      </c>
      <c r="K29" s="689">
        <v>8.2141875000000003E-2</v>
      </c>
      <c r="L29" s="689">
        <v>9.7016979000000003E-2</v>
      </c>
      <c r="M29" s="689">
        <v>0.113922315</v>
      </c>
      <c r="N29" s="689">
        <v>0.114417487</v>
      </c>
      <c r="O29" s="689">
        <v>0.14233694099999999</v>
      </c>
      <c r="P29" s="689">
        <v>0.13946989100000001</v>
      </c>
      <c r="Q29" s="689">
        <v>0.14589618900000001</v>
      </c>
      <c r="R29" s="689">
        <v>0.155302776</v>
      </c>
      <c r="S29" s="689">
        <v>0.118178133</v>
      </c>
      <c r="T29" s="689">
        <v>0.11246611300000001</v>
      </c>
      <c r="U29" s="689">
        <v>0.136843775</v>
      </c>
      <c r="V29" s="689">
        <v>0.14555903100000001</v>
      </c>
      <c r="W29" s="689">
        <v>0.130201761</v>
      </c>
      <c r="X29" s="689">
        <v>0.123746944</v>
      </c>
      <c r="Y29" s="689">
        <v>0.132321779</v>
      </c>
      <c r="Z29" s="689">
        <v>0.14394602200000001</v>
      </c>
      <c r="AA29" s="689">
        <v>0.13650770500000001</v>
      </c>
      <c r="AB29" s="689">
        <v>0.141480568</v>
      </c>
      <c r="AC29" s="689">
        <v>0.12436261699999999</v>
      </c>
      <c r="AD29" s="689">
        <v>0.10387134200000001</v>
      </c>
      <c r="AE29" s="689">
        <v>0.11810567900000001</v>
      </c>
      <c r="AF29" s="689">
        <v>0.107209181</v>
      </c>
      <c r="AG29" s="689">
        <v>0.118642795</v>
      </c>
      <c r="AH29" s="689">
        <v>0.14517975699999999</v>
      </c>
      <c r="AI29" s="689">
        <v>0.11455332</v>
      </c>
      <c r="AJ29" s="689">
        <v>0.11851856400000001</v>
      </c>
      <c r="AK29" s="689">
        <v>0.15525117399999999</v>
      </c>
      <c r="AL29" s="689">
        <v>0.147795697</v>
      </c>
      <c r="AM29" s="689">
        <v>0.138803337</v>
      </c>
      <c r="AN29" s="689">
        <v>0.11363150399999999</v>
      </c>
      <c r="AO29" s="689">
        <v>3.4717080999999997E-2</v>
      </c>
      <c r="AP29" s="689">
        <v>0.101852585</v>
      </c>
      <c r="AQ29" s="689">
        <v>9.6236774999999997E-2</v>
      </c>
      <c r="AR29" s="689">
        <v>0.12481921</v>
      </c>
      <c r="AS29" s="689">
        <v>0.13320518200000001</v>
      </c>
      <c r="AT29" s="689">
        <v>0.145900788</v>
      </c>
      <c r="AU29" s="689">
        <v>0.142540747</v>
      </c>
      <c r="AV29" s="689">
        <v>0.17033233</v>
      </c>
      <c r="AW29" s="689">
        <v>0.134184145</v>
      </c>
      <c r="AX29" s="689">
        <v>0.113602469</v>
      </c>
      <c r="AY29" s="689">
        <v>0.131824723</v>
      </c>
      <c r="AZ29" s="689">
        <v>0.113210489</v>
      </c>
      <c r="BA29" s="689">
        <v>0.113262446</v>
      </c>
      <c r="BB29" s="689">
        <v>0.144501034</v>
      </c>
      <c r="BC29" s="689">
        <v>0.17734805000000001</v>
      </c>
      <c r="BD29" s="689">
        <v>0.12855297299999999</v>
      </c>
      <c r="BE29" s="689">
        <v>0.14091863700000001</v>
      </c>
      <c r="BF29" s="689">
        <v>0.10985684800000001</v>
      </c>
      <c r="BG29" s="689">
        <v>0.122951501</v>
      </c>
      <c r="BH29" s="689">
        <v>0.14365269999999999</v>
      </c>
      <c r="BI29" s="689">
        <v>0.14595420000000001</v>
      </c>
      <c r="BJ29" s="690">
        <v>0.13586590000000001</v>
      </c>
      <c r="BK29" s="690">
        <v>0.13509460000000001</v>
      </c>
      <c r="BL29" s="690">
        <v>0.12515789999999999</v>
      </c>
      <c r="BM29" s="690">
        <v>9.0109099999999998E-2</v>
      </c>
      <c r="BN29" s="690">
        <v>0.1217821</v>
      </c>
      <c r="BO29" s="690">
        <v>0.13546559999999999</v>
      </c>
      <c r="BP29" s="690">
        <v>0.1213123</v>
      </c>
      <c r="BQ29" s="690">
        <v>0.12798760000000001</v>
      </c>
      <c r="BR29" s="690">
        <v>0.12629960000000001</v>
      </c>
      <c r="BS29" s="690">
        <v>0.12465270000000001</v>
      </c>
      <c r="BT29" s="690">
        <v>0.14357529999999999</v>
      </c>
      <c r="BU29" s="690">
        <v>0.14286989999999999</v>
      </c>
      <c r="BV29" s="690">
        <v>0.13315589999999999</v>
      </c>
    </row>
    <row r="30" spans="1:74" ht="11.15" customHeight="1" x14ac:dyDescent="0.25">
      <c r="A30" s="498" t="s">
        <v>1259</v>
      </c>
      <c r="B30" s="499" t="s">
        <v>1201</v>
      </c>
      <c r="C30" s="689">
        <v>30.574622889</v>
      </c>
      <c r="D30" s="689">
        <v>25.455070716000002</v>
      </c>
      <c r="E30" s="689">
        <v>25.845111587000002</v>
      </c>
      <c r="F30" s="689">
        <v>25.935467071000001</v>
      </c>
      <c r="G30" s="689">
        <v>33.351059865000003</v>
      </c>
      <c r="H30" s="689">
        <v>35.826712950000001</v>
      </c>
      <c r="I30" s="689">
        <v>38.583241080999997</v>
      </c>
      <c r="J30" s="689">
        <v>38.19353976</v>
      </c>
      <c r="K30" s="689">
        <v>31.744598171</v>
      </c>
      <c r="L30" s="689">
        <v>28.179249118000001</v>
      </c>
      <c r="M30" s="689">
        <v>26.678426936000001</v>
      </c>
      <c r="N30" s="689">
        <v>28.236782558000002</v>
      </c>
      <c r="O30" s="689">
        <v>29.294415102999999</v>
      </c>
      <c r="P30" s="689">
        <v>25.819764232000001</v>
      </c>
      <c r="Q30" s="689">
        <v>27.363257208</v>
      </c>
      <c r="R30" s="689">
        <v>26.651021878000002</v>
      </c>
      <c r="S30" s="689">
        <v>31.629141522000001</v>
      </c>
      <c r="T30" s="689">
        <v>34.281161384000001</v>
      </c>
      <c r="U30" s="689">
        <v>38.274202561999999</v>
      </c>
      <c r="V30" s="689">
        <v>40.392529836999998</v>
      </c>
      <c r="W30" s="689">
        <v>36.488199559999998</v>
      </c>
      <c r="X30" s="689">
        <v>30.061022211000001</v>
      </c>
      <c r="Y30" s="689">
        <v>27.687361542000001</v>
      </c>
      <c r="Z30" s="689">
        <v>29.302190074999999</v>
      </c>
      <c r="AA30" s="689">
        <v>28.477177986000001</v>
      </c>
      <c r="AB30" s="689">
        <v>27.433575943000001</v>
      </c>
      <c r="AC30" s="689">
        <v>27.162463612</v>
      </c>
      <c r="AD30" s="689">
        <v>26.332064479</v>
      </c>
      <c r="AE30" s="689">
        <v>30.791379228</v>
      </c>
      <c r="AF30" s="689">
        <v>34.648128866999997</v>
      </c>
      <c r="AG30" s="689">
        <v>39.378905674999999</v>
      </c>
      <c r="AH30" s="689">
        <v>39.453741837000003</v>
      </c>
      <c r="AI30" s="689">
        <v>32.488924758000003</v>
      </c>
      <c r="AJ30" s="689">
        <v>30.998571617</v>
      </c>
      <c r="AK30" s="689">
        <v>26.518110225000001</v>
      </c>
      <c r="AL30" s="689">
        <v>29.486589288000001</v>
      </c>
      <c r="AM30" s="689">
        <v>30.076890854999998</v>
      </c>
      <c r="AN30" s="689">
        <v>27.917608666</v>
      </c>
      <c r="AO30" s="689">
        <v>26.481462994000001</v>
      </c>
      <c r="AP30" s="689">
        <v>27.424902065000001</v>
      </c>
      <c r="AQ30" s="689">
        <v>31.242971172000001</v>
      </c>
      <c r="AR30" s="689">
        <v>36.470928997999998</v>
      </c>
      <c r="AS30" s="689">
        <v>38.846218356000001</v>
      </c>
      <c r="AT30" s="689">
        <v>40.224784257000003</v>
      </c>
      <c r="AU30" s="689">
        <v>35.590550565000001</v>
      </c>
      <c r="AV30" s="689">
        <v>31.7720503</v>
      </c>
      <c r="AW30" s="689">
        <v>27.299776665</v>
      </c>
      <c r="AX30" s="689">
        <v>29.881062374999999</v>
      </c>
      <c r="AY30" s="689">
        <v>33.232179699</v>
      </c>
      <c r="AZ30" s="689">
        <v>30.813230819000001</v>
      </c>
      <c r="BA30" s="689">
        <v>29.642430677</v>
      </c>
      <c r="BB30" s="689">
        <v>30.587253979</v>
      </c>
      <c r="BC30" s="689">
        <v>37.568542362000002</v>
      </c>
      <c r="BD30" s="689">
        <v>41.084577078000002</v>
      </c>
      <c r="BE30" s="689">
        <v>44.836613778999997</v>
      </c>
      <c r="BF30" s="689">
        <v>42.063160060000001</v>
      </c>
      <c r="BG30" s="689">
        <v>37.146778822000002</v>
      </c>
      <c r="BH30" s="689">
        <v>31.074680000000001</v>
      </c>
      <c r="BI30" s="689">
        <v>29.12744</v>
      </c>
      <c r="BJ30" s="690">
        <v>32.715679999999999</v>
      </c>
      <c r="BK30" s="690">
        <v>32.085850000000001</v>
      </c>
      <c r="BL30" s="690">
        <v>28.627569999999999</v>
      </c>
      <c r="BM30" s="690">
        <v>29.012519999999999</v>
      </c>
      <c r="BN30" s="690">
        <v>29.64396</v>
      </c>
      <c r="BO30" s="690">
        <v>34.585360000000001</v>
      </c>
      <c r="BP30" s="690">
        <v>37.40343</v>
      </c>
      <c r="BQ30" s="690">
        <v>40.19415</v>
      </c>
      <c r="BR30" s="690">
        <v>40.802250000000001</v>
      </c>
      <c r="BS30" s="690">
        <v>34.920720000000003</v>
      </c>
      <c r="BT30" s="690">
        <v>31.53998</v>
      </c>
      <c r="BU30" s="690">
        <v>28.778590000000001</v>
      </c>
      <c r="BV30" s="690">
        <v>32.53398</v>
      </c>
    </row>
    <row r="31" spans="1:74" ht="11.15" customHeight="1" x14ac:dyDescent="0.25">
      <c r="A31" s="498" t="s">
        <v>1260</v>
      </c>
      <c r="B31" s="499" t="s">
        <v>1302</v>
      </c>
      <c r="C31" s="689">
        <v>30.574622889</v>
      </c>
      <c r="D31" s="689">
        <v>25.455070716000002</v>
      </c>
      <c r="E31" s="689">
        <v>25.845111587000002</v>
      </c>
      <c r="F31" s="689">
        <v>25.935467071000001</v>
      </c>
      <c r="G31" s="689">
        <v>33.351059865000003</v>
      </c>
      <c r="H31" s="689">
        <v>35.826712950000001</v>
      </c>
      <c r="I31" s="689">
        <v>38.583241080999997</v>
      </c>
      <c r="J31" s="689">
        <v>38.19353976</v>
      </c>
      <c r="K31" s="689">
        <v>31.744598171</v>
      </c>
      <c r="L31" s="689">
        <v>28.179249118000001</v>
      </c>
      <c r="M31" s="689">
        <v>26.678426936000001</v>
      </c>
      <c r="N31" s="689">
        <v>28.236782558000002</v>
      </c>
      <c r="O31" s="689">
        <v>29.294415102999999</v>
      </c>
      <c r="P31" s="689">
        <v>25.819764232000001</v>
      </c>
      <c r="Q31" s="689">
        <v>27.363257208</v>
      </c>
      <c r="R31" s="689">
        <v>26.651021878000002</v>
      </c>
      <c r="S31" s="689">
        <v>31.629141522000001</v>
      </c>
      <c r="T31" s="689">
        <v>34.281161384000001</v>
      </c>
      <c r="U31" s="689">
        <v>38.274202561999999</v>
      </c>
      <c r="V31" s="689">
        <v>40.392529836999998</v>
      </c>
      <c r="W31" s="689">
        <v>36.488199559999998</v>
      </c>
      <c r="X31" s="689">
        <v>30.061022211000001</v>
      </c>
      <c r="Y31" s="689">
        <v>27.687361542000001</v>
      </c>
      <c r="Z31" s="689">
        <v>29.302190074999999</v>
      </c>
      <c r="AA31" s="689">
        <v>28.477177986000001</v>
      </c>
      <c r="AB31" s="689">
        <v>27.433575943000001</v>
      </c>
      <c r="AC31" s="689">
        <v>27.162463612</v>
      </c>
      <c r="AD31" s="689">
        <v>26.332064479</v>
      </c>
      <c r="AE31" s="689">
        <v>30.791379228</v>
      </c>
      <c r="AF31" s="689">
        <v>34.648128866999997</v>
      </c>
      <c r="AG31" s="689">
        <v>39.378905674999999</v>
      </c>
      <c r="AH31" s="689">
        <v>39.453741837000003</v>
      </c>
      <c r="AI31" s="689">
        <v>32.488924758000003</v>
      </c>
      <c r="AJ31" s="689">
        <v>30.998571617</v>
      </c>
      <c r="AK31" s="689">
        <v>26.518110225000001</v>
      </c>
      <c r="AL31" s="689">
        <v>29.486589288000001</v>
      </c>
      <c r="AM31" s="689">
        <v>30.076890854999998</v>
      </c>
      <c r="AN31" s="689">
        <v>27.917608666</v>
      </c>
      <c r="AO31" s="689">
        <v>26.481462994000001</v>
      </c>
      <c r="AP31" s="689">
        <v>27.424902065000001</v>
      </c>
      <c r="AQ31" s="689">
        <v>31.242971172000001</v>
      </c>
      <c r="AR31" s="689">
        <v>36.470928997999998</v>
      </c>
      <c r="AS31" s="689">
        <v>38.846218356000001</v>
      </c>
      <c r="AT31" s="689">
        <v>40.224784257000003</v>
      </c>
      <c r="AU31" s="689">
        <v>35.590550565000001</v>
      </c>
      <c r="AV31" s="689">
        <v>31.7720503</v>
      </c>
      <c r="AW31" s="689">
        <v>27.299776665</v>
      </c>
      <c r="AX31" s="689">
        <v>29.881062374999999</v>
      </c>
      <c r="AY31" s="689">
        <v>33.232179699</v>
      </c>
      <c r="AZ31" s="689">
        <v>30.813230819000001</v>
      </c>
      <c r="BA31" s="689">
        <v>29.642430677</v>
      </c>
      <c r="BB31" s="689">
        <v>30.587253979</v>
      </c>
      <c r="BC31" s="689">
        <v>37.568542362000002</v>
      </c>
      <c r="BD31" s="689">
        <v>41.084577078000002</v>
      </c>
      <c r="BE31" s="689">
        <v>44.836613778999997</v>
      </c>
      <c r="BF31" s="689">
        <v>42.063160060000001</v>
      </c>
      <c r="BG31" s="689">
        <v>37.146778822000002</v>
      </c>
      <c r="BH31" s="689">
        <v>31.074680000000001</v>
      </c>
      <c r="BI31" s="689">
        <v>29.12744</v>
      </c>
      <c r="BJ31" s="690">
        <v>32.715679999999999</v>
      </c>
      <c r="BK31" s="690">
        <v>32.085850000000001</v>
      </c>
      <c r="BL31" s="690">
        <v>28.627569999999999</v>
      </c>
      <c r="BM31" s="690">
        <v>29.012519999999999</v>
      </c>
      <c r="BN31" s="690">
        <v>29.64396</v>
      </c>
      <c r="BO31" s="690">
        <v>34.585360000000001</v>
      </c>
      <c r="BP31" s="690">
        <v>37.40343</v>
      </c>
      <c r="BQ31" s="690">
        <v>40.19415</v>
      </c>
      <c r="BR31" s="690">
        <v>40.802250000000001</v>
      </c>
      <c r="BS31" s="690">
        <v>34.920720000000003</v>
      </c>
      <c r="BT31" s="690">
        <v>31.53998</v>
      </c>
      <c r="BU31" s="690">
        <v>28.778590000000001</v>
      </c>
      <c r="BV31" s="690">
        <v>32.53398</v>
      </c>
    </row>
    <row r="32" spans="1:74" ht="11.15" customHeight="1" x14ac:dyDescent="0.25">
      <c r="A32" s="516"/>
      <c r="B32" s="130" t="s">
        <v>1322</v>
      </c>
      <c r="C32" s="242"/>
      <c r="D32" s="242"/>
      <c r="E32" s="242"/>
      <c r="F32" s="242"/>
      <c r="G32" s="242"/>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c r="AF32" s="242"/>
      <c r="AG32" s="242"/>
      <c r="AH32" s="242"/>
      <c r="AI32" s="242"/>
      <c r="AJ32" s="242"/>
      <c r="AK32" s="242"/>
      <c r="AL32" s="242"/>
      <c r="AM32" s="242"/>
      <c r="AN32" s="242"/>
      <c r="AO32" s="242"/>
      <c r="AP32" s="242"/>
      <c r="AQ32" s="242"/>
      <c r="AR32" s="242"/>
      <c r="AS32" s="242"/>
      <c r="AT32" s="242"/>
      <c r="AU32" s="242"/>
      <c r="AV32" s="242"/>
      <c r="AW32" s="242"/>
      <c r="AX32" s="242"/>
      <c r="AY32" s="242"/>
      <c r="AZ32" s="242"/>
      <c r="BA32" s="242"/>
      <c r="BB32" s="242"/>
      <c r="BC32" s="242"/>
      <c r="BD32" s="242"/>
      <c r="BE32" s="242"/>
      <c r="BF32" s="242"/>
      <c r="BG32" s="242"/>
      <c r="BH32" s="242"/>
      <c r="BI32" s="242"/>
      <c r="BJ32" s="332"/>
      <c r="BK32" s="332"/>
      <c r="BL32" s="332"/>
      <c r="BM32" s="332"/>
      <c r="BN32" s="332"/>
      <c r="BO32" s="332"/>
      <c r="BP32" s="332"/>
      <c r="BQ32" s="332"/>
      <c r="BR32" s="332"/>
      <c r="BS32" s="332"/>
      <c r="BT32" s="332"/>
      <c r="BU32" s="332"/>
      <c r="BV32" s="332"/>
    </row>
    <row r="33" spans="1:74" ht="11.15" customHeight="1" x14ac:dyDescent="0.25">
      <c r="A33" s="498" t="s">
        <v>1261</v>
      </c>
      <c r="B33" s="499" t="s">
        <v>81</v>
      </c>
      <c r="C33" s="689">
        <v>6.4390753939999996</v>
      </c>
      <c r="D33" s="689">
        <v>5.3679650990000001</v>
      </c>
      <c r="E33" s="689">
        <v>6.0035999320000002</v>
      </c>
      <c r="F33" s="689">
        <v>4.7552858100000002</v>
      </c>
      <c r="G33" s="689">
        <v>4.7092808640000001</v>
      </c>
      <c r="H33" s="689">
        <v>6.2565567399999997</v>
      </c>
      <c r="I33" s="689">
        <v>10.378365046000001</v>
      </c>
      <c r="J33" s="689">
        <v>10.176178804999999</v>
      </c>
      <c r="K33" s="689">
        <v>9.0496515330000005</v>
      </c>
      <c r="L33" s="689">
        <v>6.8053741490000004</v>
      </c>
      <c r="M33" s="689">
        <v>6.1737094590000003</v>
      </c>
      <c r="N33" s="689">
        <v>7.052231473</v>
      </c>
      <c r="O33" s="689">
        <v>7.98085413</v>
      </c>
      <c r="P33" s="689">
        <v>6.8854015909999999</v>
      </c>
      <c r="Q33" s="689">
        <v>7.0198669369999998</v>
      </c>
      <c r="R33" s="689">
        <v>5.4641559429999997</v>
      </c>
      <c r="S33" s="689">
        <v>4.411171102</v>
      </c>
      <c r="T33" s="689">
        <v>6.9576507840000001</v>
      </c>
      <c r="U33" s="689">
        <v>10.435376519</v>
      </c>
      <c r="V33" s="689">
        <v>10.854307188</v>
      </c>
      <c r="W33" s="689">
        <v>8.9005845469999993</v>
      </c>
      <c r="X33" s="689">
        <v>7.1371313150000004</v>
      </c>
      <c r="Y33" s="689">
        <v>7.6816376000000002</v>
      </c>
      <c r="Z33" s="689">
        <v>9.1258755669999996</v>
      </c>
      <c r="AA33" s="689">
        <v>8.5288587820000004</v>
      </c>
      <c r="AB33" s="689">
        <v>7.4761617469999999</v>
      </c>
      <c r="AC33" s="689">
        <v>8.5126187689999995</v>
      </c>
      <c r="AD33" s="689">
        <v>7.170352898</v>
      </c>
      <c r="AE33" s="689">
        <v>4.317512335</v>
      </c>
      <c r="AF33" s="689">
        <v>5.3940769340000001</v>
      </c>
      <c r="AG33" s="689">
        <v>8.4156807689999997</v>
      </c>
      <c r="AH33" s="689">
        <v>10.009377531</v>
      </c>
      <c r="AI33" s="689">
        <v>9.2826461229999992</v>
      </c>
      <c r="AJ33" s="689">
        <v>7.7701936720000004</v>
      </c>
      <c r="AK33" s="689">
        <v>6.3898621359999996</v>
      </c>
      <c r="AL33" s="689">
        <v>8.1069907029999992</v>
      </c>
      <c r="AM33" s="689">
        <v>7.7339936890000001</v>
      </c>
      <c r="AN33" s="689">
        <v>6.8899493759999997</v>
      </c>
      <c r="AO33" s="689">
        <v>7.4810001450000003</v>
      </c>
      <c r="AP33" s="689">
        <v>6.9484933719999997</v>
      </c>
      <c r="AQ33" s="689">
        <v>5.7593157469999996</v>
      </c>
      <c r="AR33" s="689">
        <v>8.2549288740000009</v>
      </c>
      <c r="AS33" s="689">
        <v>10.46764817</v>
      </c>
      <c r="AT33" s="689">
        <v>10.275682272999999</v>
      </c>
      <c r="AU33" s="689">
        <v>8.7981664090000002</v>
      </c>
      <c r="AV33" s="689">
        <v>6.7560376240000002</v>
      </c>
      <c r="AW33" s="689">
        <v>7.2731943250000004</v>
      </c>
      <c r="AX33" s="689">
        <v>7.7069069389999996</v>
      </c>
      <c r="AY33" s="689">
        <v>7.7368186459999997</v>
      </c>
      <c r="AZ33" s="689">
        <v>6.7869428879999996</v>
      </c>
      <c r="BA33" s="689">
        <v>5.7183765519999996</v>
      </c>
      <c r="BB33" s="689">
        <v>5.6775459059999998</v>
      </c>
      <c r="BC33" s="689">
        <v>4.8129014310000002</v>
      </c>
      <c r="BD33" s="689">
        <v>5.4274042859999998</v>
      </c>
      <c r="BE33" s="689">
        <v>8.6196677820000005</v>
      </c>
      <c r="BF33" s="689">
        <v>9.7134338759999999</v>
      </c>
      <c r="BG33" s="689">
        <v>8.9801137270000009</v>
      </c>
      <c r="BH33" s="689">
        <v>8.0925408959999992</v>
      </c>
      <c r="BI33" s="689">
        <v>8.3807315780000007</v>
      </c>
      <c r="BJ33" s="690">
        <v>9.1814199999999992</v>
      </c>
      <c r="BK33" s="690">
        <v>11.099500000000001</v>
      </c>
      <c r="BL33" s="690">
        <v>7.2101790000000001</v>
      </c>
      <c r="BM33" s="690">
        <v>5.8663829999999999</v>
      </c>
      <c r="BN33" s="690">
        <v>4.9270209999999999</v>
      </c>
      <c r="BO33" s="690">
        <v>3.1702710000000001</v>
      </c>
      <c r="BP33" s="690">
        <v>3.804341</v>
      </c>
      <c r="BQ33" s="690">
        <v>7.2059309999999996</v>
      </c>
      <c r="BR33" s="690">
        <v>10.571669999999999</v>
      </c>
      <c r="BS33" s="690">
        <v>9.6221949999999996</v>
      </c>
      <c r="BT33" s="690">
        <v>6.8492040000000003</v>
      </c>
      <c r="BU33" s="690">
        <v>6.9606329999999996</v>
      </c>
      <c r="BV33" s="690">
        <v>6.9281769999999998</v>
      </c>
    </row>
    <row r="34" spans="1:74" ht="11.15" customHeight="1" x14ac:dyDescent="0.25">
      <c r="A34" s="498" t="s">
        <v>1262</v>
      </c>
      <c r="B34" s="499" t="s">
        <v>80</v>
      </c>
      <c r="C34" s="689">
        <v>10.69974294</v>
      </c>
      <c r="D34" s="689">
        <v>8.3791269820000007</v>
      </c>
      <c r="E34" s="689">
        <v>8.7159472390000001</v>
      </c>
      <c r="F34" s="689">
        <v>6.9846350470000003</v>
      </c>
      <c r="G34" s="689">
        <v>6.6285387809999996</v>
      </c>
      <c r="H34" s="689">
        <v>8.3916515159999996</v>
      </c>
      <c r="I34" s="689">
        <v>11.374095242999999</v>
      </c>
      <c r="J34" s="689">
        <v>11.67999936</v>
      </c>
      <c r="K34" s="689">
        <v>10.612312381000001</v>
      </c>
      <c r="L34" s="689">
        <v>10.204865891000001</v>
      </c>
      <c r="M34" s="689">
        <v>10.623527428999999</v>
      </c>
      <c r="N34" s="689">
        <v>11.955885293</v>
      </c>
      <c r="O34" s="689">
        <v>11.961520329000001</v>
      </c>
      <c r="P34" s="689">
        <v>10.59970094</v>
      </c>
      <c r="Q34" s="689">
        <v>9.777790371</v>
      </c>
      <c r="R34" s="689">
        <v>6.8249814579999999</v>
      </c>
      <c r="S34" s="689">
        <v>5.8526963470000002</v>
      </c>
      <c r="T34" s="689">
        <v>7.4026632709999998</v>
      </c>
      <c r="U34" s="689">
        <v>10.435923988000001</v>
      </c>
      <c r="V34" s="689">
        <v>11.360206093</v>
      </c>
      <c r="W34" s="689">
        <v>10.090100529000001</v>
      </c>
      <c r="X34" s="689">
        <v>9.5213554980000001</v>
      </c>
      <c r="Y34" s="689">
        <v>9.8893469710000002</v>
      </c>
      <c r="Z34" s="689">
        <v>11.180659915</v>
      </c>
      <c r="AA34" s="689">
        <v>9.2897574400000007</v>
      </c>
      <c r="AB34" s="689">
        <v>7.6646707679999997</v>
      </c>
      <c r="AC34" s="689">
        <v>7.6348706230000003</v>
      </c>
      <c r="AD34" s="689">
        <v>6.2389440309999999</v>
      </c>
      <c r="AE34" s="689">
        <v>5.4186747349999997</v>
      </c>
      <c r="AF34" s="689">
        <v>6.2620167540000002</v>
      </c>
      <c r="AG34" s="689">
        <v>8.5278825680000008</v>
      </c>
      <c r="AH34" s="689">
        <v>9.8689451120000005</v>
      </c>
      <c r="AI34" s="689">
        <v>8.4934763699999998</v>
      </c>
      <c r="AJ34" s="689">
        <v>8.0402419720000005</v>
      </c>
      <c r="AK34" s="689">
        <v>8.0252112289999999</v>
      </c>
      <c r="AL34" s="689">
        <v>9.0732423250000007</v>
      </c>
      <c r="AM34" s="689">
        <v>8.4581686840000003</v>
      </c>
      <c r="AN34" s="689">
        <v>7.9209780009999999</v>
      </c>
      <c r="AO34" s="689">
        <v>8.2333877429999998</v>
      </c>
      <c r="AP34" s="689">
        <v>6.0019434250000003</v>
      </c>
      <c r="AQ34" s="689">
        <v>6.2179489439999998</v>
      </c>
      <c r="AR34" s="689">
        <v>8.1834331200000001</v>
      </c>
      <c r="AS34" s="689">
        <v>10.214676687000001</v>
      </c>
      <c r="AT34" s="689">
        <v>9.6586520539999992</v>
      </c>
      <c r="AU34" s="689">
        <v>9.2188936750000003</v>
      </c>
      <c r="AV34" s="689">
        <v>8.4718863669999998</v>
      </c>
      <c r="AW34" s="689">
        <v>7.6659358710000003</v>
      </c>
      <c r="AX34" s="689">
        <v>7.9884739619999996</v>
      </c>
      <c r="AY34" s="689">
        <v>7.9215656030000003</v>
      </c>
      <c r="AZ34" s="689">
        <v>6.7450125559999998</v>
      </c>
      <c r="BA34" s="689">
        <v>6.9738949239999997</v>
      </c>
      <c r="BB34" s="689">
        <v>5.6847141949999997</v>
      </c>
      <c r="BC34" s="689">
        <v>5.9202300430000001</v>
      </c>
      <c r="BD34" s="689">
        <v>6.5062854589999999</v>
      </c>
      <c r="BE34" s="689">
        <v>8.9923468530000008</v>
      </c>
      <c r="BF34" s="689">
        <v>9.6052739710000008</v>
      </c>
      <c r="BG34" s="689">
        <v>8.2584262450000008</v>
      </c>
      <c r="BH34" s="689">
        <v>8.1398469999999996</v>
      </c>
      <c r="BI34" s="689">
        <v>8.6308220000000002</v>
      </c>
      <c r="BJ34" s="690">
        <v>9.9169149999999995</v>
      </c>
      <c r="BK34" s="690">
        <v>6.9910620000000003</v>
      </c>
      <c r="BL34" s="690">
        <v>6.6173450000000003</v>
      </c>
      <c r="BM34" s="690">
        <v>7.0433130000000004</v>
      </c>
      <c r="BN34" s="690">
        <v>4.9696480000000003</v>
      </c>
      <c r="BO34" s="690">
        <v>4.9421689999999998</v>
      </c>
      <c r="BP34" s="690">
        <v>6.8057340000000002</v>
      </c>
      <c r="BQ34" s="690">
        <v>8.7894769999999998</v>
      </c>
      <c r="BR34" s="690">
        <v>8.6942339999999998</v>
      </c>
      <c r="BS34" s="690">
        <v>7.862139</v>
      </c>
      <c r="BT34" s="690">
        <v>6.9404940000000002</v>
      </c>
      <c r="BU34" s="690">
        <v>7.1133139999999999</v>
      </c>
      <c r="BV34" s="690">
        <v>7.827915</v>
      </c>
    </row>
    <row r="35" spans="1:74" ht="11.15" customHeight="1" x14ac:dyDescent="0.25">
      <c r="A35" s="498" t="s">
        <v>1263</v>
      </c>
      <c r="B35" s="501" t="s">
        <v>83</v>
      </c>
      <c r="C35" s="689">
        <v>0.86232799999999998</v>
      </c>
      <c r="D35" s="689">
        <v>0.78793899999999994</v>
      </c>
      <c r="E35" s="689">
        <v>0.86643700000000001</v>
      </c>
      <c r="F35" s="689">
        <v>0.82247899999999996</v>
      </c>
      <c r="G35" s="689">
        <v>0.60275299999999998</v>
      </c>
      <c r="H35" s="689">
        <v>0.72396000000000005</v>
      </c>
      <c r="I35" s="689">
        <v>0.84852099999999997</v>
      </c>
      <c r="J35" s="689">
        <v>0.84925499999999998</v>
      </c>
      <c r="K35" s="689">
        <v>0.82927700000000004</v>
      </c>
      <c r="L35" s="689">
        <v>0.86246199999999995</v>
      </c>
      <c r="M35" s="689">
        <v>0.84036100000000002</v>
      </c>
      <c r="N35" s="689">
        <v>0.81266899999999997</v>
      </c>
      <c r="O35" s="689">
        <v>0.84955700000000001</v>
      </c>
      <c r="P35" s="689">
        <v>0.77974600000000005</v>
      </c>
      <c r="Q35" s="689">
        <v>0.86134900000000003</v>
      </c>
      <c r="R35" s="689">
        <v>0.81644000000000005</v>
      </c>
      <c r="S35" s="689">
        <v>0.243895</v>
      </c>
      <c r="T35" s="689">
        <v>0.244696</v>
      </c>
      <c r="U35" s="689">
        <v>0.83834200000000003</v>
      </c>
      <c r="V35" s="689">
        <v>0.84835400000000005</v>
      </c>
      <c r="W35" s="689">
        <v>0.82288499999999998</v>
      </c>
      <c r="X35" s="689">
        <v>0.86165899999999995</v>
      </c>
      <c r="Y35" s="689">
        <v>0.83929500000000001</v>
      </c>
      <c r="Z35" s="689">
        <v>0.86028099999999996</v>
      </c>
      <c r="AA35" s="689">
        <v>0.86132399999999998</v>
      </c>
      <c r="AB35" s="689">
        <v>0.72480299999999998</v>
      </c>
      <c r="AC35" s="689">
        <v>0.85381799999999997</v>
      </c>
      <c r="AD35" s="689">
        <v>0.83510099999999998</v>
      </c>
      <c r="AE35" s="689">
        <v>0.78814099999999998</v>
      </c>
      <c r="AF35" s="689">
        <v>0.42041600000000001</v>
      </c>
      <c r="AG35" s="689">
        <v>0.76592099999999996</v>
      </c>
      <c r="AH35" s="689">
        <v>0.84852399999999994</v>
      </c>
      <c r="AI35" s="689">
        <v>0.81708599999999998</v>
      </c>
      <c r="AJ35" s="689">
        <v>0.85855599999999999</v>
      </c>
      <c r="AK35" s="689">
        <v>0.79508800000000002</v>
      </c>
      <c r="AL35" s="689">
        <v>0.85827200000000003</v>
      </c>
      <c r="AM35" s="689">
        <v>0.86509400000000003</v>
      </c>
      <c r="AN35" s="689">
        <v>0.76846099999999995</v>
      </c>
      <c r="AO35" s="689">
        <v>0.84978100000000001</v>
      </c>
      <c r="AP35" s="689">
        <v>0.74666699999999997</v>
      </c>
      <c r="AQ35" s="689">
        <v>0.150615</v>
      </c>
      <c r="AR35" s="689">
        <v>0.30405700000000002</v>
      </c>
      <c r="AS35" s="689">
        <v>0.84557899999999997</v>
      </c>
      <c r="AT35" s="689">
        <v>0.84937600000000002</v>
      </c>
      <c r="AU35" s="689">
        <v>0.81538299999999997</v>
      </c>
      <c r="AV35" s="689">
        <v>0.84853599999999996</v>
      </c>
      <c r="AW35" s="689">
        <v>0.836592</v>
      </c>
      <c r="AX35" s="689">
        <v>0.63114700000000001</v>
      </c>
      <c r="AY35" s="689">
        <v>0.86758400000000002</v>
      </c>
      <c r="AZ35" s="689">
        <v>0.75590000000000002</v>
      </c>
      <c r="BA35" s="689">
        <v>0.85374899999999998</v>
      </c>
      <c r="BB35" s="689">
        <v>0.82738299999999998</v>
      </c>
      <c r="BC35" s="689">
        <v>0.84770000000000001</v>
      </c>
      <c r="BD35" s="689">
        <v>0.65011600000000003</v>
      </c>
      <c r="BE35" s="689">
        <v>0.84089499999999995</v>
      </c>
      <c r="BF35" s="689">
        <v>0.83744300000000005</v>
      </c>
      <c r="BG35" s="689">
        <v>0.82007600000000003</v>
      </c>
      <c r="BH35" s="689">
        <v>0.86146</v>
      </c>
      <c r="BI35" s="689">
        <v>0.85087000000000002</v>
      </c>
      <c r="BJ35" s="690">
        <v>0.81028</v>
      </c>
      <c r="BK35" s="690">
        <v>0.81028</v>
      </c>
      <c r="BL35" s="690">
        <v>0.73185999999999996</v>
      </c>
      <c r="BM35" s="690">
        <v>0.81028</v>
      </c>
      <c r="BN35" s="690">
        <v>0.78413999999999995</v>
      </c>
      <c r="BO35" s="690">
        <v>0.13947999999999999</v>
      </c>
      <c r="BP35" s="690">
        <v>0.28114</v>
      </c>
      <c r="BQ35" s="690">
        <v>0.81028</v>
      </c>
      <c r="BR35" s="690">
        <v>0.81028</v>
      </c>
      <c r="BS35" s="690">
        <v>0.78413999999999995</v>
      </c>
      <c r="BT35" s="690">
        <v>0.81028</v>
      </c>
      <c r="BU35" s="690">
        <v>0.78413999999999995</v>
      </c>
      <c r="BV35" s="690">
        <v>0.81028</v>
      </c>
    </row>
    <row r="36" spans="1:74" ht="11.15" customHeight="1" x14ac:dyDescent="0.25">
      <c r="A36" s="498" t="s">
        <v>1264</v>
      </c>
      <c r="B36" s="501" t="s">
        <v>1197</v>
      </c>
      <c r="C36" s="689">
        <v>13.873814731</v>
      </c>
      <c r="D36" s="689">
        <v>13.994692903000001</v>
      </c>
      <c r="E36" s="689">
        <v>13.611366035</v>
      </c>
      <c r="F36" s="689">
        <v>13.842006808000001</v>
      </c>
      <c r="G36" s="689">
        <v>16.062231679</v>
      </c>
      <c r="H36" s="689">
        <v>14.637867297</v>
      </c>
      <c r="I36" s="689">
        <v>11.757271901999999</v>
      </c>
      <c r="J36" s="689">
        <v>9.7706735410000007</v>
      </c>
      <c r="K36" s="689">
        <v>7.9713199450000003</v>
      </c>
      <c r="L36" s="689">
        <v>8.064607466</v>
      </c>
      <c r="M36" s="689">
        <v>9.6700349479999996</v>
      </c>
      <c r="N36" s="689">
        <v>9.6683600950000006</v>
      </c>
      <c r="O36" s="689">
        <v>10.385723687</v>
      </c>
      <c r="P36" s="689">
        <v>9.7063216329999999</v>
      </c>
      <c r="Q36" s="689">
        <v>10.365712204999999</v>
      </c>
      <c r="R36" s="689">
        <v>11.004657756</v>
      </c>
      <c r="S36" s="689">
        <v>14.116726622</v>
      </c>
      <c r="T36" s="689">
        <v>11.977093279</v>
      </c>
      <c r="U36" s="689">
        <v>9.9989144129999996</v>
      </c>
      <c r="V36" s="689">
        <v>9.6610923819999996</v>
      </c>
      <c r="W36" s="689">
        <v>7.4330947539999999</v>
      </c>
      <c r="X36" s="689">
        <v>7.6395099880000004</v>
      </c>
      <c r="Y36" s="689">
        <v>9.3968034639999996</v>
      </c>
      <c r="Z36" s="689">
        <v>9.1489141709999995</v>
      </c>
      <c r="AA36" s="689">
        <v>10.953426904000001</v>
      </c>
      <c r="AB36" s="689">
        <v>12.159782756</v>
      </c>
      <c r="AC36" s="689">
        <v>9.9725361039999996</v>
      </c>
      <c r="AD36" s="689">
        <v>8.8560666460000004</v>
      </c>
      <c r="AE36" s="689">
        <v>14.433234233</v>
      </c>
      <c r="AF36" s="689">
        <v>14.549704605000001</v>
      </c>
      <c r="AG36" s="689">
        <v>13.360276662</v>
      </c>
      <c r="AH36" s="689">
        <v>10.874453937</v>
      </c>
      <c r="AI36" s="689">
        <v>8.2418304780000007</v>
      </c>
      <c r="AJ36" s="689">
        <v>8.4942881779999997</v>
      </c>
      <c r="AK36" s="689">
        <v>10.231240229000001</v>
      </c>
      <c r="AL36" s="689">
        <v>10.477104536000001</v>
      </c>
      <c r="AM36" s="689">
        <v>12.764187933000001</v>
      </c>
      <c r="AN36" s="689">
        <v>10.594593892000001</v>
      </c>
      <c r="AO36" s="689">
        <v>9.5102256329999992</v>
      </c>
      <c r="AP36" s="689">
        <v>8.3805521570000003</v>
      </c>
      <c r="AQ36" s="689">
        <v>11.065926380000001</v>
      </c>
      <c r="AR36" s="689">
        <v>12.044163577000001</v>
      </c>
      <c r="AS36" s="689">
        <v>10.060255081999999</v>
      </c>
      <c r="AT36" s="689">
        <v>9.2869233510000004</v>
      </c>
      <c r="AU36" s="689">
        <v>6.9726328369999999</v>
      </c>
      <c r="AV36" s="689">
        <v>7.0887115490000001</v>
      </c>
      <c r="AW36" s="689">
        <v>9.1543874869999993</v>
      </c>
      <c r="AX36" s="689">
        <v>12.582186512</v>
      </c>
      <c r="AY36" s="689">
        <v>14.489546046999999</v>
      </c>
      <c r="AZ36" s="689">
        <v>11.992089518</v>
      </c>
      <c r="BA36" s="689">
        <v>12.374359216</v>
      </c>
      <c r="BB36" s="689">
        <v>8.365571353</v>
      </c>
      <c r="BC36" s="689">
        <v>11.890676273</v>
      </c>
      <c r="BD36" s="689">
        <v>15.402900020000001</v>
      </c>
      <c r="BE36" s="689">
        <v>14.478917693</v>
      </c>
      <c r="BF36" s="689">
        <v>11.547124521000001</v>
      </c>
      <c r="BG36" s="689">
        <v>7.8796321889999996</v>
      </c>
      <c r="BH36" s="689">
        <v>6.98</v>
      </c>
      <c r="BI36" s="689">
        <v>8.3699999999999992</v>
      </c>
      <c r="BJ36" s="690">
        <v>9.9356679999999997</v>
      </c>
      <c r="BK36" s="690">
        <v>11.25427</v>
      </c>
      <c r="BL36" s="690">
        <v>10.22237</v>
      </c>
      <c r="BM36" s="690">
        <v>10.98596</v>
      </c>
      <c r="BN36" s="690">
        <v>10.613099999999999</v>
      </c>
      <c r="BO36" s="690">
        <v>13.75572</v>
      </c>
      <c r="BP36" s="690">
        <v>14.41691</v>
      </c>
      <c r="BQ36" s="690">
        <v>12.26763</v>
      </c>
      <c r="BR36" s="690">
        <v>9.9517690000000005</v>
      </c>
      <c r="BS36" s="690">
        <v>7.9250860000000003</v>
      </c>
      <c r="BT36" s="690">
        <v>7.9767679999999999</v>
      </c>
      <c r="BU36" s="690">
        <v>9.6097330000000003</v>
      </c>
      <c r="BV36" s="690">
        <v>10.615489999999999</v>
      </c>
    </row>
    <row r="37" spans="1:74" ht="11.15" customHeight="1" x14ac:dyDescent="0.25">
      <c r="A37" s="498" t="s">
        <v>1265</v>
      </c>
      <c r="B37" s="501" t="s">
        <v>1300</v>
      </c>
      <c r="C37" s="689">
        <v>3.2260324800000002</v>
      </c>
      <c r="D37" s="689">
        <v>3.9394863949999999</v>
      </c>
      <c r="E37" s="689">
        <v>4.265538362</v>
      </c>
      <c r="F37" s="689">
        <v>4.5164876310000004</v>
      </c>
      <c r="G37" s="689">
        <v>4.1115987890000003</v>
      </c>
      <c r="H37" s="689">
        <v>4.5315225410000002</v>
      </c>
      <c r="I37" s="689">
        <v>4.0960611010000001</v>
      </c>
      <c r="J37" s="689">
        <v>4.204084055</v>
      </c>
      <c r="K37" s="689">
        <v>3.5785432460000002</v>
      </c>
      <c r="L37" s="689">
        <v>3.1146699990000002</v>
      </c>
      <c r="M37" s="689">
        <v>3.3750614149999998</v>
      </c>
      <c r="N37" s="689">
        <v>3.4902458840000001</v>
      </c>
      <c r="O37" s="689">
        <v>3.1507209860000001</v>
      </c>
      <c r="P37" s="689">
        <v>3.133044709</v>
      </c>
      <c r="Q37" s="689">
        <v>3.450879526</v>
      </c>
      <c r="R37" s="689">
        <v>4.3702460829999996</v>
      </c>
      <c r="S37" s="689">
        <v>4.1970845949999998</v>
      </c>
      <c r="T37" s="689">
        <v>4.5631128619999997</v>
      </c>
      <c r="U37" s="689">
        <v>4.6037991979999999</v>
      </c>
      <c r="V37" s="689">
        <v>4.1776993239999998</v>
      </c>
      <c r="W37" s="689">
        <v>4.3426729350000004</v>
      </c>
      <c r="X37" s="689">
        <v>3.8718354060000002</v>
      </c>
      <c r="Y37" s="689">
        <v>3.2484780359999998</v>
      </c>
      <c r="Z37" s="689">
        <v>2.9500654759999998</v>
      </c>
      <c r="AA37" s="689">
        <v>4.7997930970000002</v>
      </c>
      <c r="AB37" s="689">
        <v>5.07443212</v>
      </c>
      <c r="AC37" s="689">
        <v>4.6128764770000004</v>
      </c>
      <c r="AD37" s="689">
        <v>4.674956162</v>
      </c>
      <c r="AE37" s="689">
        <v>4.9594373860000003</v>
      </c>
      <c r="AF37" s="689">
        <v>4.7728159850000003</v>
      </c>
      <c r="AG37" s="689">
        <v>4.9690486390000004</v>
      </c>
      <c r="AH37" s="689">
        <v>4.5857920569999999</v>
      </c>
      <c r="AI37" s="689">
        <v>3.8345957990000001</v>
      </c>
      <c r="AJ37" s="689">
        <v>4.7213016569999997</v>
      </c>
      <c r="AK37" s="689">
        <v>4.8222970869999999</v>
      </c>
      <c r="AL37" s="689">
        <v>5.0242011270000004</v>
      </c>
      <c r="AM37" s="689">
        <v>4.7202637249999997</v>
      </c>
      <c r="AN37" s="689">
        <v>5.3965864159999999</v>
      </c>
      <c r="AO37" s="689">
        <v>5.5362642620000004</v>
      </c>
      <c r="AP37" s="689">
        <v>5.9586020519999998</v>
      </c>
      <c r="AQ37" s="689">
        <v>5.8366087870000003</v>
      </c>
      <c r="AR37" s="689">
        <v>5.3279447680000001</v>
      </c>
      <c r="AS37" s="689">
        <v>5.259711577</v>
      </c>
      <c r="AT37" s="689">
        <v>5.6118323500000002</v>
      </c>
      <c r="AU37" s="689">
        <v>4.8754854109999997</v>
      </c>
      <c r="AV37" s="689">
        <v>5.3970731450000002</v>
      </c>
      <c r="AW37" s="689">
        <v>5.6913525619999996</v>
      </c>
      <c r="AX37" s="689">
        <v>6.2279209929999997</v>
      </c>
      <c r="AY37" s="689">
        <v>6.1182462580000001</v>
      </c>
      <c r="AZ37" s="689">
        <v>6.3128380479999997</v>
      </c>
      <c r="BA37" s="689">
        <v>6.7900746940000003</v>
      </c>
      <c r="BB37" s="689">
        <v>7.3679508489999996</v>
      </c>
      <c r="BC37" s="689">
        <v>7.0139036460000002</v>
      </c>
      <c r="BD37" s="689">
        <v>5.9931176649999998</v>
      </c>
      <c r="BE37" s="689">
        <v>5.4962089479999996</v>
      </c>
      <c r="BF37" s="689">
        <v>5.1779984280000004</v>
      </c>
      <c r="BG37" s="689">
        <v>5.2742812260000003</v>
      </c>
      <c r="BH37" s="689">
        <v>6.3139130000000003</v>
      </c>
      <c r="BI37" s="689">
        <v>5.8671530000000001</v>
      </c>
      <c r="BJ37" s="690">
        <v>6.8561769999999997</v>
      </c>
      <c r="BK37" s="690">
        <v>6.3394149999999998</v>
      </c>
      <c r="BL37" s="690">
        <v>6.4134799999999998</v>
      </c>
      <c r="BM37" s="690">
        <v>7.5147360000000001</v>
      </c>
      <c r="BN37" s="690">
        <v>7.6916950000000002</v>
      </c>
      <c r="BO37" s="690">
        <v>8.0057700000000001</v>
      </c>
      <c r="BP37" s="690">
        <v>6.2869169999999999</v>
      </c>
      <c r="BQ37" s="690">
        <v>5.8543520000000004</v>
      </c>
      <c r="BR37" s="690">
        <v>6.0552460000000004</v>
      </c>
      <c r="BS37" s="690">
        <v>5.8202030000000002</v>
      </c>
      <c r="BT37" s="690">
        <v>6.3824529999999999</v>
      </c>
      <c r="BU37" s="690">
        <v>6.3114039999999996</v>
      </c>
      <c r="BV37" s="690">
        <v>7.3451089999999999</v>
      </c>
    </row>
    <row r="38" spans="1:74" ht="11.15" customHeight="1" x14ac:dyDescent="0.25">
      <c r="A38" s="498" t="s">
        <v>1266</v>
      </c>
      <c r="B38" s="499" t="s">
        <v>1301</v>
      </c>
      <c r="C38" s="689">
        <v>3.7035160999999997E-2</v>
      </c>
      <c r="D38" s="689">
        <v>3.6546041000000001E-2</v>
      </c>
      <c r="E38" s="689">
        <v>4.2477549000000003E-2</v>
      </c>
      <c r="F38" s="689">
        <v>3.2523418999999998E-2</v>
      </c>
      <c r="G38" s="689">
        <v>4.1237243E-2</v>
      </c>
      <c r="H38" s="689">
        <v>4.1251833000000002E-2</v>
      </c>
      <c r="I38" s="689">
        <v>4.5696034000000003E-2</v>
      </c>
      <c r="J38" s="689">
        <v>5.3824787999999998E-2</v>
      </c>
      <c r="K38" s="689">
        <v>6.1552325999999997E-2</v>
      </c>
      <c r="L38" s="689">
        <v>4.8916290000000001E-2</v>
      </c>
      <c r="M38" s="689">
        <v>4.1293036999999998E-2</v>
      </c>
      <c r="N38" s="689">
        <v>2.8509929E-2</v>
      </c>
      <c r="O38" s="689">
        <v>-9.4361000004000001E-5</v>
      </c>
      <c r="P38" s="689">
        <v>6.3695840000000002E-3</v>
      </c>
      <c r="Q38" s="689">
        <v>9.8166969999999992E-3</v>
      </c>
      <c r="R38" s="689">
        <v>1.1548364E-2</v>
      </c>
      <c r="S38" s="689">
        <v>8.6579269999999993E-3</v>
      </c>
      <c r="T38" s="689">
        <v>1.5103916E-2</v>
      </c>
      <c r="U38" s="689">
        <v>1.033537E-2</v>
      </c>
      <c r="V38" s="689">
        <v>1.2190075999999999E-2</v>
      </c>
      <c r="W38" s="689">
        <v>7.3859069999999997E-3</v>
      </c>
      <c r="X38" s="689">
        <v>1.1713324000000001E-2</v>
      </c>
      <c r="Y38" s="689">
        <v>9.4780669999999997E-3</v>
      </c>
      <c r="Z38" s="689">
        <v>2.4613157E-2</v>
      </c>
      <c r="AA38" s="689">
        <v>-5.61098E-4</v>
      </c>
      <c r="AB38" s="689">
        <v>-1.497602E-3</v>
      </c>
      <c r="AC38" s="689">
        <v>-1.1154486999999999E-2</v>
      </c>
      <c r="AD38" s="689">
        <v>-1.2743892E-2</v>
      </c>
      <c r="AE38" s="689">
        <v>3.160024E-3</v>
      </c>
      <c r="AF38" s="689">
        <v>-4.3047850000000002E-3</v>
      </c>
      <c r="AG38" s="689">
        <v>-1.4917532000000001E-2</v>
      </c>
      <c r="AH38" s="689">
        <v>-1.4424531000000001E-2</v>
      </c>
      <c r="AI38" s="689">
        <v>-5.6305180000000002E-3</v>
      </c>
      <c r="AJ38" s="689">
        <v>2.2426829999999998E-2</v>
      </c>
      <c r="AK38" s="689">
        <v>1.1814006E-2</v>
      </c>
      <c r="AL38" s="689">
        <v>1.1429764E-2</v>
      </c>
      <c r="AM38" s="689">
        <v>4.3930764999999997E-2</v>
      </c>
      <c r="AN38" s="689">
        <v>6.4490670999999999E-2</v>
      </c>
      <c r="AO38" s="689">
        <v>6.5990888999999997E-2</v>
      </c>
      <c r="AP38" s="689">
        <v>6.8176274999999995E-2</v>
      </c>
      <c r="AQ38" s="689">
        <v>6.3171527000000005E-2</v>
      </c>
      <c r="AR38" s="689">
        <v>5.7784980999999999E-2</v>
      </c>
      <c r="AS38" s="689">
        <v>6.3338564E-2</v>
      </c>
      <c r="AT38" s="689">
        <v>7.7716741000000006E-2</v>
      </c>
      <c r="AU38" s="689">
        <v>6.6650721999999996E-2</v>
      </c>
      <c r="AV38" s="689">
        <v>3.3945445999999997E-2</v>
      </c>
      <c r="AW38" s="689">
        <v>6.4671047999999995E-2</v>
      </c>
      <c r="AX38" s="689">
        <v>5.8190928000000003E-2</v>
      </c>
      <c r="AY38" s="689">
        <v>6.1959744999999997E-2</v>
      </c>
      <c r="AZ38" s="689">
        <v>6.3506066E-2</v>
      </c>
      <c r="BA38" s="689">
        <v>7.8378164E-2</v>
      </c>
      <c r="BB38" s="689">
        <v>6.2625421000000001E-2</v>
      </c>
      <c r="BC38" s="689">
        <v>5.1966601000000001E-2</v>
      </c>
      <c r="BD38" s="689">
        <v>7.1764497999999996E-2</v>
      </c>
      <c r="BE38" s="689">
        <v>3.6431537E-2</v>
      </c>
      <c r="BF38" s="689">
        <v>7.3065991999999996E-2</v>
      </c>
      <c r="BG38" s="689">
        <v>6.0181573000000002E-2</v>
      </c>
      <c r="BH38" s="689">
        <v>1.25393E-2</v>
      </c>
      <c r="BI38" s="689">
        <v>3.3713899999999998E-2</v>
      </c>
      <c r="BJ38" s="690">
        <v>2.49663E-2</v>
      </c>
      <c r="BK38" s="690">
        <v>3.08972E-2</v>
      </c>
      <c r="BL38" s="690">
        <v>3.8457600000000002E-2</v>
      </c>
      <c r="BM38" s="690">
        <v>4.90137E-2</v>
      </c>
      <c r="BN38" s="690">
        <v>4.3009699999999998E-2</v>
      </c>
      <c r="BO38" s="690">
        <v>3.13067E-2</v>
      </c>
      <c r="BP38" s="690">
        <v>5.3205500000000003E-2</v>
      </c>
      <c r="BQ38" s="690">
        <v>3.30195E-2</v>
      </c>
      <c r="BR38" s="690">
        <v>5.3327800000000002E-2</v>
      </c>
      <c r="BS38" s="690">
        <v>4.1069099999999997E-2</v>
      </c>
      <c r="BT38" s="690">
        <v>1.63331E-2</v>
      </c>
      <c r="BU38" s="690">
        <v>4.0197499999999997E-2</v>
      </c>
      <c r="BV38" s="690">
        <v>2.6828899999999999E-2</v>
      </c>
    </row>
    <row r="39" spans="1:74" ht="11.15" customHeight="1" x14ac:dyDescent="0.25">
      <c r="A39" s="498" t="s">
        <v>1267</v>
      </c>
      <c r="B39" s="499" t="s">
        <v>1201</v>
      </c>
      <c r="C39" s="689">
        <v>35.138028706</v>
      </c>
      <c r="D39" s="689">
        <v>32.505756419999997</v>
      </c>
      <c r="E39" s="689">
        <v>33.505366117000001</v>
      </c>
      <c r="F39" s="689">
        <v>30.953417715</v>
      </c>
      <c r="G39" s="689">
        <v>32.155640355999999</v>
      </c>
      <c r="H39" s="689">
        <v>34.582809927</v>
      </c>
      <c r="I39" s="689">
        <v>38.500010326000002</v>
      </c>
      <c r="J39" s="689">
        <v>36.734015548999999</v>
      </c>
      <c r="K39" s="689">
        <v>32.102656431</v>
      </c>
      <c r="L39" s="689">
        <v>29.100895795</v>
      </c>
      <c r="M39" s="689">
        <v>30.723987288</v>
      </c>
      <c r="N39" s="689">
        <v>33.007901674000003</v>
      </c>
      <c r="O39" s="689">
        <v>34.328281771</v>
      </c>
      <c r="P39" s="689">
        <v>31.110584457000002</v>
      </c>
      <c r="Q39" s="689">
        <v>31.485414735999999</v>
      </c>
      <c r="R39" s="689">
        <v>28.492029603999999</v>
      </c>
      <c r="S39" s="689">
        <v>28.830231593000001</v>
      </c>
      <c r="T39" s="689">
        <v>31.160320112000001</v>
      </c>
      <c r="U39" s="689">
        <v>36.322691487999997</v>
      </c>
      <c r="V39" s="689">
        <v>36.913849063000001</v>
      </c>
      <c r="W39" s="689">
        <v>31.596723672</v>
      </c>
      <c r="X39" s="689">
        <v>29.043204531000001</v>
      </c>
      <c r="Y39" s="689">
        <v>31.065039137999999</v>
      </c>
      <c r="Z39" s="689">
        <v>33.290409285999999</v>
      </c>
      <c r="AA39" s="689">
        <v>34.432599125000003</v>
      </c>
      <c r="AB39" s="689">
        <v>33.098352789000003</v>
      </c>
      <c r="AC39" s="689">
        <v>31.575565485999999</v>
      </c>
      <c r="AD39" s="689">
        <v>27.762676845000001</v>
      </c>
      <c r="AE39" s="689">
        <v>29.920159713</v>
      </c>
      <c r="AF39" s="689">
        <v>31.394725492999999</v>
      </c>
      <c r="AG39" s="689">
        <v>36.023892105999998</v>
      </c>
      <c r="AH39" s="689">
        <v>36.172668106000003</v>
      </c>
      <c r="AI39" s="689">
        <v>30.664004252000002</v>
      </c>
      <c r="AJ39" s="689">
        <v>29.907008308999998</v>
      </c>
      <c r="AK39" s="689">
        <v>30.275512686999999</v>
      </c>
      <c r="AL39" s="689">
        <v>33.551240454999999</v>
      </c>
      <c r="AM39" s="689">
        <v>34.585638795999998</v>
      </c>
      <c r="AN39" s="689">
        <v>31.635059355999999</v>
      </c>
      <c r="AO39" s="689">
        <v>31.676649672</v>
      </c>
      <c r="AP39" s="689">
        <v>28.104434281</v>
      </c>
      <c r="AQ39" s="689">
        <v>29.093586384999998</v>
      </c>
      <c r="AR39" s="689">
        <v>34.172312320000003</v>
      </c>
      <c r="AS39" s="689">
        <v>36.911209079999999</v>
      </c>
      <c r="AT39" s="689">
        <v>35.760182768999996</v>
      </c>
      <c r="AU39" s="689">
        <v>30.747212053999998</v>
      </c>
      <c r="AV39" s="689">
        <v>28.596190131</v>
      </c>
      <c r="AW39" s="689">
        <v>30.686133293000001</v>
      </c>
      <c r="AX39" s="689">
        <v>35.194826333999998</v>
      </c>
      <c r="AY39" s="689">
        <v>37.195720299000001</v>
      </c>
      <c r="AZ39" s="689">
        <v>32.656289076</v>
      </c>
      <c r="BA39" s="689">
        <v>32.788832550000002</v>
      </c>
      <c r="BB39" s="689">
        <v>27.985790724000001</v>
      </c>
      <c r="BC39" s="689">
        <v>30.537377994</v>
      </c>
      <c r="BD39" s="689">
        <v>34.051587927999996</v>
      </c>
      <c r="BE39" s="689">
        <v>38.464467812999999</v>
      </c>
      <c r="BF39" s="689">
        <v>36.954339787999999</v>
      </c>
      <c r="BG39" s="689">
        <v>31.272710960000001</v>
      </c>
      <c r="BH39" s="689">
        <v>30.400300000000001</v>
      </c>
      <c r="BI39" s="689">
        <v>32.133290000000002</v>
      </c>
      <c r="BJ39" s="690">
        <v>36.725430000000003</v>
      </c>
      <c r="BK39" s="690">
        <v>36.525419999999997</v>
      </c>
      <c r="BL39" s="690">
        <v>31.233689999999999</v>
      </c>
      <c r="BM39" s="690">
        <v>32.269680000000001</v>
      </c>
      <c r="BN39" s="690">
        <v>29.02861</v>
      </c>
      <c r="BO39" s="690">
        <v>30.044709999999998</v>
      </c>
      <c r="BP39" s="690">
        <v>31.648250000000001</v>
      </c>
      <c r="BQ39" s="690">
        <v>34.96069</v>
      </c>
      <c r="BR39" s="690">
        <v>36.136519999999997</v>
      </c>
      <c r="BS39" s="690">
        <v>32.054830000000003</v>
      </c>
      <c r="BT39" s="690">
        <v>28.975529999999999</v>
      </c>
      <c r="BU39" s="690">
        <v>30.819420000000001</v>
      </c>
      <c r="BV39" s="690">
        <v>33.553800000000003</v>
      </c>
    </row>
    <row r="40" spans="1:74" ht="11.15" customHeight="1" x14ac:dyDescent="0.25">
      <c r="A40" s="498" t="s">
        <v>1268</v>
      </c>
      <c r="B40" s="499" t="s">
        <v>1302</v>
      </c>
      <c r="C40" s="689">
        <v>31.310602195000001</v>
      </c>
      <c r="D40" s="689">
        <v>28.896552589999999</v>
      </c>
      <c r="E40" s="689">
        <v>30.008765554</v>
      </c>
      <c r="F40" s="689">
        <v>27.609924706000001</v>
      </c>
      <c r="G40" s="689">
        <v>28.623509783999999</v>
      </c>
      <c r="H40" s="689">
        <v>31.049172745</v>
      </c>
      <c r="I40" s="689">
        <v>35.188476508000001</v>
      </c>
      <c r="J40" s="689">
        <v>33.441103403</v>
      </c>
      <c r="K40" s="689">
        <v>29.265963278000001</v>
      </c>
      <c r="L40" s="689">
        <v>29.488574895999999</v>
      </c>
      <c r="M40" s="689">
        <v>30.597020936</v>
      </c>
      <c r="N40" s="689">
        <v>33.245583648</v>
      </c>
      <c r="O40" s="689">
        <v>32.685003432999999</v>
      </c>
      <c r="P40" s="689">
        <v>31.367204649000001</v>
      </c>
      <c r="Q40" s="689">
        <v>31.494385857000001</v>
      </c>
      <c r="R40" s="689">
        <v>27.580275390000001</v>
      </c>
      <c r="S40" s="689">
        <v>28.147571274000001</v>
      </c>
      <c r="T40" s="689">
        <v>30.127709159999998</v>
      </c>
      <c r="U40" s="689">
        <v>34.857442143</v>
      </c>
      <c r="V40" s="689">
        <v>35.154660692</v>
      </c>
      <c r="W40" s="689">
        <v>29.609482589999999</v>
      </c>
      <c r="X40" s="689">
        <v>29.077442678000001</v>
      </c>
      <c r="Y40" s="689">
        <v>29.653403765</v>
      </c>
      <c r="Z40" s="689">
        <v>32.120696477000003</v>
      </c>
      <c r="AA40" s="689">
        <v>32.950135254000003</v>
      </c>
      <c r="AB40" s="689">
        <v>30.898570306</v>
      </c>
      <c r="AC40" s="689">
        <v>30.195119216999998</v>
      </c>
      <c r="AD40" s="689">
        <v>26.973468997000001</v>
      </c>
      <c r="AE40" s="689">
        <v>28.465929283000001</v>
      </c>
      <c r="AF40" s="689">
        <v>30.199847951999999</v>
      </c>
      <c r="AG40" s="689">
        <v>34.613412034</v>
      </c>
      <c r="AH40" s="689">
        <v>34.724618896999999</v>
      </c>
      <c r="AI40" s="689">
        <v>29.137032926</v>
      </c>
      <c r="AJ40" s="689">
        <v>28.847167768999999</v>
      </c>
      <c r="AK40" s="689">
        <v>29.151577701000001</v>
      </c>
      <c r="AL40" s="689">
        <v>32.514724934</v>
      </c>
      <c r="AM40" s="689">
        <v>31.550979999999999</v>
      </c>
      <c r="AN40" s="689">
        <v>27.804120000000001</v>
      </c>
      <c r="AO40" s="689">
        <v>29.68665</v>
      </c>
      <c r="AP40" s="689">
        <v>26.517160000000001</v>
      </c>
      <c r="AQ40" s="689">
        <v>28.64415</v>
      </c>
      <c r="AR40" s="689">
        <v>31.741769999999999</v>
      </c>
      <c r="AS40" s="689">
        <v>36.700099999999999</v>
      </c>
      <c r="AT40" s="689">
        <v>33.273119999999999</v>
      </c>
      <c r="AU40" s="689">
        <v>28.153949999999998</v>
      </c>
      <c r="AV40" s="689">
        <v>29.239519999999999</v>
      </c>
      <c r="AW40" s="689">
        <v>27.05434</v>
      </c>
      <c r="AX40" s="689">
        <v>33.814050000000002</v>
      </c>
      <c r="AY40" s="689">
        <v>31.893519999999999</v>
      </c>
      <c r="AZ40" s="689">
        <v>27.900079999999999</v>
      </c>
      <c r="BA40" s="689">
        <v>30.10474</v>
      </c>
      <c r="BB40" s="689">
        <v>26.698879999999999</v>
      </c>
      <c r="BC40" s="689">
        <v>28.924399999999999</v>
      </c>
      <c r="BD40" s="689">
        <v>31.968389999999999</v>
      </c>
      <c r="BE40" s="689">
        <v>35.674529999999997</v>
      </c>
      <c r="BF40" s="689">
        <v>34.249589999999998</v>
      </c>
      <c r="BG40" s="689">
        <v>29.061889999999998</v>
      </c>
      <c r="BH40" s="689">
        <v>27.307362291</v>
      </c>
      <c r="BI40" s="689">
        <v>29.946938497000001</v>
      </c>
      <c r="BJ40" s="690">
        <v>33.104619999999997</v>
      </c>
      <c r="BK40" s="690">
        <v>33.483049999999999</v>
      </c>
      <c r="BL40" s="690">
        <v>28.31146</v>
      </c>
      <c r="BM40" s="690">
        <v>29.932449999999999</v>
      </c>
      <c r="BN40" s="690">
        <v>27.636489999999998</v>
      </c>
      <c r="BO40" s="690">
        <v>28.175630000000002</v>
      </c>
      <c r="BP40" s="690">
        <v>30.852979999999999</v>
      </c>
      <c r="BQ40" s="690">
        <v>33.952419999999996</v>
      </c>
      <c r="BR40" s="690">
        <v>33.889429999999997</v>
      </c>
      <c r="BS40" s="690">
        <v>28.799620000000001</v>
      </c>
      <c r="BT40" s="690">
        <v>27.435960000000001</v>
      </c>
      <c r="BU40" s="690">
        <v>28.61307</v>
      </c>
      <c r="BV40" s="690">
        <v>32.548119999999997</v>
      </c>
    </row>
    <row r="41" spans="1:74" ht="11.15" customHeight="1" x14ac:dyDescent="0.25">
      <c r="A41" s="516"/>
      <c r="B41" s="130" t="s">
        <v>1269</v>
      </c>
      <c r="C41" s="242"/>
      <c r="D41" s="242"/>
      <c r="E41" s="242"/>
      <c r="F41" s="242"/>
      <c r="G41" s="242"/>
      <c r="H41" s="242"/>
      <c r="I41" s="242"/>
      <c r="J41" s="242"/>
      <c r="K41" s="242"/>
      <c r="L41" s="242"/>
      <c r="M41" s="242"/>
      <c r="N41" s="242"/>
      <c r="O41" s="242"/>
      <c r="P41" s="242"/>
      <c r="Q41" s="242"/>
      <c r="R41" s="242"/>
      <c r="S41" s="242"/>
      <c r="T41" s="242"/>
      <c r="U41" s="242"/>
      <c r="V41" s="242"/>
      <c r="W41" s="242"/>
      <c r="X41" s="242"/>
      <c r="Y41" s="242"/>
      <c r="Z41" s="242"/>
      <c r="AA41" s="242"/>
      <c r="AB41" s="242"/>
      <c r="AC41" s="242"/>
      <c r="AD41" s="242"/>
      <c r="AE41" s="242"/>
      <c r="AF41" s="242"/>
      <c r="AG41" s="242"/>
      <c r="AH41" s="242"/>
      <c r="AI41" s="242"/>
      <c r="AJ41" s="242"/>
      <c r="AK41" s="242"/>
      <c r="AL41" s="242"/>
      <c r="AM41" s="242"/>
      <c r="AN41" s="242"/>
      <c r="AO41" s="242"/>
      <c r="AP41" s="242"/>
      <c r="AQ41" s="242"/>
      <c r="AR41" s="242"/>
      <c r="AS41" s="242"/>
      <c r="AT41" s="242"/>
      <c r="AU41" s="242"/>
      <c r="AV41" s="242"/>
      <c r="AW41" s="242"/>
      <c r="AX41" s="242"/>
      <c r="AY41" s="242"/>
      <c r="AZ41" s="242"/>
      <c r="BA41" s="242"/>
      <c r="BB41" s="242"/>
      <c r="BC41" s="242"/>
      <c r="BD41" s="242"/>
      <c r="BE41" s="242"/>
      <c r="BF41" s="242"/>
      <c r="BG41" s="242"/>
      <c r="BH41" s="242"/>
      <c r="BI41" s="242"/>
      <c r="BJ41" s="332"/>
      <c r="BK41" s="332"/>
      <c r="BL41" s="332"/>
      <c r="BM41" s="332"/>
      <c r="BN41" s="332"/>
      <c r="BO41" s="332"/>
      <c r="BP41" s="332"/>
      <c r="BQ41" s="332"/>
      <c r="BR41" s="332"/>
      <c r="BS41" s="332"/>
      <c r="BT41" s="332"/>
      <c r="BU41" s="332"/>
      <c r="BV41" s="332"/>
    </row>
    <row r="42" spans="1:74" ht="11.15" customHeight="1" x14ac:dyDescent="0.25">
      <c r="A42" s="498" t="s">
        <v>1270</v>
      </c>
      <c r="B42" s="499" t="s">
        <v>81</v>
      </c>
      <c r="C42" s="689">
        <v>2.1459455300000001</v>
      </c>
      <c r="D42" s="689">
        <v>1.9622146439999999</v>
      </c>
      <c r="E42" s="689">
        <v>2.0461752510000002</v>
      </c>
      <c r="F42" s="689">
        <v>2.8719166829999998</v>
      </c>
      <c r="G42" s="689">
        <v>3.4495430570000001</v>
      </c>
      <c r="H42" s="689">
        <v>4.4585258100000003</v>
      </c>
      <c r="I42" s="689">
        <v>5.8218915740000003</v>
      </c>
      <c r="J42" s="689">
        <v>6.1116572490000003</v>
      </c>
      <c r="K42" s="689">
        <v>5.6782145880000003</v>
      </c>
      <c r="L42" s="689">
        <v>4.5956744059999997</v>
      </c>
      <c r="M42" s="689">
        <v>3.5611192269999998</v>
      </c>
      <c r="N42" s="689">
        <v>3.8051086600000001</v>
      </c>
      <c r="O42" s="689">
        <v>3.5462626529999999</v>
      </c>
      <c r="P42" s="689">
        <v>3.172489444</v>
      </c>
      <c r="Q42" s="689">
        <v>3.3453249870000001</v>
      </c>
      <c r="R42" s="689">
        <v>3.7130245770000001</v>
      </c>
      <c r="S42" s="689">
        <v>3.7934420090000001</v>
      </c>
      <c r="T42" s="689">
        <v>5.1085731970000001</v>
      </c>
      <c r="U42" s="689">
        <v>6.3591903859999999</v>
      </c>
      <c r="V42" s="689">
        <v>6.5245669739999999</v>
      </c>
      <c r="W42" s="689">
        <v>5.7931127330000001</v>
      </c>
      <c r="X42" s="689">
        <v>5.1827521719999998</v>
      </c>
      <c r="Y42" s="689">
        <v>3.9390936889999999</v>
      </c>
      <c r="Z42" s="689">
        <v>5.0085879789999996</v>
      </c>
      <c r="AA42" s="689">
        <v>4.2607198840000002</v>
      </c>
      <c r="AB42" s="689">
        <v>4.0003018939999997</v>
      </c>
      <c r="AC42" s="689">
        <v>3.4593227579999999</v>
      </c>
      <c r="AD42" s="689">
        <v>4.0262660510000003</v>
      </c>
      <c r="AE42" s="689">
        <v>5.0919942479999998</v>
      </c>
      <c r="AF42" s="689">
        <v>5.4243597890000004</v>
      </c>
      <c r="AG42" s="689">
        <v>6.818562944</v>
      </c>
      <c r="AH42" s="689">
        <v>6.7922565119999998</v>
      </c>
      <c r="AI42" s="689">
        <v>5.9851288360000003</v>
      </c>
      <c r="AJ42" s="689">
        <v>5.3474225210000004</v>
      </c>
      <c r="AK42" s="689">
        <v>4.378184375</v>
      </c>
      <c r="AL42" s="689">
        <v>4.644762536</v>
      </c>
      <c r="AM42" s="689">
        <v>4.3732864459999998</v>
      </c>
      <c r="AN42" s="689">
        <v>2.6301111599999998</v>
      </c>
      <c r="AO42" s="689">
        <v>3.6848047890000002</v>
      </c>
      <c r="AP42" s="689">
        <v>4.2856357889999996</v>
      </c>
      <c r="AQ42" s="689">
        <v>5.1167999230000003</v>
      </c>
      <c r="AR42" s="689">
        <v>5.8795687159999996</v>
      </c>
      <c r="AS42" s="689">
        <v>7.1552552269999996</v>
      </c>
      <c r="AT42" s="689">
        <v>6.5873492669999996</v>
      </c>
      <c r="AU42" s="689">
        <v>5.5911682130000004</v>
      </c>
      <c r="AV42" s="689">
        <v>4.2831190450000003</v>
      </c>
      <c r="AW42" s="689">
        <v>3.2023490790000002</v>
      </c>
      <c r="AX42" s="689">
        <v>3.8657589300000001</v>
      </c>
      <c r="AY42" s="689">
        <v>3.2193394990000002</v>
      </c>
      <c r="AZ42" s="689">
        <v>3.1052831759999999</v>
      </c>
      <c r="BA42" s="689">
        <v>3.2546047589999998</v>
      </c>
      <c r="BB42" s="689">
        <v>3.894007244</v>
      </c>
      <c r="BC42" s="689">
        <v>4.1118841579999996</v>
      </c>
      <c r="BD42" s="689">
        <v>4.8745683599999996</v>
      </c>
      <c r="BE42" s="689">
        <v>6.2996765979999996</v>
      </c>
      <c r="BF42" s="689">
        <v>6.3490715169999996</v>
      </c>
      <c r="BG42" s="689">
        <v>5.9075847179999998</v>
      </c>
      <c r="BH42" s="689">
        <v>4.6953649999999998</v>
      </c>
      <c r="BI42" s="689">
        <v>3.6612140000000002</v>
      </c>
      <c r="BJ42" s="690">
        <v>3.7641239999999998</v>
      </c>
      <c r="BK42" s="690">
        <v>4.2033269999999998</v>
      </c>
      <c r="BL42" s="690">
        <v>3.1472250000000002</v>
      </c>
      <c r="BM42" s="690">
        <v>3.3762349999999999</v>
      </c>
      <c r="BN42" s="690">
        <v>4.3664880000000004</v>
      </c>
      <c r="BO42" s="690">
        <v>4.2957479999999997</v>
      </c>
      <c r="BP42" s="690">
        <v>4.7675619999999999</v>
      </c>
      <c r="BQ42" s="690">
        <v>5.9101020000000002</v>
      </c>
      <c r="BR42" s="690">
        <v>7.0352930000000002</v>
      </c>
      <c r="BS42" s="690">
        <v>5.942755</v>
      </c>
      <c r="BT42" s="690">
        <v>3.923978</v>
      </c>
      <c r="BU42" s="690">
        <v>3.181765</v>
      </c>
      <c r="BV42" s="690">
        <v>3.45642</v>
      </c>
    </row>
    <row r="43" spans="1:74" ht="11.15" customHeight="1" x14ac:dyDescent="0.25">
      <c r="A43" s="498" t="s">
        <v>1271</v>
      </c>
      <c r="B43" s="499" t="s">
        <v>80</v>
      </c>
      <c r="C43" s="689">
        <v>3.6645473800000001</v>
      </c>
      <c r="D43" s="689">
        <v>2.986494956</v>
      </c>
      <c r="E43" s="689">
        <v>3.1816479869999998</v>
      </c>
      <c r="F43" s="689">
        <v>2.7661697219999999</v>
      </c>
      <c r="G43" s="689">
        <v>3.1135573750000001</v>
      </c>
      <c r="H43" s="689">
        <v>3.6397277290000001</v>
      </c>
      <c r="I43" s="689">
        <v>4.8569827800000001</v>
      </c>
      <c r="J43" s="689">
        <v>4.6447769320000001</v>
      </c>
      <c r="K43" s="689">
        <v>4.0983632940000003</v>
      </c>
      <c r="L43" s="689">
        <v>3.7986532149999999</v>
      </c>
      <c r="M43" s="689">
        <v>4.141078351</v>
      </c>
      <c r="N43" s="689">
        <v>4.4271465650000001</v>
      </c>
      <c r="O43" s="689">
        <v>3.815376943</v>
      </c>
      <c r="P43" s="689">
        <v>3.9071991559999999</v>
      </c>
      <c r="Q43" s="689">
        <v>2.4990189979999999</v>
      </c>
      <c r="R43" s="689">
        <v>2.372024777</v>
      </c>
      <c r="S43" s="689">
        <v>2.6821942449999998</v>
      </c>
      <c r="T43" s="689">
        <v>3.4020818369999999</v>
      </c>
      <c r="U43" s="689">
        <v>4.2909084010000003</v>
      </c>
      <c r="V43" s="689">
        <v>4.4830725100000004</v>
      </c>
      <c r="W43" s="689">
        <v>3.6542761170000002</v>
      </c>
      <c r="X43" s="689">
        <v>3.0156451419999999</v>
      </c>
      <c r="Y43" s="689">
        <v>2.6768115240000001</v>
      </c>
      <c r="Z43" s="689">
        <v>2.3146413539999999</v>
      </c>
      <c r="AA43" s="689">
        <v>2.569205416</v>
      </c>
      <c r="AB43" s="689">
        <v>1.7926339979999999</v>
      </c>
      <c r="AC43" s="689">
        <v>1.424845036</v>
      </c>
      <c r="AD43" s="689">
        <v>1.456360522</v>
      </c>
      <c r="AE43" s="689">
        <v>1.9302145310000001</v>
      </c>
      <c r="AF43" s="689">
        <v>2.5295385549999998</v>
      </c>
      <c r="AG43" s="689">
        <v>2.9921568349999998</v>
      </c>
      <c r="AH43" s="689">
        <v>3.2546384349999999</v>
      </c>
      <c r="AI43" s="689">
        <v>3.1305089389999998</v>
      </c>
      <c r="AJ43" s="689">
        <v>2.7466625769999999</v>
      </c>
      <c r="AK43" s="689">
        <v>1.99188907</v>
      </c>
      <c r="AL43" s="689">
        <v>2.5034324790000002</v>
      </c>
      <c r="AM43" s="689">
        <v>2.497704234</v>
      </c>
      <c r="AN43" s="689">
        <v>2.140414974</v>
      </c>
      <c r="AO43" s="689">
        <v>1.3960728120000001</v>
      </c>
      <c r="AP43" s="689">
        <v>1.4746057450000001</v>
      </c>
      <c r="AQ43" s="689">
        <v>1.8008832770000001</v>
      </c>
      <c r="AR43" s="689">
        <v>2.8994085869999999</v>
      </c>
      <c r="AS43" s="689">
        <v>2.8442772939999998</v>
      </c>
      <c r="AT43" s="689">
        <v>3.2599682959999998</v>
      </c>
      <c r="AU43" s="689">
        <v>2.8860318469999999</v>
      </c>
      <c r="AV43" s="689">
        <v>2.7658335319999998</v>
      </c>
      <c r="AW43" s="689">
        <v>2.5535805730000001</v>
      </c>
      <c r="AX43" s="689">
        <v>2.6528996230000002</v>
      </c>
      <c r="AY43" s="689">
        <v>2.6674126980000001</v>
      </c>
      <c r="AZ43" s="689">
        <v>1.9440898630000001</v>
      </c>
      <c r="BA43" s="689">
        <v>1.52177155</v>
      </c>
      <c r="BB43" s="689">
        <v>1.3868796459999999</v>
      </c>
      <c r="BC43" s="689">
        <v>1.971943818</v>
      </c>
      <c r="BD43" s="689">
        <v>2.9009988849999999</v>
      </c>
      <c r="BE43" s="689">
        <v>2.5468304590000002</v>
      </c>
      <c r="BF43" s="689">
        <v>2.9202175509999999</v>
      </c>
      <c r="BG43" s="689">
        <v>2.647066057</v>
      </c>
      <c r="BH43" s="689">
        <v>2.1865600000000001</v>
      </c>
      <c r="BI43" s="689">
        <v>1.9792890000000001</v>
      </c>
      <c r="BJ43" s="690">
        <v>2.1762769999999998</v>
      </c>
      <c r="BK43" s="690">
        <v>2.9186450000000002</v>
      </c>
      <c r="BL43" s="690">
        <v>1.5691329999999999</v>
      </c>
      <c r="BM43" s="690">
        <v>1.050934</v>
      </c>
      <c r="BN43" s="690">
        <v>0.90275539999999999</v>
      </c>
      <c r="BO43" s="690">
        <v>1.343205</v>
      </c>
      <c r="BP43" s="690">
        <v>2.4687800000000002</v>
      </c>
      <c r="BQ43" s="690">
        <v>2.4365350000000001</v>
      </c>
      <c r="BR43" s="690">
        <v>1.990235</v>
      </c>
      <c r="BS43" s="690">
        <v>2.0444110000000002</v>
      </c>
      <c r="BT43" s="690">
        <v>2.069887</v>
      </c>
      <c r="BU43" s="690">
        <v>2.0902850000000002</v>
      </c>
      <c r="BV43" s="690">
        <v>1.606995</v>
      </c>
    </row>
    <row r="44" spans="1:74" ht="11.15" customHeight="1" x14ac:dyDescent="0.25">
      <c r="A44" s="498" t="s">
        <v>1272</v>
      </c>
      <c r="B44" s="501" t="s">
        <v>83</v>
      </c>
      <c r="C44" s="689">
        <v>2.9840309999999999</v>
      </c>
      <c r="D44" s="689">
        <v>2.5560510000000001</v>
      </c>
      <c r="E44" s="689">
        <v>2.9774259999999999</v>
      </c>
      <c r="F44" s="689">
        <v>1.9626060000000001</v>
      </c>
      <c r="G44" s="689">
        <v>2.6302530000000002</v>
      </c>
      <c r="H44" s="689">
        <v>2.750299</v>
      </c>
      <c r="I44" s="689">
        <v>2.7303090000000001</v>
      </c>
      <c r="J44" s="689">
        <v>2.923384</v>
      </c>
      <c r="K44" s="689">
        <v>2.8075549999999998</v>
      </c>
      <c r="L44" s="689">
        <v>2.1016370000000002</v>
      </c>
      <c r="M44" s="689">
        <v>1.9041889999999999</v>
      </c>
      <c r="N44" s="689">
        <v>2.7695189999999998</v>
      </c>
      <c r="O44" s="689">
        <v>2.9782630000000001</v>
      </c>
      <c r="P44" s="689">
        <v>2.6863440000000001</v>
      </c>
      <c r="Q44" s="689">
        <v>2.9667379999999999</v>
      </c>
      <c r="R44" s="689">
        <v>2.0633629999999998</v>
      </c>
      <c r="S44" s="689">
        <v>2.6435789999999999</v>
      </c>
      <c r="T44" s="689">
        <v>2.8539889999999999</v>
      </c>
      <c r="U44" s="689">
        <v>2.9360569999999999</v>
      </c>
      <c r="V44" s="689">
        <v>2.7815319999999999</v>
      </c>
      <c r="W44" s="689">
        <v>2.8387959999999999</v>
      </c>
      <c r="X44" s="689">
        <v>2.027695</v>
      </c>
      <c r="Y44" s="689">
        <v>2.1737320000000002</v>
      </c>
      <c r="Z44" s="689">
        <v>2.9702799999999998</v>
      </c>
      <c r="AA44" s="689">
        <v>2.975994</v>
      </c>
      <c r="AB44" s="689">
        <v>2.4916130000000001</v>
      </c>
      <c r="AC44" s="689">
        <v>2.7961839999999998</v>
      </c>
      <c r="AD44" s="689">
        <v>1.999298</v>
      </c>
      <c r="AE44" s="689">
        <v>2.7692589999999999</v>
      </c>
      <c r="AF44" s="689">
        <v>2.851559</v>
      </c>
      <c r="AG44" s="689">
        <v>2.9290690000000001</v>
      </c>
      <c r="AH44" s="689">
        <v>2.921071</v>
      </c>
      <c r="AI44" s="689">
        <v>2.8463080000000001</v>
      </c>
      <c r="AJ44" s="689">
        <v>2.243169</v>
      </c>
      <c r="AK44" s="689">
        <v>1.9156010000000001</v>
      </c>
      <c r="AL44" s="689">
        <v>2.8133080000000001</v>
      </c>
      <c r="AM44" s="689">
        <v>2.9762080000000002</v>
      </c>
      <c r="AN44" s="689">
        <v>2.537131</v>
      </c>
      <c r="AO44" s="689">
        <v>2.938412</v>
      </c>
      <c r="AP44" s="689">
        <v>2.203284</v>
      </c>
      <c r="AQ44" s="689">
        <v>2.0864739999999999</v>
      </c>
      <c r="AR44" s="689">
        <v>2.8533330000000001</v>
      </c>
      <c r="AS44" s="689">
        <v>2.7993480000000002</v>
      </c>
      <c r="AT44" s="689">
        <v>2.9325009999999998</v>
      </c>
      <c r="AU44" s="689">
        <v>2.8187669999999998</v>
      </c>
      <c r="AV44" s="689">
        <v>2.1867749999999999</v>
      </c>
      <c r="AW44" s="689">
        <v>2.4741390000000001</v>
      </c>
      <c r="AX44" s="689">
        <v>2.8234900000000001</v>
      </c>
      <c r="AY44" s="689">
        <v>2.7389350000000001</v>
      </c>
      <c r="AZ44" s="689">
        <v>2.4594149999999999</v>
      </c>
      <c r="BA44" s="689">
        <v>2.9726669999999999</v>
      </c>
      <c r="BB44" s="689">
        <v>2.145546</v>
      </c>
      <c r="BC44" s="689">
        <v>2.4725130000000002</v>
      </c>
      <c r="BD44" s="689">
        <v>2.8569779999999998</v>
      </c>
      <c r="BE44" s="689">
        <v>2.9331990000000001</v>
      </c>
      <c r="BF44" s="689">
        <v>2.9300359999999999</v>
      </c>
      <c r="BG44" s="689">
        <v>2.8413569999999999</v>
      </c>
      <c r="BH44" s="689">
        <v>2.1760199999999998</v>
      </c>
      <c r="BI44" s="689">
        <v>2.4514100000000001</v>
      </c>
      <c r="BJ44" s="690">
        <v>2.8950300000000002</v>
      </c>
      <c r="BK44" s="690">
        <v>2.8950300000000002</v>
      </c>
      <c r="BL44" s="690">
        <v>2.6148600000000002</v>
      </c>
      <c r="BM44" s="690">
        <v>2.8950300000000002</v>
      </c>
      <c r="BN44" s="690">
        <v>2.0943700000000001</v>
      </c>
      <c r="BO44" s="690">
        <v>2.5870899999999999</v>
      </c>
      <c r="BP44" s="690">
        <v>2.8016399999999999</v>
      </c>
      <c r="BQ44" s="690">
        <v>2.8950300000000002</v>
      </c>
      <c r="BR44" s="690">
        <v>2.8950300000000002</v>
      </c>
      <c r="BS44" s="690">
        <v>2.8016399999999999</v>
      </c>
      <c r="BT44" s="690">
        <v>2.1644800000000002</v>
      </c>
      <c r="BU44" s="690">
        <v>2.41411</v>
      </c>
      <c r="BV44" s="690">
        <v>2.8950300000000002</v>
      </c>
    </row>
    <row r="45" spans="1:74" ht="11.15" customHeight="1" x14ac:dyDescent="0.25">
      <c r="A45" s="498" t="s">
        <v>1273</v>
      </c>
      <c r="B45" s="501" t="s">
        <v>1197</v>
      </c>
      <c r="C45" s="689">
        <v>0.664278598</v>
      </c>
      <c r="D45" s="689">
        <v>0.71233633500000004</v>
      </c>
      <c r="E45" s="689">
        <v>0.81646267500000003</v>
      </c>
      <c r="F45" s="689">
        <v>0.84941673100000004</v>
      </c>
      <c r="G45" s="689">
        <v>0.85702479799999998</v>
      </c>
      <c r="H45" s="689">
        <v>0.84706386</v>
      </c>
      <c r="I45" s="689">
        <v>0.81784213699999997</v>
      </c>
      <c r="J45" s="689">
        <v>0.80056269199999996</v>
      </c>
      <c r="K45" s="689">
        <v>0.66362542899999999</v>
      </c>
      <c r="L45" s="689">
        <v>0.60124508600000004</v>
      </c>
      <c r="M45" s="689">
        <v>0.59504934799999998</v>
      </c>
      <c r="N45" s="689">
        <v>0.57198031100000002</v>
      </c>
      <c r="O45" s="689">
        <v>0.60040357899999997</v>
      </c>
      <c r="P45" s="689">
        <v>0.63374733299999997</v>
      </c>
      <c r="Q45" s="689">
        <v>0.715673475</v>
      </c>
      <c r="R45" s="689">
        <v>0.76294810300000004</v>
      </c>
      <c r="S45" s="689">
        <v>0.80724310899999996</v>
      </c>
      <c r="T45" s="689">
        <v>0.79985567199999996</v>
      </c>
      <c r="U45" s="689">
        <v>0.88308391500000005</v>
      </c>
      <c r="V45" s="689">
        <v>0.84037404199999999</v>
      </c>
      <c r="W45" s="689">
        <v>0.67260057900000003</v>
      </c>
      <c r="X45" s="689">
        <v>0.60444708999999996</v>
      </c>
      <c r="Y45" s="689">
        <v>0.57794182100000002</v>
      </c>
      <c r="Z45" s="689">
        <v>0.48183528199999998</v>
      </c>
      <c r="AA45" s="689">
        <v>0.58317843000000003</v>
      </c>
      <c r="AB45" s="689">
        <v>0.61271387600000005</v>
      </c>
      <c r="AC45" s="689">
        <v>0.63865214599999998</v>
      </c>
      <c r="AD45" s="689">
        <v>0.73265294700000005</v>
      </c>
      <c r="AE45" s="689">
        <v>0.82189166899999999</v>
      </c>
      <c r="AF45" s="689">
        <v>0.79112211600000004</v>
      </c>
      <c r="AG45" s="689">
        <v>0.80678536000000001</v>
      </c>
      <c r="AH45" s="689">
        <v>0.81733857300000001</v>
      </c>
      <c r="AI45" s="689">
        <v>0.601066667</v>
      </c>
      <c r="AJ45" s="689">
        <v>0.65753550500000002</v>
      </c>
      <c r="AK45" s="689">
        <v>0.64448659699999999</v>
      </c>
      <c r="AL45" s="689">
        <v>0.58324611400000004</v>
      </c>
      <c r="AM45" s="689">
        <v>0.65795982600000003</v>
      </c>
      <c r="AN45" s="689">
        <v>0.60022434700000005</v>
      </c>
      <c r="AO45" s="689">
        <v>0.78626684599999996</v>
      </c>
      <c r="AP45" s="689">
        <v>0.79616747499999996</v>
      </c>
      <c r="AQ45" s="689">
        <v>0.79860289600000001</v>
      </c>
      <c r="AR45" s="689">
        <v>0.745775776</v>
      </c>
      <c r="AS45" s="689">
        <v>0.74669005899999996</v>
      </c>
      <c r="AT45" s="689">
        <v>0.71016044499999997</v>
      </c>
      <c r="AU45" s="689">
        <v>0.55930764799999999</v>
      </c>
      <c r="AV45" s="689">
        <v>0.47849466299999999</v>
      </c>
      <c r="AW45" s="689">
        <v>0.50845293700000005</v>
      </c>
      <c r="AX45" s="689">
        <v>0.48989608200000001</v>
      </c>
      <c r="AY45" s="689">
        <v>0.64522215900000002</v>
      </c>
      <c r="AZ45" s="689">
        <v>0.54945471700000004</v>
      </c>
      <c r="BA45" s="689">
        <v>0.70659546399999995</v>
      </c>
      <c r="BB45" s="689">
        <v>0.64589772999999995</v>
      </c>
      <c r="BC45" s="689">
        <v>0.729877</v>
      </c>
      <c r="BD45" s="689">
        <v>0.67988656700000005</v>
      </c>
      <c r="BE45" s="689">
        <v>0.71981838499999995</v>
      </c>
      <c r="BF45" s="689">
        <v>0.59111543799999999</v>
      </c>
      <c r="BG45" s="689">
        <v>0.47167082300000002</v>
      </c>
      <c r="BH45" s="689">
        <v>0.38</v>
      </c>
      <c r="BI45" s="689">
        <v>0.5</v>
      </c>
      <c r="BJ45" s="690">
        <v>0.44</v>
      </c>
      <c r="BK45" s="690">
        <v>0.58879999999999999</v>
      </c>
      <c r="BL45" s="690">
        <v>0.51570000000000005</v>
      </c>
      <c r="BM45" s="690">
        <v>0.64710000000000001</v>
      </c>
      <c r="BN45" s="690">
        <v>0.63460000000000005</v>
      </c>
      <c r="BO45" s="690">
        <v>0.65059999999999996</v>
      </c>
      <c r="BP45" s="690">
        <v>0.66649999999999998</v>
      </c>
      <c r="BQ45" s="690">
        <v>0.69989999999999997</v>
      </c>
      <c r="BR45" s="690">
        <v>0.66720000000000002</v>
      </c>
      <c r="BS45" s="690">
        <v>0.50939999999999996</v>
      </c>
      <c r="BT45" s="690">
        <v>0.41839999999999999</v>
      </c>
      <c r="BU45" s="690">
        <v>0.46800000000000003</v>
      </c>
      <c r="BV45" s="690">
        <v>0.4733</v>
      </c>
    </row>
    <row r="46" spans="1:74" ht="11.15" customHeight="1" x14ac:dyDescent="0.25">
      <c r="A46" s="498" t="s">
        <v>1274</v>
      </c>
      <c r="B46" s="501" t="s">
        <v>1300</v>
      </c>
      <c r="C46" s="689">
        <v>0.59768081299999998</v>
      </c>
      <c r="D46" s="689">
        <v>0.64581951299999996</v>
      </c>
      <c r="E46" s="689">
        <v>0.78138629599999998</v>
      </c>
      <c r="F46" s="689">
        <v>0.90556434200000002</v>
      </c>
      <c r="G46" s="689">
        <v>0.89868231799999998</v>
      </c>
      <c r="H46" s="689">
        <v>0.90830883900000003</v>
      </c>
      <c r="I46" s="689">
        <v>0.72261233199999997</v>
      </c>
      <c r="J46" s="689">
        <v>0.76804492700000004</v>
      </c>
      <c r="K46" s="689">
        <v>0.76774340200000002</v>
      </c>
      <c r="L46" s="689">
        <v>0.69462775099999996</v>
      </c>
      <c r="M46" s="689">
        <v>0.71409350500000002</v>
      </c>
      <c r="N46" s="689">
        <v>0.609699773</v>
      </c>
      <c r="O46" s="689">
        <v>0.63984011100000004</v>
      </c>
      <c r="P46" s="689">
        <v>0.67395385299999999</v>
      </c>
      <c r="Q46" s="689">
        <v>0.81050343499999999</v>
      </c>
      <c r="R46" s="689">
        <v>0.91746971799999999</v>
      </c>
      <c r="S46" s="689">
        <v>0.929173731</v>
      </c>
      <c r="T46" s="689">
        <v>0.95730691700000003</v>
      </c>
      <c r="U46" s="689">
        <v>0.88108428900000002</v>
      </c>
      <c r="V46" s="689">
        <v>0.91191011</v>
      </c>
      <c r="W46" s="689">
        <v>0.88153995500000004</v>
      </c>
      <c r="X46" s="689">
        <v>0.96046563900000004</v>
      </c>
      <c r="Y46" s="689">
        <v>0.77107637100000004</v>
      </c>
      <c r="Z46" s="689">
        <v>0.75549676399999999</v>
      </c>
      <c r="AA46" s="689">
        <v>0.85000016300000003</v>
      </c>
      <c r="AB46" s="689">
        <v>0.840679964</v>
      </c>
      <c r="AC46" s="689">
        <v>0.981270117</v>
      </c>
      <c r="AD46" s="689">
        <v>1.076286592</v>
      </c>
      <c r="AE46" s="689">
        <v>1.1069409450000001</v>
      </c>
      <c r="AF46" s="689">
        <v>1.152350105</v>
      </c>
      <c r="AG46" s="689">
        <v>0.90131778799999995</v>
      </c>
      <c r="AH46" s="689">
        <v>0.89477769500000004</v>
      </c>
      <c r="AI46" s="689">
        <v>0.84943106599999996</v>
      </c>
      <c r="AJ46" s="689">
        <v>0.58729955</v>
      </c>
      <c r="AK46" s="689">
        <v>0.91405078200000001</v>
      </c>
      <c r="AL46" s="689">
        <v>0.91548158700000004</v>
      </c>
      <c r="AM46" s="689">
        <v>0.927930802</v>
      </c>
      <c r="AN46" s="689">
        <v>1.011559616</v>
      </c>
      <c r="AO46" s="689">
        <v>1.2591973569999999</v>
      </c>
      <c r="AP46" s="689">
        <v>1.256508502</v>
      </c>
      <c r="AQ46" s="689">
        <v>1.419319553</v>
      </c>
      <c r="AR46" s="689">
        <v>1.2566312260000001</v>
      </c>
      <c r="AS46" s="689">
        <v>0.95588498600000005</v>
      </c>
      <c r="AT46" s="689">
        <v>1.1399166620000001</v>
      </c>
      <c r="AU46" s="689">
        <v>1.128440243</v>
      </c>
      <c r="AV46" s="689">
        <v>1.1704267509999999</v>
      </c>
      <c r="AW46" s="689">
        <v>1.1987011889999999</v>
      </c>
      <c r="AX46" s="689">
        <v>1.535981287</v>
      </c>
      <c r="AY46" s="689">
        <v>1.4679353500000001</v>
      </c>
      <c r="AZ46" s="689">
        <v>1.5160716919999999</v>
      </c>
      <c r="BA46" s="689">
        <v>1.6073346159999999</v>
      </c>
      <c r="BB46" s="689">
        <v>2.0266098700000001</v>
      </c>
      <c r="BC46" s="689">
        <v>1.934959104</v>
      </c>
      <c r="BD46" s="689">
        <v>1.7402771319999999</v>
      </c>
      <c r="BE46" s="689">
        <v>1.3659564420000001</v>
      </c>
      <c r="BF46" s="689">
        <v>1.191346521</v>
      </c>
      <c r="BG46" s="689">
        <v>1.34571146</v>
      </c>
      <c r="BH46" s="689">
        <v>1.630244</v>
      </c>
      <c r="BI46" s="689">
        <v>1.61602</v>
      </c>
      <c r="BJ46" s="690">
        <v>1.56887</v>
      </c>
      <c r="BK46" s="690">
        <v>1.349791</v>
      </c>
      <c r="BL46" s="690">
        <v>1.476491</v>
      </c>
      <c r="BM46" s="690">
        <v>1.7361489999999999</v>
      </c>
      <c r="BN46" s="690">
        <v>2.1418089999999999</v>
      </c>
      <c r="BO46" s="690">
        <v>1.9181079999999999</v>
      </c>
      <c r="BP46" s="690">
        <v>2.2273869999999998</v>
      </c>
      <c r="BQ46" s="690">
        <v>1.715077</v>
      </c>
      <c r="BR46" s="690">
        <v>1.3307580000000001</v>
      </c>
      <c r="BS46" s="690">
        <v>1.1666350000000001</v>
      </c>
      <c r="BT46" s="690">
        <v>2.164987</v>
      </c>
      <c r="BU46" s="690">
        <v>1.801336</v>
      </c>
      <c r="BV46" s="690">
        <v>2.241609</v>
      </c>
    </row>
    <row r="47" spans="1:74" ht="11.15" customHeight="1" x14ac:dyDescent="0.25">
      <c r="A47" s="498" t="s">
        <v>1275</v>
      </c>
      <c r="B47" s="499" t="s">
        <v>1301</v>
      </c>
      <c r="C47" s="689">
        <v>-1.033188E-2</v>
      </c>
      <c r="D47" s="689">
        <v>-7.3637970000000001E-3</v>
      </c>
      <c r="E47" s="689">
        <v>-6.708744E-3</v>
      </c>
      <c r="F47" s="689">
        <v>7.5281530000000001E-3</v>
      </c>
      <c r="G47" s="689">
        <v>1.5278389999999999E-2</v>
      </c>
      <c r="H47" s="689">
        <v>3.0456301000000002E-2</v>
      </c>
      <c r="I47" s="689">
        <v>3.0132147000000001E-2</v>
      </c>
      <c r="J47" s="689">
        <v>2.2414877E-2</v>
      </c>
      <c r="K47" s="689">
        <v>6.7142979999999996E-3</v>
      </c>
      <c r="L47" s="689">
        <v>-4.0297629999999996E-3</v>
      </c>
      <c r="M47" s="689">
        <v>-8.9473039999999997E-3</v>
      </c>
      <c r="N47" s="689">
        <v>-1.2442508E-2</v>
      </c>
      <c r="O47" s="689">
        <v>6.2245410000000001E-3</v>
      </c>
      <c r="P47" s="689">
        <v>-6.7612749999999998E-3</v>
      </c>
      <c r="Q47" s="689">
        <v>1.6983581000000001E-2</v>
      </c>
      <c r="R47" s="689">
        <v>1.7272035000000002E-2</v>
      </c>
      <c r="S47" s="689">
        <v>3.0593394999999999E-2</v>
      </c>
      <c r="T47" s="689">
        <v>2.6837982E-2</v>
      </c>
      <c r="U47" s="689">
        <v>4.6767706999999999E-2</v>
      </c>
      <c r="V47" s="689">
        <v>4.7275936999999997E-2</v>
      </c>
      <c r="W47" s="689">
        <v>2.5698301E-2</v>
      </c>
      <c r="X47" s="689">
        <v>7.1177430000000002E-3</v>
      </c>
      <c r="Y47" s="689">
        <v>-3.5431630000000002E-3</v>
      </c>
      <c r="Z47" s="689">
        <v>3.0263449000000001E-2</v>
      </c>
      <c r="AA47" s="689">
        <v>4.7576699999999999E-4</v>
      </c>
      <c r="AB47" s="689">
        <v>4.5145080000000004E-3</v>
      </c>
      <c r="AC47" s="689">
        <v>3.1275999999999999E-3</v>
      </c>
      <c r="AD47" s="689">
        <v>1.4378369E-2</v>
      </c>
      <c r="AE47" s="689">
        <v>1.5971335999999999E-2</v>
      </c>
      <c r="AF47" s="689">
        <v>2.6732754000000001E-2</v>
      </c>
      <c r="AG47" s="689">
        <v>2.4642753E-2</v>
      </c>
      <c r="AH47" s="689">
        <v>3.9340252999999999E-2</v>
      </c>
      <c r="AI47" s="689">
        <v>1.3173396E-2</v>
      </c>
      <c r="AJ47" s="689">
        <v>-3.3646359999999998E-3</v>
      </c>
      <c r="AK47" s="689">
        <v>-1.25986E-4</v>
      </c>
      <c r="AL47" s="689">
        <v>-7.6047099999999998E-3</v>
      </c>
      <c r="AM47" s="689">
        <v>-1.3001431000000001E-2</v>
      </c>
      <c r="AN47" s="689">
        <v>-5.4322099999999998E-4</v>
      </c>
      <c r="AO47" s="689">
        <v>5.8300219999999998E-3</v>
      </c>
      <c r="AP47" s="689">
        <v>2.2692367000000001E-2</v>
      </c>
      <c r="AQ47" s="689">
        <v>3.1556808999999998E-2</v>
      </c>
      <c r="AR47" s="689">
        <v>4.1943323999999997E-2</v>
      </c>
      <c r="AS47" s="689">
        <v>3.5844778000000001E-2</v>
      </c>
      <c r="AT47" s="689">
        <v>2.4257341000000002E-2</v>
      </c>
      <c r="AU47" s="689">
        <v>2.2730401000000001E-2</v>
      </c>
      <c r="AV47" s="689">
        <v>4.7786219999999997E-3</v>
      </c>
      <c r="AW47" s="689">
        <v>-8.2645640000000003E-3</v>
      </c>
      <c r="AX47" s="689">
        <v>1.8565260000000001E-3</v>
      </c>
      <c r="AY47" s="689">
        <v>-5.3340669999999996E-3</v>
      </c>
      <c r="AZ47" s="689">
        <v>-4.6127369999999996E-3</v>
      </c>
      <c r="BA47" s="689">
        <v>-6.7214579999999996E-3</v>
      </c>
      <c r="BB47" s="689">
        <v>9.9357430000000004E-3</v>
      </c>
      <c r="BC47" s="689">
        <v>1.5953954999999999E-2</v>
      </c>
      <c r="BD47" s="689">
        <v>3.4183667000000001E-2</v>
      </c>
      <c r="BE47" s="689">
        <v>3.5619063999999999E-2</v>
      </c>
      <c r="BF47" s="689">
        <v>2.5666166000000001E-2</v>
      </c>
      <c r="BG47" s="689">
        <v>1.9613096E-2</v>
      </c>
      <c r="BH47" s="689">
        <v>1.33201E-2</v>
      </c>
      <c r="BI47" s="689">
        <v>1.1176699999999999E-2</v>
      </c>
      <c r="BJ47" s="690">
        <v>3.2444899999999999E-2</v>
      </c>
      <c r="BK47" s="690">
        <v>-4.0484900000000001E-3</v>
      </c>
      <c r="BL47" s="690">
        <v>-3.7768400000000001E-3</v>
      </c>
      <c r="BM47" s="690">
        <v>-8.50829E-3</v>
      </c>
      <c r="BN47" s="690">
        <v>1.4538799999999999E-2</v>
      </c>
      <c r="BO47" s="690">
        <v>1.59013E-2</v>
      </c>
      <c r="BP47" s="690">
        <v>3.3366399999999997E-2</v>
      </c>
      <c r="BQ47" s="690">
        <v>3.3236099999999998E-2</v>
      </c>
      <c r="BR47" s="690">
        <v>2.9051400000000002E-2</v>
      </c>
      <c r="BS47" s="690">
        <v>2.3264400000000001E-2</v>
      </c>
      <c r="BT47" s="690">
        <v>4.88917E-3</v>
      </c>
      <c r="BU47" s="690">
        <v>9.7204400000000003E-4</v>
      </c>
      <c r="BV47" s="690">
        <v>1.16034E-2</v>
      </c>
    </row>
    <row r="48" spans="1:74" ht="11.15" customHeight="1" x14ac:dyDescent="0.25">
      <c r="A48" s="498" t="s">
        <v>1276</v>
      </c>
      <c r="B48" s="499" t="s">
        <v>1201</v>
      </c>
      <c r="C48" s="689">
        <v>10.046151440999999</v>
      </c>
      <c r="D48" s="689">
        <v>8.855552651</v>
      </c>
      <c r="E48" s="689">
        <v>9.7963894650000007</v>
      </c>
      <c r="F48" s="689">
        <v>9.3632016310000008</v>
      </c>
      <c r="G48" s="689">
        <v>10.964338937999999</v>
      </c>
      <c r="H48" s="689">
        <v>12.634381539</v>
      </c>
      <c r="I48" s="689">
        <v>14.97976997</v>
      </c>
      <c r="J48" s="689">
        <v>15.270840677000001</v>
      </c>
      <c r="K48" s="689">
        <v>14.022216010999999</v>
      </c>
      <c r="L48" s="689">
        <v>11.787807695</v>
      </c>
      <c r="M48" s="689">
        <v>10.906582127</v>
      </c>
      <c r="N48" s="689">
        <v>12.171011801000001</v>
      </c>
      <c r="O48" s="689">
        <v>11.586370827</v>
      </c>
      <c r="P48" s="689">
        <v>11.066972510999999</v>
      </c>
      <c r="Q48" s="689">
        <v>10.354242476</v>
      </c>
      <c r="R48" s="689">
        <v>9.8461022099999997</v>
      </c>
      <c r="S48" s="689">
        <v>10.886225488999999</v>
      </c>
      <c r="T48" s="689">
        <v>13.148644604999999</v>
      </c>
      <c r="U48" s="689">
        <v>15.397091698000001</v>
      </c>
      <c r="V48" s="689">
        <v>15.588731573</v>
      </c>
      <c r="W48" s="689">
        <v>13.866023685</v>
      </c>
      <c r="X48" s="689">
        <v>11.798122786</v>
      </c>
      <c r="Y48" s="689">
        <v>10.135112242</v>
      </c>
      <c r="Z48" s="689">
        <v>11.561104828</v>
      </c>
      <c r="AA48" s="689">
        <v>11.23957366</v>
      </c>
      <c r="AB48" s="689">
        <v>9.7424572400000002</v>
      </c>
      <c r="AC48" s="689">
        <v>9.3034016570000002</v>
      </c>
      <c r="AD48" s="689">
        <v>9.3052424810000005</v>
      </c>
      <c r="AE48" s="689">
        <v>11.736271729</v>
      </c>
      <c r="AF48" s="689">
        <v>12.775662319</v>
      </c>
      <c r="AG48" s="689">
        <v>14.472534680000001</v>
      </c>
      <c r="AH48" s="689">
        <v>14.719422467999999</v>
      </c>
      <c r="AI48" s="689">
        <v>13.425616904</v>
      </c>
      <c r="AJ48" s="689">
        <v>11.578724516999999</v>
      </c>
      <c r="AK48" s="689">
        <v>9.8440858379999998</v>
      </c>
      <c r="AL48" s="689">
        <v>11.452626005999999</v>
      </c>
      <c r="AM48" s="689">
        <v>11.420087877</v>
      </c>
      <c r="AN48" s="689">
        <v>8.9188978760000008</v>
      </c>
      <c r="AO48" s="689">
        <v>10.070583826</v>
      </c>
      <c r="AP48" s="689">
        <v>10.038893878</v>
      </c>
      <c r="AQ48" s="689">
        <v>11.253636458000001</v>
      </c>
      <c r="AR48" s="689">
        <v>13.676660629000001</v>
      </c>
      <c r="AS48" s="689">
        <v>14.537300344</v>
      </c>
      <c r="AT48" s="689">
        <v>14.654153011</v>
      </c>
      <c r="AU48" s="689">
        <v>13.006445352</v>
      </c>
      <c r="AV48" s="689">
        <v>10.889427613000001</v>
      </c>
      <c r="AW48" s="689">
        <v>9.9289582139999997</v>
      </c>
      <c r="AX48" s="689">
        <v>11.369882448</v>
      </c>
      <c r="AY48" s="689">
        <v>10.733510639</v>
      </c>
      <c r="AZ48" s="689">
        <v>9.5697017110000004</v>
      </c>
      <c r="BA48" s="689">
        <v>10.056251931</v>
      </c>
      <c r="BB48" s="689">
        <v>10.108876233</v>
      </c>
      <c r="BC48" s="689">
        <v>11.237131035000001</v>
      </c>
      <c r="BD48" s="689">
        <v>13.086892611</v>
      </c>
      <c r="BE48" s="689">
        <v>13.901099948000001</v>
      </c>
      <c r="BF48" s="689">
        <v>14.007453193</v>
      </c>
      <c r="BG48" s="689">
        <v>13.233003154</v>
      </c>
      <c r="BH48" s="689">
        <v>11.08151</v>
      </c>
      <c r="BI48" s="689">
        <v>10.219110000000001</v>
      </c>
      <c r="BJ48" s="690">
        <v>10.876749999999999</v>
      </c>
      <c r="BK48" s="690">
        <v>11.95154</v>
      </c>
      <c r="BL48" s="690">
        <v>9.3196329999999996</v>
      </c>
      <c r="BM48" s="690">
        <v>9.6969399999999997</v>
      </c>
      <c r="BN48" s="690">
        <v>10.15456</v>
      </c>
      <c r="BO48" s="690">
        <v>10.810650000000001</v>
      </c>
      <c r="BP48" s="690">
        <v>12.96524</v>
      </c>
      <c r="BQ48" s="690">
        <v>13.68988</v>
      </c>
      <c r="BR48" s="690">
        <v>13.947570000000001</v>
      </c>
      <c r="BS48" s="690">
        <v>12.488099999999999</v>
      </c>
      <c r="BT48" s="690">
        <v>10.74662</v>
      </c>
      <c r="BU48" s="690">
        <v>9.9564679999999992</v>
      </c>
      <c r="BV48" s="690">
        <v>10.68496</v>
      </c>
    </row>
    <row r="49" spans="1:74" ht="11.15" customHeight="1" x14ac:dyDescent="0.25">
      <c r="A49" s="498" t="s">
        <v>1277</v>
      </c>
      <c r="B49" s="499" t="s">
        <v>1302</v>
      </c>
      <c r="C49" s="689">
        <v>7.4426245804000004</v>
      </c>
      <c r="D49" s="689">
        <v>6.8404523454000001</v>
      </c>
      <c r="E49" s="689">
        <v>7.3239943459000001</v>
      </c>
      <c r="F49" s="689">
        <v>7.8385887533999998</v>
      </c>
      <c r="G49" s="689">
        <v>9.1975876196000002</v>
      </c>
      <c r="H49" s="689">
        <v>10.704435598</v>
      </c>
      <c r="I49" s="689">
        <v>12.191114369999999</v>
      </c>
      <c r="J49" s="689">
        <v>11.941761843</v>
      </c>
      <c r="K49" s="689">
        <v>10.746386097</v>
      </c>
      <c r="L49" s="689">
        <v>5.9833797505000001</v>
      </c>
      <c r="M49" s="689">
        <v>5.5624800514999997</v>
      </c>
      <c r="N49" s="689">
        <v>5.9941967245000001</v>
      </c>
      <c r="O49" s="689">
        <v>7.2732658104999999</v>
      </c>
      <c r="P49" s="689">
        <v>6.6284658747999998</v>
      </c>
      <c r="Q49" s="689">
        <v>6.7287734728000004</v>
      </c>
      <c r="R49" s="689">
        <v>6.8473120545999997</v>
      </c>
      <c r="S49" s="689">
        <v>7.4063281424999996</v>
      </c>
      <c r="T49" s="689">
        <v>9.4746165651999998</v>
      </c>
      <c r="U49" s="689">
        <v>11.502413172000001</v>
      </c>
      <c r="V49" s="689">
        <v>11.713207043000001</v>
      </c>
      <c r="W49" s="689">
        <v>9.4592963141999995</v>
      </c>
      <c r="X49" s="689">
        <v>7.2723314437999997</v>
      </c>
      <c r="Y49" s="689">
        <v>6.4482765951000003</v>
      </c>
      <c r="Z49" s="689">
        <v>7.122411928</v>
      </c>
      <c r="AA49" s="689">
        <v>7.2560881919</v>
      </c>
      <c r="AB49" s="689">
        <v>6.7280799884000002</v>
      </c>
      <c r="AC49" s="689">
        <v>6.5634063321999996</v>
      </c>
      <c r="AD49" s="689">
        <v>6.6610918876999996</v>
      </c>
      <c r="AE49" s="689">
        <v>8.8286043373999998</v>
      </c>
      <c r="AF49" s="689">
        <v>9.8884433836000003</v>
      </c>
      <c r="AG49" s="689">
        <v>12.013372297</v>
      </c>
      <c r="AH49" s="689">
        <v>12.248983394</v>
      </c>
      <c r="AI49" s="689">
        <v>9.6961611327000004</v>
      </c>
      <c r="AJ49" s="689">
        <v>8.1305360722</v>
      </c>
      <c r="AK49" s="689">
        <v>6.6931323393</v>
      </c>
      <c r="AL49" s="689">
        <v>7.3813885739999998</v>
      </c>
      <c r="AM49" s="689">
        <v>7.3749690000000001</v>
      </c>
      <c r="AN49" s="689">
        <v>6.4250439999999998</v>
      </c>
      <c r="AO49" s="689">
        <v>6.5742700000000003</v>
      </c>
      <c r="AP49" s="689">
        <v>6.88347</v>
      </c>
      <c r="AQ49" s="689">
        <v>8.5797699999999999</v>
      </c>
      <c r="AR49" s="689">
        <v>11.195449999999999</v>
      </c>
      <c r="AS49" s="689">
        <v>12.42455</v>
      </c>
      <c r="AT49" s="689">
        <v>11.09361</v>
      </c>
      <c r="AU49" s="689">
        <v>9.8222539999999992</v>
      </c>
      <c r="AV49" s="689">
        <v>8.1093630000000001</v>
      </c>
      <c r="AW49" s="689">
        <v>6.7663859999999998</v>
      </c>
      <c r="AX49" s="689">
        <v>7.7387870000000003</v>
      </c>
      <c r="AY49" s="689">
        <v>7.4943220000000004</v>
      </c>
      <c r="AZ49" s="689">
        <v>6.7591450000000002</v>
      </c>
      <c r="BA49" s="689">
        <v>7.4240690000000003</v>
      </c>
      <c r="BB49" s="689">
        <v>7.3139190000000003</v>
      </c>
      <c r="BC49" s="689">
        <v>8.7604950000000006</v>
      </c>
      <c r="BD49" s="689">
        <v>11.087859999999999</v>
      </c>
      <c r="BE49" s="689">
        <v>13.095190000000001</v>
      </c>
      <c r="BF49" s="689">
        <v>11.49884</v>
      </c>
      <c r="BG49" s="689">
        <v>10.35069</v>
      </c>
      <c r="BH49" s="689">
        <v>7.9023733553</v>
      </c>
      <c r="BI49" s="689">
        <v>6.6438023844999998</v>
      </c>
      <c r="BJ49" s="690">
        <v>7.4968880000000002</v>
      </c>
      <c r="BK49" s="690">
        <v>7.5792460000000004</v>
      </c>
      <c r="BL49" s="690">
        <v>6.4453040000000001</v>
      </c>
      <c r="BM49" s="690">
        <v>7.097442</v>
      </c>
      <c r="BN49" s="690">
        <v>7.1842280000000001</v>
      </c>
      <c r="BO49" s="690">
        <v>8.5022839999999995</v>
      </c>
      <c r="BP49" s="690">
        <v>10.17773</v>
      </c>
      <c r="BQ49" s="690">
        <v>11.65391</v>
      </c>
      <c r="BR49" s="690">
        <v>11.73762</v>
      </c>
      <c r="BS49" s="690">
        <v>9.9006570000000007</v>
      </c>
      <c r="BT49" s="690">
        <v>7.7200810000000004</v>
      </c>
      <c r="BU49" s="690">
        <v>6.6287459999999996</v>
      </c>
      <c r="BV49" s="690">
        <v>7.5641030000000002</v>
      </c>
    </row>
    <row r="50" spans="1:74" ht="11.15" customHeight="1" x14ac:dyDescent="0.25">
      <c r="A50" s="516"/>
      <c r="B50" s="130" t="s">
        <v>1278</v>
      </c>
      <c r="C50" s="242"/>
      <c r="D50" s="242"/>
      <c r="E50" s="242"/>
      <c r="F50" s="242"/>
      <c r="G50" s="242"/>
      <c r="H50" s="242"/>
      <c r="I50" s="242"/>
      <c r="J50" s="242"/>
      <c r="K50" s="242"/>
      <c r="L50" s="242"/>
      <c r="M50" s="242"/>
      <c r="N50" s="242"/>
      <c r="O50" s="242"/>
      <c r="P50" s="242"/>
      <c r="Q50" s="242"/>
      <c r="R50" s="242"/>
      <c r="S50" s="242"/>
      <c r="T50" s="242"/>
      <c r="U50" s="242"/>
      <c r="V50" s="242"/>
      <c r="W50" s="242"/>
      <c r="X50" s="242"/>
      <c r="Y50" s="242"/>
      <c r="Z50" s="242"/>
      <c r="AA50" s="242"/>
      <c r="AB50" s="242"/>
      <c r="AC50" s="242"/>
      <c r="AD50" s="242"/>
      <c r="AE50" s="242"/>
      <c r="AF50" s="242"/>
      <c r="AG50" s="242"/>
      <c r="AH50" s="242"/>
      <c r="AI50" s="242"/>
      <c r="AJ50" s="242"/>
      <c r="AK50" s="242"/>
      <c r="AL50" s="242"/>
      <c r="AM50" s="242"/>
      <c r="AN50" s="242"/>
      <c r="AO50" s="242"/>
      <c r="AP50" s="242"/>
      <c r="AQ50" s="242"/>
      <c r="AR50" s="242"/>
      <c r="AS50" s="242"/>
      <c r="AT50" s="242"/>
      <c r="AU50" s="242"/>
      <c r="AV50" s="242"/>
      <c r="AW50" s="242"/>
      <c r="AX50" s="242"/>
      <c r="AY50" s="242"/>
      <c r="AZ50" s="242"/>
      <c r="BA50" s="242"/>
      <c r="BB50" s="242"/>
      <c r="BC50" s="242"/>
      <c r="BD50" s="242"/>
      <c r="BE50" s="242"/>
      <c r="BF50" s="242"/>
      <c r="BG50" s="242"/>
      <c r="BH50" s="242"/>
      <c r="BI50" s="242"/>
      <c r="BJ50" s="332"/>
      <c r="BK50" s="332"/>
      <c r="BL50" s="332"/>
      <c r="BM50" s="332"/>
      <c r="BN50" s="332"/>
      <c r="BO50" s="332"/>
      <c r="BP50" s="332"/>
      <c r="BQ50" s="332"/>
      <c r="BR50" s="332"/>
      <c r="BS50" s="332"/>
      <c r="BT50" s="332"/>
      <c r="BU50" s="332"/>
      <c r="BV50" s="332"/>
    </row>
    <row r="51" spans="1:74" ht="11.15" customHeight="1" x14ac:dyDescent="0.25">
      <c r="A51" s="498" t="s">
        <v>1279</v>
      </c>
      <c r="B51" s="499" t="s">
        <v>81</v>
      </c>
      <c r="C51" s="689">
        <v>6.0815598150000003</v>
      </c>
      <c r="D51" s="689">
        <v>5.3935456970000004</v>
      </c>
      <c r="E51" s="689">
        <v>5.6482697010000003</v>
      </c>
      <c r="F51" s="689">
        <v>3.9991282990000001</v>
      </c>
      <c r="G51" s="689">
        <v>3.4331729480000002</v>
      </c>
      <c r="H51" s="689">
        <v>5.2014771489999996</v>
      </c>
      <c r="I51" s="689">
        <v>10.296757554999999</v>
      </c>
      <c r="J51" s="689">
        <v>9.4131359060000008</v>
      </c>
      <c r="K51" s="689">
        <v>7.160650682</v>
      </c>
      <c r="L51" s="689">
        <v>7.9828601990000001</v>
      </c>
      <c r="M51" s="689">
        <v>7.3509426720000004</v>
      </c>
      <c r="N51" s="689">
        <v>7.2172434570000004</v>
      </c>
      <c r="O51" s="689">
        <v>6.7494215400000002</v>
      </c>
      <c r="P51" s="689">
        <v>6.2757613389999998</v>
      </c>
      <c r="Q51" s="689">
        <v>5.3048681569999996</v>
      </c>
      <c r="R51" s="689">
        <v>3.362364532</v>
      </c>
      <c r="S51" s="689">
        <v>2.8056858610000002</v>
      </c>
      <c r="T51" s="689">
        <v>4.0935016360000001</v>
      </c>
      <c r="U51" s="689">
        <v>7.1752901759999999</v>
      </c>
      <c r="V51" s="689">
        <v>8.6693269869999998</v>
      </c>
      <c r="W51" s="689">
        <v>7.4798894860000003</v>
      </c>
      <c r="X51" s="689">
        <v>7.6461684270000001</v>
      </c>
      <c r="Y51" s="689">
        <v>7.5117564459999997</v>
      </c>
      <c r="Z51" s="689">
        <v>7.6950330139999998</v>
      </c>
      <c r="AA51" s="689">
        <v>5.8238759069999997</v>
      </c>
      <c r="AB51" s="689">
        <v>5.219671398</v>
      </c>
      <c r="AC51" s="689">
        <v>5.9934804919999998</v>
      </c>
      <c r="AD51" s="689">
        <v>3.9134184379999999</v>
      </c>
      <c r="AE51" s="689">
        <v>3.5707754920000001</v>
      </c>
      <c r="AF51" s="689">
        <v>5.3373673049999999</v>
      </c>
      <c r="AG51" s="689">
        <v>7.8898033529999996</v>
      </c>
      <c r="AH51" s="689">
        <v>10.358507569</v>
      </c>
      <c r="AI51" s="689">
        <v>8.7893123820000003</v>
      </c>
      <c r="AJ51" s="689">
        <v>9.3057600189999992</v>
      </c>
      <c r="AK51" s="689">
        <v>6.9274025100000003</v>
      </c>
      <c r="AL51" s="689">
        <v>7.8039166839999998</v>
      </c>
      <c r="AM51" s="689">
        <v>6.0979387039999997</v>
      </c>
      <c r="AN51" s="689">
        <v>5.2816925890000004</v>
      </c>
      <c r="AO51" s="689">
        <v>5.6240317910000002</v>
      </c>
      <c r="AP51" s="689">
        <v>5.2025324749999999</v>
      </c>
      <c r="AQ51" s="689">
        <v>5.1734346200000001</v>
      </c>
      <c r="AR51" s="689">
        <v>7.7071620520000002</v>
      </c>
      <c r="AS51" s="689">
        <v>11.201747449000001</v>
      </c>
      <c r="AT51" s="689">
        <v>9.9278276410000004</v>
      </c>
      <c r="AU51" s="689">
        <v>8.2840247910000002</v>
      </c>
      <c r="AV51" s="689">
        <v>7.7005723110000002</v>
      </c>
      <c r="AW51" s="689">
        <v>7.0221979110000001</v>
      </c>
      <c r="AX51" s="689">
        <v>7.3045156950000001</v>
      </c>
      <c r="AY51" s="689">
        <v>6.182250657</v>
      </c>
      <c r="AZ51" s="689">
        <v>5.0551120300000001</v>
      </c>
      <c r="BA51" s="689">
        <v>4.6108234130000003</v>
      </c>
      <c r="BB51" s="689">
        <v>4.935350508</v>
      </c>
      <c r="BC51" s="689">
        <v>4.263228958</v>
      </c>
      <c r="BD51" s="689">
        <v>6.3065173010000004</v>
      </c>
      <c r="BE51" s="689">
        <v>8.7917236249999995</v>
      </c>
      <c r="BF51" s="689">
        <v>10.964254650000001</v>
      </c>
      <c r="BG51" s="689">
        <v>10.141272688000001</v>
      </c>
      <c r="BH51" s="689">
        <v>7.8083419999999997</v>
      </c>
      <c r="BI51" s="689">
        <v>6.5559149999999997</v>
      </c>
      <c r="BJ51" s="690">
        <v>5.7421620000000004</v>
      </c>
      <c r="BK51" s="690">
        <v>4.6568959999999997</v>
      </c>
      <c r="BL51" s="690">
        <v>3.6093660000000001</v>
      </c>
      <c r="BM51" s="690">
        <v>4.3793240000000004</v>
      </c>
      <c r="BN51" s="690">
        <v>3.720186</v>
      </c>
      <c r="BO51" s="690">
        <v>3.450072</v>
      </c>
      <c r="BP51" s="690">
        <v>5.2404599999999997</v>
      </c>
      <c r="BQ51" s="690">
        <v>8.4733780000000003</v>
      </c>
      <c r="BR51" s="690">
        <v>9.5486699999999995</v>
      </c>
      <c r="BS51" s="690">
        <v>6.8192019999999998</v>
      </c>
      <c r="BT51" s="690">
        <v>6.7047040000000004</v>
      </c>
      <c r="BU51" s="690">
        <v>5.3177519999999996</v>
      </c>
      <c r="BV51" s="690">
        <v>7.6958599999999997</v>
      </c>
    </row>
    <row r="52" spans="1:74" ht="11.15" customHeight="1" x14ac:dyDescent="0.25">
      <c r="A52" s="498" t="s">
        <v>1280</v>
      </c>
      <c r="B52" s="499" t="s">
        <v>80</v>
      </c>
      <c r="C52" s="689">
        <v>0.725889173</v>
      </c>
      <c r="D52" s="689">
        <v>0.62641758299999994</v>
      </c>
      <c r="E52" s="689">
        <v>0.53353550500000002</v>
      </c>
      <c r="F52" s="689">
        <v>0.221804639</v>
      </c>
      <c r="G52" s="689">
        <v>0.55738786399999996</v>
      </c>
      <c r="H52" s="689">
        <v>0.51905949500000004</v>
      </c>
      <c r="I52" s="689">
        <v>0.92765032000000003</v>
      </c>
      <c r="J52" s="689">
        <v>1.013139148</v>
      </c>
      <c r="K52" s="689">
        <v>0.59701249300000003</v>
      </c>
      <c r="L52" s="689">
        <v>0.70167818800000004</v>
      </c>
      <c r="M52" s="689">
        <v>0.96322143800000004</v>
      </c>
      <c r="N52" s="689">
        <v>1.0951550839999999</v>
      </c>
      <c r="O52" s="689">
        <v>0.77109697499999996</v>
      </c>
      <c r="P52" s="689">
        <v>0.81095215200000004</v>
      </c>
      <c r="Q52" s="689">
        <v>0.57208892499999997</v>
      </c>
      <c r="R52" s="689">
        <v>0.19561948500000001</v>
      </c>
      <c r="S52" s="689">
        <v>0.52635936000000005</v>
      </c>
      <c r="T52" s="689">
        <v>0.51135507800000002</v>
      </c>
      <c r="U52" s="689">
        <v>0.61886307699999998</v>
      </c>
      <c r="V52" s="689">
        <v>0.66163189600000005</v>
      </c>
      <c r="W52" s="689">
        <v>0.623199595</v>
      </c>
      <c r="X52" s="689">
        <v>0.60573158100000002</v>
      </c>
      <c r="Y52" s="689">
        <v>0.80218220200000001</v>
      </c>
      <c r="Z52" s="689">
        <v>0.84053186499999999</v>
      </c>
      <c r="AA52" s="689">
        <v>0.54027245999999995</v>
      </c>
      <c r="AB52" s="689">
        <v>0.46254534000000003</v>
      </c>
      <c r="AC52" s="689">
        <v>0.40926842099999999</v>
      </c>
      <c r="AD52" s="689">
        <v>0.289279652</v>
      </c>
      <c r="AE52" s="689">
        <v>0.45602637899999998</v>
      </c>
      <c r="AF52" s="689">
        <v>0.47580077399999998</v>
      </c>
      <c r="AG52" s="689">
        <v>0.601764246</v>
      </c>
      <c r="AH52" s="689">
        <v>0.829657537</v>
      </c>
      <c r="AI52" s="689">
        <v>0.67043670399999999</v>
      </c>
      <c r="AJ52" s="689">
        <v>0.72053160000000005</v>
      </c>
      <c r="AK52" s="689">
        <v>0.68511978799999995</v>
      </c>
      <c r="AL52" s="689">
        <v>0.60207715299999998</v>
      </c>
      <c r="AM52" s="689">
        <v>0.46238400699999999</v>
      </c>
      <c r="AN52" s="689">
        <v>0.78927633200000002</v>
      </c>
      <c r="AO52" s="689">
        <v>0.51973362400000001</v>
      </c>
      <c r="AP52" s="689">
        <v>0.19321258099999999</v>
      </c>
      <c r="AQ52" s="689">
        <v>0.45410141399999998</v>
      </c>
      <c r="AR52" s="689">
        <v>0.749641962</v>
      </c>
      <c r="AS52" s="689">
        <v>1.077079908</v>
      </c>
      <c r="AT52" s="689">
        <v>0.93001191900000002</v>
      </c>
      <c r="AU52" s="689">
        <v>0.95122478399999999</v>
      </c>
      <c r="AV52" s="689">
        <v>0.63114023299999999</v>
      </c>
      <c r="AW52" s="689">
        <v>0.39532853299999998</v>
      </c>
      <c r="AX52" s="689">
        <v>0.40806263100000001</v>
      </c>
      <c r="AY52" s="689">
        <v>0.20411573599999999</v>
      </c>
      <c r="AZ52" s="689">
        <v>0.18391655700000001</v>
      </c>
      <c r="BA52" s="689">
        <v>0.117241999</v>
      </c>
      <c r="BB52" s="689">
        <v>0.21404900299999999</v>
      </c>
      <c r="BC52" s="689">
        <v>0.249091651</v>
      </c>
      <c r="BD52" s="689">
        <v>0.23096994400000001</v>
      </c>
      <c r="BE52" s="689">
        <v>0.653761064</v>
      </c>
      <c r="BF52" s="689">
        <v>0.76450997700000001</v>
      </c>
      <c r="BG52" s="689">
        <v>0.96024131400000001</v>
      </c>
      <c r="BH52" s="689">
        <v>0.61535010000000001</v>
      </c>
      <c r="BI52" s="689">
        <v>0.64417519999999995</v>
      </c>
      <c r="BJ52" s="690">
        <v>0.70485379999999997</v>
      </c>
      <c r="BK52" s="690">
        <v>0.42627320000000002</v>
      </c>
      <c r="BL52" s="690">
        <v>0.58821330000000005</v>
      </c>
      <c r="BM52" s="690">
        <v>0.39263989999999999</v>
      </c>
      <c r="BN52" s="690">
        <v>0.29787669999999999</v>
      </c>
      <c r="BO52" s="690">
        <v>0.54683990000000005</v>
      </c>
      <c r="BP52" s="690">
        <v>0.72178109999999995</v>
      </c>
      <c r="BQ52" s="690">
        <v>0.94475830000000005</v>
      </c>
      <c r="BR52" s="690">
        <v>0.82674309999999995</v>
      </c>
      <c r="BS52" s="690">
        <v>0.85932269999999999</v>
      </c>
      <c r="BT52" s="690">
        <v>0.61547589999999996</v>
      </c>
      <c r="BU52" s="690">
        <v>0.64452370000000003</v>
      </c>
      <c r="BV52" s="690">
        <v>0.67504980000000003</v>
      </c>
    </row>
    <row r="53" spans="1:74" ht="11.15" customHeight="1" x14ac:dyDescent="0.25">
      <c r="A53" s="498" t="s">
        <v>1281</v>
      </c>
      <c r="B53" s="501" t="s">
        <v>83</v>
      </c>
      <c r="C53" s="689">
        <v>1.6661619999999999</v>
      </c>
      <c r="D53" s="689">
        <v>0.98265800000000003</v>
      </c>
      <c r="E53" s="689">
        <v>1.0469269999999999</v>
      </c>
      <c r="F53" s="689">
        <v>1.5464370000000001</v>
      </c>
      <c r="G53" s="689">
        <v>1.682785</v>
      </c>
      <c r="H53" s="689">
        <v>1.6373070000000001</v>
      </c>
      <c r="I53" s="689">
        <v>1.6864300000000001</v>
      </c>
      <c r="J53" s="689">
        <v>1.6208689999999999</v>
      </c>
      <c r="K53" s="689">
        <v>1.6145339999999999</v>
      </c>
      <c r="L53" s="689">
        <v>1.6678329999999999</v>
      </c>
      <c r="M53" s="689">
        <v>1.5739099999999999</v>
      </c>
      <c r="N53" s="689">
        <v>1.4876670000000001</v>
      </c>
      <c r="O53" s="689">
        <v>1.681619</v>
      </c>
      <c r="P53" s="689">
        <v>0.98700200000000005</v>
      </c>
      <c r="Q53" s="689">
        <v>1.1328050000000001</v>
      </c>
      <c r="R53" s="689">
        <v>1.5518430000000001</v>
      </c>
      <c r="S53" s="689">
        <v>1.692739</v>
      </c>
      <c r="T53" s="689">
        <v>1.6328549999999999</v>
      </c>
      <c r="U53" s="689">
        <v>1.6871499999999999</v>
      </c>
      <c r="V53" s="689">
        <v>1.6779310000000001</v>
      </c>
      <c r="W53" s="689">
        <v>1.3697699999999999</v>
      </c>
      <c r="X53" s="689">
        <v>0.83989499999999995</v>
      </c>
      <c r="Y53" s="689">
        <v>0.80096400000000001</v>
      </c>
      <c r="Z53" s="689">
        <v>1.110811</v>
      </c>
      <c r="AA53" s="689">
        <v>1.6895450000000001</v>
      </c>
      <c r="AB53" s="689">
        <v>1.486059</v>
      </c>
      <c r="AC53" s="689">
        <v>1.6710259999999999</v>
      </c>
      <c r="AD53" s="689">
        <v>1.6306449999999999</v>
      </c>
      <c r="AE53" s="689">
        <v>1.5976520000000001</v>
      </c>
      <c r="AF53" s="689">
        <v>1.6280680000000001</v>
      </c>
      <c r="AG53" s="689">
        <v>1.2786949999999999</v>
      </c>
      <c r="AH53" s="689">
        <v>1.597801</v>
      </c>
      <c r="AI53" s="689">
        <v>1.5999909999999999</v>
      </c>
      <c r="AJ53" s="689">
        <v>0.43859700000000001</v>
      </c>
      <c r="AK53" s="689">
        <v>0.78401299999999996</v>
      </c>
      <c r="AL53" s="689">
        <v>0.85660599999999998</v>
      </c>
      <c r="AM53" s="689">
        <v>1.287253</v>
      </c>
      <c r="AN53" s="689">
        <v>0.79981100000000005</v>
      </c>
      <c r="AO53" s="689">
        <v>0.84116299999999999</v>
      </c>
      <c r="AP53" s="689">
        <v>0.92222899999999997</v>
      </c>
      <c r="AQ53" s="689">
        <v>1.6743269999999999</v>
      </c>
      <c r="AR53" s="689">
        <v>1.633953</v>
      </c>
      <c r="AS53" s="689">
        <v>1.683581</v>
      </c>
      <c r="AT53" s="689">
        <v>1.6814899999999999</v>
      </c>
      <c r="AU53" s="689">
        <v>1.6267119999999999</v>
      </c>
      <c r="AV53" s="689">
        <v>1.1976100000000001</v>
      </c>
      <c r="AW53" s="689">
        <v>1.445614</v>
      </c>
      <c r="AX53" s="689">
        <v>1.6836230000000001</v>
      </c>
      <c r="AY53" s="689">
        <v>1.6563600000000001</v>
      </c>
      <c r="AZ53" s="689">
        <v>1.4813890000000001</v>
      </c>
      <c r="BA53" s="689">
        <v>1.466126</v>
      </c>
      <c r="BB53" s="689">
        <v>0.864541</v>
      </c>
      <c r="BC53" s="689">
        <v>1.692998</v>
      </c>
      <c r="BD53" s="689">
        <v>1.6332880000000001</v>
      </c>
      <c r="BE53" s="689">
        <v>1.684102</v>
      </c>
      <c r="BF53" s="689">
        <v>1.6794</v>
      </c>
      <c r="BG53" s="689">
        <v>1.6116630000000001</v>
      </c>
      <c r="BH53" s="689">
        <v>1.24472</v>
      </c>
      <c r="BI53" s="689">
        <v>0.96192999999999995</v>
      </c>
      <c r="BJ53" s="690">
        <v>1.5961700000000001</v>
      </c>
      <c r="BK53" s="690">
        <v>1.5961700000000001</v>
      </c>
      <c r="BL53" s="690">
        <v>1.44171</v>
      </c>
      <c r="BM53" s="690">
        <v>1.5961700000000001</v>
      </c>
      <c r="BN53" s="690">
        <v>1.5446800000000001</v>
      </c>
      <c r="BO53" s="690">
        <v>1.5961700000000001</v>
      </c>
      <c r="BP53" s="690">
        <v>1.5446800000000001</v>
      </c>
      <c r="BQ53" s="690">
        <v>1.5961700000000001</v>
      </c>
      <c r="BR53" s="690">
        <v>1.5961700000000001</v>
      </c>
      <c r="BS53" s="690">
        <v>1.41618</v>
      </c>
      <c r="BT53" s="690">
        <v>0.96679999999999999</v>
      </c>
      <c r="BU53" s="690">
        <v>1.5446800000000001</v>
      </c>
      <c r="BV53" s="690">
        <v>1.5961700000000001</v>
      </c>
    </row>
    <row r="54" spans="1:74" ht="11.15" customHeight="1" x14ac:dyDescent="0.25">
      <c r="A54" s="498" t="s">
        <v>1282</v>
      </c>
      <c r="B54" s="501" t="s">
        <v>1197</v>
      </c>
      <c r="C54" s="689">
        <v>1.5882834029999999</v>
      </c>
      <c r="D54" s="689">
        <v>1.1830693029999999</v>
      </c>
      <c r="E54" s="689">
        <v>1.830908341</v>
      </c>
      <c r="F54" s="689">
        <v>3.1896997009999999</v>
      </c>
      <c r="G54" s="689">
        <v>3.0814403769999998</v>
      </c>
      <c r="H54" s="689">
        <v>2.8633788139999998</v>
      </c>
      <c r="I54" s="689">
        <v>3.1515462950000002</v>
      </c>
      <c r="J54" s="689">
        <v>2.814580732</v>
      </c>
      <c r="K54" s="689">
        <v>2.2768467609999998</v>
      </c>
      <c r="L54" s="689">
        <v>1.4626956840000001</v>
      </c>
      <c r="M54" s="689">
        <v>1.172918516</v>
      </c>
      <c r="N54" s="689">
        <v>1.433648203</v>
      </c>
      <c r="O54" s="689">
        <v>1.4481253810000001</v>
      </c>
      <c r="P54" s="689">
        <v>2.1628245929999999</v>
      </c>
      <c r="Q54" s="689">
        <v>4.2749392430000004</v>
      </c>
      <c r="R54" s="689">
        <v>4.6010029689999996</v>
      </c>
      <c r="S54" s="689">
        <v>4.5411464060000002</v>
      </c>
      <c r="T54" s="689">
        <v>4.5656582989999999</v>
      </c>
      <c r="U54" s="689">
        <v>4.1883031199999996</v>
      </c>
      <c r="V54" s="689">
        <v>3.7544766959999998</v>
      </c>
      <c r="W54" s="689">
        <v>2.7717838619999999</v>
      </c>
      <c r="X54" s="689">
        <v>2.1378085279999999</v>
      </c>
      <c r="Y54" s="689">
        <v>1.624397943</v>
      </c>
      <c r="Z54" s="689">
        <v>1.94800565</v>
      </c>
      <c r="AA54" s="689">
        <v>1.5680834050000001</v>
      </c>
      <c r="AB54" s="689">
        <v>1.15376002</v>
      </c>
      <c r="AC54" s="689">
        <v>1.2167049320000001</v>
      </c>
      <c r="AD54" s="689">
        <v>1.9086578080000001</v>
      </c>
      <c r="AE54" s="689">
        <v>2.6478918029999998</v>
      </c>
      <c r="AF54" s="689">
        <v>2.4551618519999998</v>
      </c>
      <c r="AG54" s="689">
        <v>2.5686434650000001</v>
      </c>
      <c r="AH54" s="689">
        <v>2.5716840470000002</v>
      </c>
      <c r="AI54" s="689">
        <v>1.716539729</v>
      </c>
      <c r="AJ54" s="689">
        <v>1.3952561809999999</v>
      </c>
      <c r="AK54" s="689">
        <v>1.05250172</v>
      </c>
      <c r="AL54" s="689">
        <v>0.86068007300000005</v>
      </c>
      <c r="AM54" s="689">
        <v>0.72558165200000002</v>
      </c>
      <c r="AN54" s="689">
        <v>0.79640884999999995</v>
      </c>
      <c r="AO54" s="689">
        <v>0.993471612</v>
      </c>
      <c r="AP54" s="689">
        <v>1.233948646</v>
      </c>
      <c r="AQ54" s="689">
        <v>1.388071434</v>
      </c>
      <c r="AR54" s="689">
        <v>1.52401231</v>
      </c>
      <c r="AS54" s="689">
        <v>1.819068313</v>
      </c>
      <c r="AT54" s="689">
        <v>1.6188899729999999</v>
      </c>
      <c r="AU54" s="689">
        <v>1.4629524279999999</v>
      </c>
      <c r="AV54" s="689">
        <v>1.197660569</v>
      </c>
      <c r="AW54" s="689">
        <v>0.81451554500000001</v>
      </c>
      <c r="AX54" s="689">
        <v>0.85700181600000003</v>
      </c>
      <c r="AY54" s="689">
        <v>1.0072195340000001</v>
      </c>
      <c r="AZ54" s="689">
        <v>1.093625402</v>
      </c>
      <c r="BA54" s="689">
        <v>1.544221217</v>
      </c>
      <c r="BB54" s="689">
        <v>1.6648294729999999</v>
      </c>
      <c r="BC54" s="689">
        <v>1.808268722</v>
      </c>
      <c r="BD54" s="689">
        <v>1.7959307090000001</v>
      </c>
      <c r="BE54" s="689">
        <v>1.837962385</v>
      </c>
      <c r="BF54" s="689">
        <v>1.73735325</v>
      </c>
      <c r="BG54" s="689">
        <v>1.713458793</v>
      </c>
      <c r="BH54" s="689">
        <v>0.94</v>
      </c>
      <c r="BI54" s="689">
        <v>0.89</v>
      </c>
      <c r="BJ54" s="690">
        <v>1.2020999999999999</v>
      </c>
      <c r="BK54" s="690">
        <v>1.07</v>
      </c>
      <c r="BL54" s="690">
        <v>1.05</v>
      </c>
      <c r="BM54" s="690">
        <v>1.65</v>
      </c>
      <c r="BN54" s="690">
        <v>2.0699999999999998</v>
      </c>
      <c r="BO54" s="690">
        <v>2.52</v>
      </c>
      <c r="BP54" s="690">
        <v>2.54</v>
      </c>
      <c r="BQ54" s="690">
        <v>2.63</v>
      </c>
      <c r="BR54" s="690">
        <v>2.2799999999999998</v>
      </c>
      <c r="BS54" s="690">
        <v>1.74</v>
      </c>
      <c r="BT54" s="690">
        <v>1.24</v>
      </c>
      <c r="BU54" s="690">
        <v>1.02</v>
      </c>
      <c r="BV54" s="690">
        <v>1.24</v>
      </c>
    </row>
    <row r="55" spans="1:74" ht="11.15" customHeight="1" x14ac:dyDescent="0.25">
      <c r="A55" s="498" t="s">
        <v>1283</v>
      </c>
      <c r="B55" s="501" t="s">
        <v>1300</v>
      </c>
      <c r="C55" s="689">
        <v>3.3117122640000001</v>
      </c>
      <c r="D55" s="689">
        <v>4.2220828859999999</v>
      </c>
      <c r="E55" s="689">
        <v>4.7928968489999999</v>
      </c>
      <c r="F55" s="689">
        <v>5.3294292140000001</v>
      </c>
      <c r="G55" s="689">
        <v>6.7430437950000002</v>
      </c>
      <c r="H55" s="689">
        <v>6.860394791</v>
      </c>
      <c r="I55" s="689">
        <v>6.2005228990000001</v>
      </c>
      <c r="J55" s="689">
        <v>6.3202376740000004</v>
      </c>
      <c r="K55" s="689">
        <v>5.7237371860000001</v>
      </c>
      <c r="L55" s="689">
        <v>4.8102519030000002</v>
      </c>
      <c r="M55" s="689">
        <v>3.7982036450000001</v>
      </c>
      <c r="N55" s="689">
        <v>3.4873286289999998</v>
      </c>
      <c r="O55" s="689">
        <v>3.4531002700000002</v>
      </c>
      <c r="P55" s="689">
        <v>4.1091169440000002</v>
      </c>
      <c r="Q55" s="689">
        <v>5.0583794879999999</v>
      </c>
      <c r="R55" s="689">
        <v>5.7229901769999998</v>
      </c>
      <c r="S55" s="689">
        <v>6.3015511000000002</v>
      </c>
      <c r="T55" s="689">
        <v>6.6684121410000001</v>
      </c>
      <c r="U55" s="689">
        <v>6.8606234510000004</v>
      </c>
      <c r="V55" s="689">
        <v>6.6144214359999998</v>
      </c>
      <c r="W55" s="689">
        <v>5.6843845379999998</v>
      </c>
      <c r="X55" s="689">
        <v>4.8877754629999997</v>
      </c>
      <c r="Y55" s="689">
        <v>3.390792936</v>
      </c>
      <c r="Z55" s="689">
        <v>2.9955916039999999</v>
      </c>
      <c r="AA55" s="689">
        <v>3.7862346109999998</v>
      </c>
      <c r="AB55" s="689">
        <v>4.3984441079999996</v>
      </c>
      <c r="AC55" s="689">
        <v>4.9511986749999997</v>
      </c>
      <c r="AD55" s="689">
        <v>5.8091177580000002</v>
      </c>
      <c r="AE55" s="689">
        <v>6.7802106220000002</v>
      </c>
      <c r="AF55" s="689">
        <v>6.8739164810000002</v>
      </c>
      <c r="AG55" s="689">
        <v>7.4139353720000001</v>
      </c>
      <c r="AH55" s="689">
        <v>6.4854681230000004</v>
      </c>
      <c r="AI55" s="689">
        <v>5.0201959040000004</v>
      </c>
      <c r="AJ55" s="689">
        <v>4.7915209580000004</v>
      </c>
      <c r="AK55" s="689">
        <v>4.228742971</v>
      </c>
      <c r="AL55" s="689">
        <v>3.8175995149999999</v>
      </c>
      <c r="AM55" s="689">
        <v>4.0208443330000003</v>
      </c>
      <c r="AN55" s="689">
        <v>4.9041535989999998</v>
      </c>
      <c r="AO55" s="689">
        <v>5.8478876949999998</v>
      </c>
      <c r="AP55" s="689">
        <v>7.0746834239999998</v>
      </c>
      <c r="AQ55" s="689">
        <v>7.7054620189999996</v>
      </c>
      <c r="AR55" s="689">
        <v>7.345223141</v>
      </c>
      <c r="AS55" s="689">
        <v>6.8981810350000003</v>
      </c>
      <c r="AT55" s="689">
        <v>6.9726424519999997</v>
      </c>
      <c r="AU55" s="689">
        <v>6.1366418280000001</v>
      </c>
      <c r="AV55" s="689">
        <v>5.1846855639999996</v>
      </c>
      <c r="AW55" s="689">
        <v>4.2484600480000001</v>
      </c>
      <c r="AX55" s="689">
        <v>3.9153395400000002</v>
      </c>
      <c r="AY55" s="689">
        <v>4.9951104900000001</v>
      </c>
      <c r="AZ55" s="689">
        <v>5.1998277120000003</v>
      </c>
      <c r="BA55" s="689">
        <v>6.4647757800000001</v>
      </c>
      <c r="BB55" s="689">
        <v>7.1099248370000003</v>
      </c>
      <c r="BC55" s="689">
        <v>7.8857714730000001</v>
      </c>
      <c r="BD55" s="689">
        <v>7.775477081</v>
      </c>
      <c r="BE55" s="689">
        <v>7.6538540780000002</v>
      </c>
      <c r="BF55" s="689">
        <v>6.9144209920000002</v>
      </c>
      <c r="BG55" s="689">
        <v>6.1238600480000001</v>
      </c>
      <c r="BH55" s="689">
        <v>5.4650150000000002</v>
      </c>
      <c r="BI55" s="689">
        <v>4.408957</v>
      </c>
      <c r="BJ55" s="690">
        <v>4.1828519999999996</v>
      </c>
      <c r="BK55" s="690">
        <v>5.2104309999999998</v>
      </c>
      <c r="BL55" s="690">
        <v>5.2837139999999998</v>
      </c>
      <c r="BM55" s="690">
        <v>6.9601730000000002</v>
      </c>
      <c r="BN55" s="690">
        <v>7.4291619999999998</v>
      </c>
      <c r="BO55" s="690">
        <v>8.4514320000000005</v>
      </c>
      <c r="BP55" s="690">
        <v>8.6301880000000004</v>
      </c>
      <c r="BQ55" s="690">
        <v>8.6503029999999992</v>
      </c>
      <c r="BR55" s="690">
        <v>7.6144280000000002</v>
      </c>
      <c r="BS55" s="690">
        <v>6.8086549999999999</v>
      </c>
      <c r="BT55" s="690">
        <v>6.4070830000000001</v>
      </c>
      <c r="BU55" s="690">
        <v>5.059774</v>
      </c>
      <c r="BV55" s="690">
        <v>4.8418939999999999</v>
      </c>
    </row>
    <row r="56" spans="1:74" ht="11.15" customHeight="1" x14ac:dyDescent="0.25">
      <c r="A56" s="498" t="s">
        <v>1284</v>
      </c>
      <c r="B56" s="499" t="s">
        <v>1301</v>
      </c>
      <c r="C56" s="689">
        <v>-3.2739537999999999E-2</v>
      </c>
      <c r="D56" s="689">
        <v>7.1288505000000002E-2</v>
      </c>
      <c r="E56" s="689">
        <v>-0.107621098</v>
      </c>
      <c r="F56" s="689">
        <v>-2.4838504000000001E-2</v>
      </c>
      <c r="G56" s="689">
        <v>3.3529165E-2</v>
      </c>
      <c r="H56" s="689">
        <v>0.12849028400000001</v>
      </c>
      <c r="I56" s="689">
        <v>0.104124806</v>
      </c>
      <c r="J56" s="689">
        <v>-1.2031251999999999E-2</v>
      </c>
      <c r="K56" s="689">
        <v>2.0315166999999999E-2</v>
      </c>
      <c r="L56" s="689">
        <v>-2.255919E-2</v>
      </c>
      <c r="M56" s="689">
        <v>2.9695536000000002E-2</v>
      </c>
      <c r="N56" s="689">
        <v>-0.136846888</v>
      </c>
      <c r="O56" s="689">
        <v>-8.6318523999999994E-2</v>
      </c>
      <c r="P56" s="689">
        <v>-7.3544475999999998E-2</v>
      </c>
      <c r="Q56" s="689">
        <v>-3.7393076999999997E-2</v>
      </c>
      <c r="R56" s="689">
        <v>0.111073993</v>
      </c>
      <c r="S56" s="689">
        <v>2.5683870000000001E-2</v>
      </c>
      <c r="T56" s="689">
        <v>6.2584178000000004E-2</v>
      </c>
      <c r="U56" s="689">
        <v>5.8105955000000001E-2</v>
      </c>
      <c r="V56" s="689">
        <v>0.115300664</v>
      </c>
      <c r="W56" s="689">
        <v>1.6913683999999998E-2</v>
      </c>
      <c r="X56" s="689">
        <v>0.10377036100000001</v>
      </c>
      <c r="Y56" s="689">
        <v>-2.545466E-2</v>
      </c>
      <c r="Z56" s="689">
        <v>-8.8173627000000004E-2</v>
      </c>
      <c r="AA56" s="689">
        <v>-4.2439429000000001E-2</v>
      </c>
      <c r="AB56" s="689">
        <v>2.1474083000000001E-2</v>
      </c>
      <c r="AC56" s="689">
        <v>-3.5633568999999997E-2</v>
      </c>
      <c r="AD56" s="689">
        <v>-2.7540014000000002E-2</v>
      </c>
      <c r="AE56" s="689">
        <v>1.3798683000000001E-2</v>
      </c>
      <c r="AF56" s="689">
        <v>6.2421486999999998E-2</v>
      </c>
      <c r="AG56" s="689">
        <v>9.1495383999999999E-2</v>
      </c>
      <c r="AH56" s="689">
        <v>9.2305559999999991E-3</v>
      </c>
      <c r="AI56" s="689">
        <v>1.6767430999999999E-2</v>
      </c>
      <c r="AJ56" s="689">
        <v>3.5206899999999999E-4</v>
      </c>
      <c r="AK56" s="689">
        <v>1.5341578E-2</v>
      </c>
      <c r="AL56" s="689">
        <v>4.0173819999999999E-2</v>
      </c>
      <c r="AM56" s="689">
        <v>-6.8022489999999998E-3</v>
      </c>
      <c r="AN56" s="689">
        <v>-5.4764120999999999E-2</v>
      </c>
      <c r="AO56" s="689">
        <v>8.4285650000000007E-3</v>
      </c>
      <c r="AP56" s="689">
        <v>-1.8443819E-2</v>
      </c>
      <c r="AQ56" s="689">
        <v>-7.3563212000000003E-2</v>
      </c>
      <c r="AR56" s="689">
        <v>9.1440280000000002E-3</v>
      </c>
      <c r="AS56" s="689">
        <v>-3.2126082E-2</v>
      </c>
      <c r="AT56" s="689">
        <v>-1.5249792E-2</v>
      </c>
      <c r="AU56" s="689">
        <v>4.1690030000000003E-2</v>
      </c>
      <c r="AV56" s="689">
        <v>-3.7084398999999997E-2</v>
      </c>
      <c r="AW56" s="689">
        <v>-6.4506769000000005E-2</v>
      </c>
      <c r="AX56" s="689">
        <v>4.8663960000000003E-3</v>
      </c>
      <c r="AY56" s="689">
        <v>-5.6508880999999997E-2</v>
      </c>
      <c r="AZ56" s="689">
        <v>1.5332102E-2</v>
      </c>
      <c r="BA56" s="689">
        <v>1.0109359E-2</v>
      </c>
      <c r="BB56" s="689">
        <v>8.8720299999999995E-3</v>
      </c>
      <c r="BC56" s="689">
        <v>-0.113422355</v>
      </c>
      <c r="BD56" s="689">
        <v>-7.8096217999999995E-2</v>
      </c>
      <c r="BE56" s="689">
        <v>4.1899672999999998E-2</v>
      </c>
      <c r="BF56" s="689">
        <v>0.101386429</v>
      </c>
      <c r="BG56" s="689">
        <v>1.5697619999999999E-3</v>
      </c>
      <c r="BH56" s="689">
        <v>-6.9242399999999996E-2</v>
      </c>
      <c r="BI56" s="689">
        <v>-7.9196000000000003E-2</v>
      </c>
      <c r="BJ56" s="690">
        <v>3.6800700000000001E-3</v>
      </c>
      <c r="BK56" s="690">
        <v>-6.3230999999999996E-2</v>
      </c>
      <c r="BL56" s="690">
        <v>7.57122E-3</v>
      </c>
      <c r="BM56" s="690">
        <v>-6.6589199999999996E-4</v>
      </c>
      <c r="BN56" s="690">
        <v>8.8060399999999994E-3</v>
      </c>
      <c r="BO56" s="690">
        <v>-0.11826979999999999</v>
      </c>
      <c r="BP56" s="690">
        <v>-9.3013499999999999E-2</v>
      </c>
      <c r="BQ56" s="690">
        <v>4.1753699999999998E-2</v>
      </c>
      <c r="BR56" s="690">
        <v>9.1695399999999996E-2</v>
      </c>
      <c r="BS56" s="690">
        <v>-4.2781899999999998E-2</v>
      </c>
      <c r="BT56" s="690">
        <v>-7.4505399999999999E-2</v>
      </c>
      <c r="BU56" s="690">
        <v>-0.1075064</v>
      </c>
      <c r="BV56" s="690">
        <v>-9.5801399999999991E-3</v>
      </c>
    </row>
    <row r="57" spans="1:74" ht="11.15" customHeight="1" x14ac:dyDescent="0.25">
      <c r="A57" s="498" t="s">
        <v>1285</v>
      </c>
      <c r="B57" s="499" t="s">
        <v>1201</v>
      </c>
      <c r="C57" s="689">
        <v>13.340867117</v>
      </c>
      <c r="D57" s="689">
        <v>12.479061974</v>
      </c>
      <c r="E57" s="689">
        <v>13.744916298</v>
      </c>
      <c r="F57" s="689">
        <v>14.261660349</v>
      </c>
      <c r="G57" s="689">
        <v>15.531359149</v>
      </c>
      <c r="H57" s="689">
        <v>17.210107532999999</v>
      </c>
      <c r="I57" s="689">
        <v>22.367031874999999</v>
      </c>
      <c r="J57" s="689">
        <v>21.169931208000001</v>
      </c>
      <c r="K57" s="689">
        <v>17.393096288999999</v>
      </c>
      <c r="L57" s="689">
        <v>16.602759784</v>
      </c>
      <c r="M57" s="689">
        <v>14.888891807</v>
      </c>
      <c r="N57" s="689">
        <v>14.584195485</v>
      </c>
      <c r="O57" s="689">
        <v>14.017044642</v>
      </c>
      <c r="P57" s="689">
        <v>14.272112551999999</v>
      </c>
      <c r="Q57" s="689">
        <v>16.305687735999999</v>
      </c>
      <c r="R57" s="689">
        <v>15.544894156</v>
      </c>
      <c r="S57" s="689">
        <v>15.893165596999999</v>
      </c>
      <c r="T57" s="689">
        <v>17.534366332000001</v>
      </c>
      <c r="U57" s="689">
        <v>20.588335779000001</v>
      </c>
      <c r="V57" s="689">
        <v>21.493088679</v>
      </c>
      <c r="W57" s="689">
        <v>17.945941165000001</v>
      </c>
      <c r="X57" s="689">
        <v>16.221149359999998</v>
      </c>
      <c r="Y57" s="689">
        <v>14.104638867</v>
      </c>
      <c r="Z57" s="689">
        <v>14.501799505999999</v>
      </c>
      <c r="AA57" s="689">
        <v>13.365571954</v>
      </c>
      <c r="AB57" s="689">
        <v>12.741953948999999</v>
      </c>
      <c r="AC57" s="689">
        <v>14.206044951000001</v>
      </c>
      <c r="AD57" s="689">
        <v>13.523578642</v>
      </c>
      <c r="AE57" s="689">
        <v>15.066354979</v>
      </c>
      <c r="AF57" s="689">
        <v>16.832735898999999</v>
      </c>
      <c r="AG57" s="689">
        <v>19.844336819999999</v>
      </c>
      <c r="AH57" s="689">
        <v>21.852348832000001</v>
      </c>
      <c r="AI57" s="689">
        <v>17.813243150000002</v>
      </c>
      <c r="AJ57" s="689">
        <v>16.652017827000002</v>
      </c>
      <c r="AK57" s="689">
        <v>13.693121567</v>
      </c>
      <c r="AL57" s="689">
        <v>13.981053245</v>
      </c>
      <c r="AM57" s="689">
        <v>12.587199447</v>
      </c>
      <c r="AN57" s="689">
        <v>12.516578249</v>
      </c>
      <c r="AO57" s="689">
        <v>13.834716286999999</v>
      </c>
      <c r="AP57" s="689">
        <v>14.608162307000001</v>
      </c>
      <c r="AQ57" s="689">
        <v>16.321833274999999</v>
      </c>
      <c r="AR57" s="689">
        <v>18.969136493000001</v>
      </c>
      <c r="AS57" s="689">
        <v>22.647531622999999</v>
      </c>
      <c r="AT57" s="689">
        <v>21.115612193</v>
      </c>
      <c r="AU57" s="689">
        <v>18.503245861</v>
      </c>
      <c r="AV57" s="689">
        <v>15.874584278</v>
      </c>
      <c r="AW57" s="689">
        <v>13.861609268</v>
      </c>
      <c r="AX57" s="689">
        <v>14.173409078000001</v>
      </c>
      <c r="AY57" s="689">
        <v>13.988547536</v>
      </c>
      <c r="AZ57" s="689">
        <v>13.029202803</v>
      </c>
      <c r="BA57" s="689">
        <v>14.213297768</v>
      </c>
      <c r="BB57" s="689">
        <v>14.797566850999999</v>
      </c>
      <c r="BC57" s="689">
        <v>15.785936448999999</v>
      </c>
      <c r="BD57" s="689">
        <v>17.664086817000001</v>
      </c>
      <c r="BE57" s="689">
        <v>20.663302824999999</v>
      </c>
      <c r="BF57" s="689">
        <v>22.161325298000001</v>
      </c>
      <c r="BG57" s="689">
        <v>20.552065604999999</v>
      </c>
      <c r="BH57" s="689">
        <v>16.004190000000001</v>
      </c>
      <c r="BI57" s="689">
        <v>13.381779999999999</v>
      </c>
      <c r="BJ57" s="690">
        <v>13.43182</v>
      </c>
      <c r="BK57" s="690">
        <v>12.89654</v>
      </c>
      <c r="BL57" s="690">
        <v>11.98057</v>
      </c>
      <c r="BM57" s="690">
        <v>14.977639999999999</v>
      </c>
      <c r="BN57" s="690">
        <v>15.07071</v>
      </c>
      <c r="BO57" s="690">
        <v>16.44624</v>
      </c>
      <c r="BP57" s="690">
        <v>18.584099999999999</v>
      </c>
      <c r="BQ57" s="690">
        <v>22.336359999999999</v>
      </c>
      <c r="BR57" s="690">
        <v>21.957709999999999</v>
      </c>
      <c r="BS57" s="690">
        <v>17.600580000000001</v>
      </c>
      <c r="BT57" s="690">
        <v>15.85956</v>
      </c>
      <c r="BU57" s="690">
        <v>13.47922</v>
      </c>
      <c r="BV57" s="690">
        <v>16.039390000000001</v>
      </c>
    </row>
    <row r="58" spans="1:74" ht="11.15" customHeight="1" x14ac:dyDescent="0.25">
      <c r="A58" s="517" t="s">
        <v>1286</v>
      </c>
      <c r="B58" s="519" t="s">
        <v>1302</v>
      </c>
      <c r="C58" s="520">
        <v>19.771820489</v>
      </c>
      <c r="D58" s="520">
        <v>18.10336611</v>
      </c>
      <c r="E58" s="520">
        <v>19.713911979999999</v>
      </c>
      <c r="F58" s="520">
        <v>19.129766235999998</v>
      </c>
      <c r="G58" s="520">
        <v>20.830241040000001</v>
      </c>
      <c r="H58" s="520">
        <v>22.673690656000002</v>
      </c>
      <c r="I58" s="520">
        <v>28.467221293000001</v>
      </c>
      <c r="J58" s="520">
        <v>27.791922188000001</v>
      </c>
      <c r="K58" s="520">
        <v>23.505619356</v>
      </c>
      <c r="L58" s="520">
        <v>22.019508627</v>
      </c>
      <c r="M58" s="520">
        <v>20.359960234999999</v>
      </c>
      <c r="N58" s="520">
        <v>20.523328587999998</v>
      </c>
      <c r="O58" s="520">
        <v>19.973427997000002</v>
      </c>
      <c r="P58" s="520">
        <v>18.453998995999999</v>
      </c>
      <c r="Q58" s="520">
        <v>19.922185618</v>
      </c>
      <c r="R58" s="520">
        <v>19.455438525999998</v>
      </c>
      <c r="S58" s="520">
        <v>20.055723262000001</v>
      </c>
      <c r="T58" s="520">
        <v>22.241005323</v>
      </c>
      <c r="U58" s="520">
        <v>25.948263650000001</v>
      </c>
      <c r="V58" s="520">
        <v>27.127801581</v>
      </c>
      <c r="W58" s="520">
        <v>24.339909618</v>
      </c>
      <c r="X58" s="520">
        <v>20.712702555</v>
      </c>
      <c r="Y58" s="520">
        <v>19.203109887</v>
      </c>
      <c r="Z58" s="520">
        <v>20.110205215000001</v>
      </c>
      <c r="AA58" s="520">
        <v>18.831521294000002</v>
      </c>
      <c r="AB58" s="520">
        <v>17.956113684000002</v>
      </c>
      <c r="AC58" s="520">
        <v>18.326486545000002</v>
      </c>
      <c r="AD58" s="520">
        <v>16.956937084</v>
      </c>
      <c r="AE58" s="520">
        <v>19.428252800999999</v>
      </c>
      <c r="AF58" s="520">
        <v>20.914832376</v>
      </c>
      <c r="AG58" s="520">
        <v>23.713979275</v>
      </c>
      <c r="AH58" s="520">
        <v>25.770837114999999</v>
      </c>
      <c r="AI58" s="520">
        <v>23.069670247000001</v>
      </c>
      <c r="AJ58" s="520">
        <v>21.160046812000001</v>
      </c>
      <c r="AK58" s="520">
        <v>17.968010052</v>
      </c>
      <c r="AL58" s="520">
        <v>19.088806198</v>
      </c>
      <c r="AM58" s="520">
        <v>19.5213</v>
      </c>
      <c r="AN58" s="520">
        <v>16.84562</v>
      </c>
      <c r="AO58" s="520">
        <v>18.898849999999999</v>
      </c>
      <c r="AP58" s="520">
        <v>18.786490000000001</v>
      </c>
      <c r="AQ58" s="520">
        <v>20.752880000000001</v>
      </c>
      <c r="AR58" s="520">
        <v>23.750810000000001</v>
      </c>
      <c r="AS58" s="520">
        <v>28.304639999999999</v>
      </c>
      <c r="AT58" s="520">
        <v>26.329350000000002</v>
      </c>
      <c r="AU58" s="520">
        <v>22.99126</v>
      </c>
      <c r="AV58" s="520">
        <v>20.943570000000001</v>
      </c>
      <c r="AW58" s="520">
        <v>18.55423</v>
      </c>
      <c r="AX58" s="520">
        <v>20.23939</v>
      </c>
      <c r="AY58" s="520">
        <v>19.710170000000002</v>
      </c>
      <c r="AZ58" s="520">
        <v>17.35632</v>
      </c>
      <c r="BA58" s="520">
        <v>20.25299</v>
      </c>
      <c r="BB58" s="520">
        <v>18.080880000000001</v>
      </c>
      <c r="BC58" s="520">
        <v>20.137889999999999</v>
      </c>
      <c r="BD58" s="520">
        <v>23.68995</v>
      </c>
      <c r="BE58" s="520">
        <v>26.85765</v>
      </c>
      <c r="BF58" s="520">
        <v>27.443989999999999</v>
      </c>
      <c r="BG58" s="520">
        <v>25.34723</v>
      </c>
      <c r="BH58" s="520">
        <v>22.276273702000001</v>
      </c>
      <c r="BI58" s="520">
        <v>19.14344011</v>
      </c>
      <c r="BJ58" s="521">
        <v>20.432480000000002</v>
      </c>
      <c r="BK58" s="521">
        <v>20.311209999999999</v>
      </c>
      <c r="BL58" s="521">
        <v>17.77713</v>
      </c>
      <c r="BM58" s="521">
        <v>19.914370000000002</v>
      </c>
      <c r="BN58" s="521">
        <v>19.43317</v>
      </c>
      <c r="BO58" s="521">
        <v>20.623699999999999</v>
      </c>
      <c r="BP58" s="521">
        <v>22.166879999999999</v>
      </c>
      <c r="BQ58" s="521">
        <v>25.380590000000002</v>
      </c>
      <c r="BR58" s="521">
        <v>26.414750000000002</v>
      </c>
      <c r="BS58" s="521">
        <v>23.44323</v>
      </c>
      <c r="BT58" s="521">
        <v>20.42567</v>
      </c>
      <c r="BU58" s="521">
        <v>19.013300000000001</v>
      </c>
      <c r="BV58" s="521">
        <v>20.165929999999999</v>
      </c>
    </row>
    <row r="59" spans="1:74" ht="12" customHeight="1" x14ac:dyDescent="0.3">
      <c r="A59" s="516"/>
      <c r="B59" s="813" t="s">
        <v>1365</v>
      </c>
      <c r="C59" s="813"/>
      <c r="D59" s="813"/>
      <c r="E59" s="813"/>
      <c r="F59" s="813"/>
      <c r="G59" s="813"/>
      <c r="H59" s="813"/>
      <c r="I59" s="813"/>
      <c r="J59" s="813"/>
      <c r="K59" s="813"/>
      <c r="L59" s="813"/>
      <c r="M59" s="813"/>
      <c r="N59" s="813"/>
      <c r="O59" s="813"/>
      <c r="P59" s="813"/>
      <c r="Q59" s="813"/>
      <c r="R59" s="522"/>
      <c r="S59" s="522"/>
      <c r="T59" s="522"/>
      <c r="U59" s="522"/>
      <c r="V59" s="522"/>
      <c r="W59" s="522"/>
      <c r="X59" s="522"/>
      <c r="Y59" s="522"/>
      <c r="Z59" s="522"/>
      <c r="AA59" s="522"/>
      <c r="AB59" s="522"/>
      <c r="AC59" s="522"/>
      <c r="AD59" s="522"/>
      <c r="AE59" s="522"/>
      <c r="AF59" s="522"/>
      <c r="AG59" s="522"/>
      <c r="AH59" s="522"/>
      <c r="AI59" s="522"/>
      <c r="AJ59" s="522"/>
      <c r="AK59" s="522"/>
      <c r="AL59" s="522"/>
      <c r="AM59" s="522"/>
      <c r="AN59" s="522"/>
      <c r="AO59" s="522"/>
      <c r="AP59" s="522"/>
      <c r="AQ59" s="522"/>
      <c r="AR59" s="522"/>
      <c r="AS59" s="522"/>
      <c r="AT59" s="522"/>
      <c r="AU59" s="522"/>
      <c r="AV59" s="522"/>
      <c r="AW59" s="522"/>
      <c r="AX59" s="522"/>
      <c r="AY59" s="726"/>
      <c r="AZ59" s="726"/>
      <c r="BA59" s="726"/>
      <c r="BB59" s="726"/>
      <c r="BC59" s="726"/>
      <c r="BD59" s="726"/>
      <c r="BE59" s="726"/>
      <c r="BF59" s="726"/>
      <c r="BG59" s="726"/>
      <c r="BH59" s="726"/>
      <c r="BI59" s="726"/>
      <c r="BJ59" s="522"/>
      <c r="BK59" s="522"/>
      <c r="BL59" s="522"/>
      <c r="BM59" s="522"/>
      <c r="BN59" s="522"/>
      <c r="BO59" s="522"/>
      <c r="BP59" s="522"/>
      <c r="BQ59" s="522"/>
      <c r="BR59" s="522"/>
      <c r="BS59" s="522"/>
      <c r="BT59" s="522"/>
      <c r="BU59" s="522"/>
      <c r="BV59" s="522"/>
    </row>
    <row r="60" spans="1:74" ht="12" customHeight="1" x14ac:dyDescent="0.3">
      <c r="A60" s="516"/>
      <c r="B60" s="813" t="s">
        <v>1360</v>
      </c>
      <c r="C60" s="813"/>
      <c r="D60" s="813"/>
      <c r="E60" s="813"/>
      <c r="F60" s="813"/>
      <c r="G60" s="813"/>
      <c r="H60" s="813"/>
      <c r="I60" s="813"/>
      <c r="J60" s="813"/>
      <c r="K60" s="813"/>
      <c r="L60" s="813"/>
      <c r="M60" s="813"/>
      <c r="N60" s="813"/>
      <c r="O60" s="813"/>
      <c r="P60" s="813"/>
      <c r="Q60" s="813"/>
      <c r="R60" s="714"/>
      <c r="S60" s="714"/>
      <c r="T60" s="714"/>
      <c r="U60" s="714"/>
      <c r="V60" s="714"/>
      <c r="W60" s="714"/>
      <c r="X60" s="714"/>
      <c r="Y60" s="714"/>
      <c r="Z60" s="714"/>
      <c r="AA60" s="714"/>
      <c r="AB60" s="714"/>
      <c r="AC60" s="714"/>
      <c r="AD60" s="714"/>
      <c r="AE60" s="714"/>
      <c r="AF60" s="714"/>
      <c r="AG60" s="714"/>
      <c r="AH60" s="714"/>
      <c r="AI60" s="714"/>
      <c r="AJ60" s="714"/>
      <c r="AK60" s="714"/>
      <c r="AL60" s="714"/>
      <c r="AM60" s="714"/>
      <c r="AN60" s="714"/>
      <c r="AO60" s="714"/>
      <c r="AP60" s="714"/>
      <c r="AQ60" s="714"/>
      <c r="AR60" s="714"/>
      <c r="AS60" s="714"/>
      <c r="AT60" s="714"/>
      <c r="AU60" s="714"/>
      <c r="AV60" s="714"/>
      <c r="AW60" s="714"/>
      <c r="AX60" s="714"/>
      <c r="AY60" s="714"/>
      <c r="AZ60" s="714"/>
      <c r="BA60" s="714"/>
      <c r="BB60" s="714"/>
      <c r="BC60" s="714"/>
      <c r="BD60" s="714"/>
      <c r="BE60" s="610"/>
      <c r="BF60" s="610"/>
      <c r="BG60" s="714"/>
      <c r="BH60" s="714"/>
      <c r="BI60" s="714"/>
      <c r="BJ60" s="714"/>
      <c r="BK60" s="714"/>
      <c r="BL60" s="714"/>
      <c r="BM60" s="714"/>
      <c r="BN60" s="714"/>
      <c r="BO60" s="714"/>
      <c r="BP60" s="714"/>
      <c r="BQ60" s="714"/>
      <c r="BR60" s="714"/>
      <c r="BS60" s="714"/>
      <c r="BT60" s="714"/>
      <c r="BU60" s="714"/>
      <c r="BV60" s="714"/>
    </row>
    <row r="61" spans="1:74" ht="12" customHeight="1" x14ac:dyDescent="0.3">
      <c r="A61" s="516"/>
      <c r="B61" s="813" t="s">
        <v>1361</v>
      </c>
      <c r="C61" s="813"/>
      <c r="D61" s="813"/>
      <c r="E61" s="813"/>
      <c r="F61" s="813"/>
      <c r="G61" s="813"/>
      <c r="H61" s="813"/>
      <c r="I61" s="813"/>
      <c r="J61" s="813"/>
      <c r="K61" s="813"/>
      <c r="L61" s="813"/>
      <c r="M61" s="813"/>
      <c r="N61" s="813"/>
      <c r="O61" s="813"/>
      <c r="P61" s="813"/>
      <c r="Q61" s="813"/>
      <c r="R61" s="508"/>
      <c r="S61" s="508"/>
      <c r="T61" s="508"/>
      <c r="U61" s="508"/>
      <c r="V61" s="508"/>
      <c r="W61" s="508"/>
      <c r="X61" s="508"/>
      <c r="Y61" s="508"/>
      <c r="Z61" s="508"/>
      <c r="AA61" s="508"/>
      <c r="AB61" s="508"/>
      <c r="AC61" s="508"/>
      <c r="AD61" s="508"/>
      <c r="AE61" s="508"/>
      <c r="AF61" s="508"/>
      <c r="AG61" s="508"/>
      <c r="AH61" s="508"/>
      <c r="AI61" s="508"/>
      <c r="AJ61" s="508"/>
      <c r="AK61" s="508"/>
      <c r="AL61" s="508"/>
      <c r="AM61" s="508"/>
      <c r="AN61" s="508"/>
      <c r="AO61" s="508"/>
      <c r="AP61" s="508"/>
      <c r="AQ61" s="508"/>
      <c r="AR61" s="508"/>
      <c r="AS61" s="508"/>
      <c r="AT61" s="508"/>
      <c r="AU61" s="508"/>
      <c r="AV61" s="508"/>
      <c r="AW61" s="508"/>
      <c r="AX61" s="508"/>
      <c r="AY61" s="508"/>
      <c r="AZ61" s="508"/>
      <c r="BA61" s="508"/>
      <c r="BB61" s="508"/>
      <c r="BC61" s="508"/>
      <c r="BD61" s="612"/>
      <c r="BE61" s="612"/>
      <c r="BF61" s="612"/>
      <c r="BG61" s="508"/>
      <c r="BH61" s="508"/>
      <c r="BI61" s="508"/>
      <c r="BJ61" s="508"/>
      <c r="BK61" s="508"/>
      <c r="BL61" s="508"/>
      <c r="BM61" s="508"/>
      <c r="BN61" s="508"/>
      <c r="BO61" s="508"/>
      <c r="BP61" s="508"/>
      <c r="BQ61" s="508"/>
      <c r="BR61" s="508"/>
      <c r="BS61" s="508"/>
      <c r="BT61" s="508"/>
      <c r="BU61" s="508"/>
      <c r="BV61" s="508"/>
    </row>
    <row r="62" spans="1:74" ht="12" customHeight="1" x14ac:dyDescent="0.3">
      <c r="A62" s="523"/>
      <c r="B62" s="813" t="s">
        <v>1362</v>
      </c>
      <c r="C62" s="813"/>
      <c r="D62" s="813"/>
      <c r="E62" s="813"/>
      <c r="F62" s="813"/>
      <c r="G62" s="813"/>
      <c r="H62" s="813"/>
      <c r="I62" s="813"/>
      <c r="J62" s="813"/>
      <c r="K62" s="813"/>
      <c r="L62" s="813"/>
      <c r="M62" s="813"/>
      <c r="N62" s="813"/>
      <c r="O62" s="813"/>
      <c r="P62" s="813"/>
      <c r="Q62" s="813"/>
      <c r="R62" s="508"/>
      <c r="S62" s="508"/>
      <c r="T62" s="508"/>
      <c r="U62" s="508"/>
      <c r="V62" s="508"/>
      <c r="W62" s="508"/>
      <c r="X62" s="508"/>
      <c r="Y62" s="508"/>
      <c r="Z62" s="508"/>
      <c r="AA62" s="508"/>
      <c r="AB62" s="508"/>
      <c r="AC62" s="508"/>
      <c r="AD62" s="508"/>
      <c r="AE62" s="508"/>
      <c r="AF62" s="508"/>
      <c r="AG62" s="508"/>
      <c r="AH62" s="508"/>
      <c r="AI62" s="508"/>
      <c r="AJ62" s="508"/>
      <c r="AK62" s="508"/>
      <c r="AL62" s="508"/>
      <c r="AM62" s="508"/>
      <c r="AN62" s="508"/>
      <c r="AO62" s="508"/>
      <c r="AP62" s="508"/>
      <c r="AQ62" s="508"/>
      <c r="AR62" s="508"/>
      <c r="AS62" s="508"/>
      <c r="AT62" s="508"/>
      <c r="AU62" s="508"/>
      <c r="AV62" s="508"/>
      <c r="AW62" s="508"/>
      <c r="AX62" s="508"/>
      <c r="AY62" s="508"/>
      <c r="AZ62" s="508"/>
      <c r="BA62" s="508"/>
      <c r="BB62" s="508"/>
      <c r="BC62" s="508"/>
      <c r="BD62" s="612"/>
      <c r="BE62" s="612"/>
      <c r="BF62" s="612"/>
      <c r="BG62" s="508"/>
      <c r="BH62" s="508"/>
      <c r="BI62" s="508"/>
      <c r="BJ62" s="508"/>
      <c r="BK62" s="508"/>
      <c r="BL62" s="508"/>
      <c r="BM62" s="508"/>
      <c r="BN62" s="508"/>
      <c r="BO62" s="508"/>
      <c r="BP62" s="508"/>
      <c r="BQ62" s="508"/>
      <c r="BR62" s="508"/>
      <c r="BS62" s="508"/>
      <c r="BT62" s="508"/>
      <c r="BU62" s="508"/>
      <c r="BV62" s="508"/>
    </row>
    <row r="63" spans="1:74" ht="12" customHeight="1" x14ac:dyDescent="0.3">
      <c r="A63" s="523"/>
      <c r="B63" s="813" t="s">
        <v>1363</v>
      </c>
      <c r="C63" s="813"/>
      <c r="D63" s="813"/>
      <c r="E63" s="813"/>
      <c r="F63" s="813"/>
      <c r="G63" s="813"/>
      <c r="H63" s="813"/>
      <c r="I63" s="813"/>
      <c r="J63" s="813"/>
      <c r="K63" s="813"/>
      <c r="L63" s="813"/>
      <c r="M63" s="813"/>
      <c r="N63" s="813"/>
      <c r="O63" s="813"/>
      <c r="P63" s="813"/>
      <c r="Q63" s="813"/>
      <c r="R63" s="508"/>
      <c r="S63" s="508"/>
      <c r="T63" s="508"/>
      <c r="U63" s="508"/>
      <c r="V63" s="508"/>
      <c r="W63" s="508"/>
      <c r="X63" s="508"/>
      <c r="Y63" s="508"/>
      <c r="Z63" s="508"/>
      <c r="AA63" s="508"/>
      <c r="AB63" s="508"/>
      <c r="AC63" s="508"/>
      <c r="AD63" s="508"/>
      <c r="AE63" s="508"/>
      <c r="AF63" s="508"/>
      <c r="AG63" s="508"/>
      <c r="AH63" s="508"/>
      <c r="AI63" s="508"/>
      <c r="AJ63" s="508"/>
      <c r="AK63" s="508"/>
      <c r="AL63" s="508"/>
      <c r="AM63" s="508"/>
      <c r="AN63" s="508"/>
      <c r="AO63" s="508"/>
      <c r="AP63" s="508"/>
      <c r="AQ63" s="508"/>
      <c r="AR63" s="508"/>
      <c r="AS63" s="508"/>
      <c r="AT63" s="508"/>
      <c r="AU63" s="508"/>
      <c r="AV63" s="508"/>
      <c r="AW63" s="508"/>
      <c r="AX63" s="508"/>
      <c r="AY63" s="508"/>
      <c r="AZ63" s="508"/>
      <c r="BA63" s="508"/>
      <c r="BB63" s="508"/>
      <c r="BC63" s="508"/>
      <c r="BD63" s="612"/>
      <c r="BE63" s="612"/>
      <c r="BF63" s="612"/>
      <c r="BG63" s="508"/>
      <c r="BH63" s="508"/>
      <c r="BI63" s="508"/>
      <c r="BJ63" s="508"/>
      <c r="BK63" s="508"/>
      <c r="BL63" s="508"/>
      <c r="BM63" s="508"/>
      <c r="BN63" s="508"/>
      <c r="BO63" s="508"/>
      <c r="BP63" s="508"/>
      <c r="BQ63" s="508"/>
      <c r="BR63" s="508"/>
      <c r="BS63" s="508"/>
      <c r="BT63" s="508"/>
      <c r="BU63" s="508"/>
      <c r="BV63" s="508"/>
    </row>
    <row r="64" spans="1:74" ht="12" customHeight="1" x14ac:dyDescent="0.3">
      <c r="A64" s="523"/>
      <c r="B64" s="720" t="s">
        <v>1364</v>
      </c>
      <c r="C64" s="721"/>
      <c r="D64" s="721"/>
      <c r="E64" s="721"/>
      <c r="F64" s="721"/>
      <c r="G64" s="721"/>
      <c r="H64" s="721"/>
      <c r="I64" s="721"/>
      <c r="J64" s="721"/>
      <c r="K64" s="721"/>
      <c r="L64" s="721"/>
      <c r="M64" s="721"/>
      <c r="N64" s="721"/>
      <c r="O64" s="721"/>
      <c r="P64" s="721"/>
      <c r="Q64" s="721"/>
      <c r="R64" s="508"/>
      <c r="S64" s="508"/>
      <c r="T64" s="508"/>
      <c r="U64" s="508"/>
      <c r="V64" s="508"/>
      <c r="W64" s="508"/>
      <c r="X64" s="508"/>
      <c r="Y64" s="508"/>
      <c r="Z64" s="508"/>
      <c r="AA64" s="508"/>
      <c r="AB64" s="508"/>
      <c r="AC64" s="508"/>
      <c r="AD64" s="508"/>
      <c r="AE64" s="508"/>
      <c r="AF64" s="508"/>
      <c r="AG64" s="508"/>
      <c r="AH64" s="508"/>
      <c r="AI64" s="508"/>
      <c r="AJ64" s="508"/>
      <c r="AK64" s="508"/>
      <c r="AL64" s="508"/>
      <c r="AM64" s="508"/>
      <c r="AN64" s="508"/>
      <c r="AO64" s="508"/>
      <c r="AP64" s="508"/>
      <c r="AQ64" s="508"/>
      <c r="AR64" s="508"/>
      <c r="AS64" s="508"/>
      <c r="AT64" s="508"/>
      <c r="AU64" s="508"/>
      <c r="AV64" s="508"/>
      <c r="AW64" s="508"/>
      <c r="AX64" s="508"/>
      <c r="AY64" s="508"/>
      <c r="AZ64" s="508"/>
      <c r="BA64" s="508"/>
      <c r="BB64" s="508"/>
      <c r="BC64" s="508"/>
      <c r="BD64" s="612"/>
      <c r="BE64" s="612"/>
      <c r="BF64" s="612"/>
      <c r="BG64" s="508"/>
      <c r="BH64" s="508"/>
      <c r="BI64" s="508"/>
      <c r="BJ64" s="508"/>
      <c r="BK64" s="508"/>
      <c r="BL64" s="508"/>
      <c r="BM64" s="508"/>
      <c r="BN64" s="508"/>
      <c r="BO64" s="508"/>
      <c r="BP64" s="508"/>
      <c r="BQ64" s="508"/>
      <c r="BR64" s="508"/>
      <c r="BS64" s="508"/>
      <c r="BT64" s="508"/>
      <c r="BU64" s="508"/>
      <c r="BV64" s="508"/>
    </row>
    <row r="65" spans="1:74" ht="12" customHeight="1" x14ac:dyDescent="0.3">
      <c r="A65" s="523"/>
      <c r="B65" s="815" t="str">
        <f>"Notes: "&amp;"EIA completed modeling and analysis for this report on " &amp;Dates!D2&amp;"."</f>
        <v>Notes: EIA completed modeling and analysis for this report on Thursday December 1, 2022.</v>
      </c>
      <c r="C65" s="815"/>
      <c r="D65" s="815"/>
      <c r="E65" s="815"/>
      <c r="F65" s="815"/>
      <c r="G65" s="815"/>
      <c r="H65" s="815"/>
      <c r="I65" s="815"/>
      <c r="J65" s="815"/>
      <c r="K65" s="815"/>
      <c r="L65" s="815"/>
      <c r="M65" s="815"/>
      <c r="N65" s="815"/>
      <c r="O65" s="815"/>
      <c r="P65" s="815"/>
      <c r="Q65" s="815"/>
      <c r="R65" s="508"/>
      <c r="S65" s="508"/>
      <c r="T65" s="508"/>
      <c r="U65" s="508"/>
      <c r="V65" s="508"/>
      <c r="W65" s="508"/>
      <c r="X65" s="508"/>
      <c r="Y65" s="508"/>
      <c r="Z65" s="508"/>
      <c r="AA65" s="508"/>
      <c r="AB65" s="508"/>
      <c r="AC65" s="508"/>
      <c r="AD65" s="508"/>
      <c r="AE65" s="508"/>
      <c r="AF65" s="508"/>
      <c r="AG65" s="508"/>
      <c r="AH65" s="508"/>
      <c r="AI65" s="508"/>
      <c r="AJ65" s="508"/>
      <c r="AK65" s="508"/>
      <c r="AL65" s="508"/>
      <c r="AM65" s="508"/>
      <c r="AN65" s="508"/>
      <c r="AO65" s="508"/>
      <c r="AP65" s="508"/>
      <c r="AQ65" s="508"/>
      <c r="AR65" s="508"/>
      <c r="AS65" s="508"/>
      <c r="AT65" s="508"/>
      <c r="AU65" s="508"/>
      <c r="AV65" s="508"/>
      <c r="AW65" s="508"/>
      <c r="AX65" s="508"/>
      <c r="AY65" s="508"/>
      <c r="AZ65" s="508"/>
      <c r="BA65" s="508"/>
      <c r="BB65" s="508"/>
      <c r="BC65" s="508"/>
      <c r="BD65" s="612"/>
      <c r="BE65" s="612"/>
      <c r="BF65" s="612"/>
      <c r="BG65" s="508"/>
      <c r="BH65" s="508"/>
      <c r="BI65" s="508"/>
      <c r="BJ65" s="508"/>
      <c r="BK65" s="508"/>
      <c r="BL65" s="508"/>
      <c r="BM65" s="508"/>
      <c r="BN65" s="508"/>
      <c r="BO65" s="508"/>
      <c r="BP65" s="508"/>
      <c r="BQ65" s="508"/>
      <c r="BR65" s="508"/>
      <c r="BS65" s="508"/>
      <c r="BT65" s="508"/>
      <c r="BU65" s="508"/>
      <c r="BV65" s="508"/>
    </row>
    <row r="66" spans="1:74" ht="12" customHeight="1" x14ac:dyDescent="0.3">
      <c r="A66" s="523"/>
      <c r="B66" s="762" t="s">
        <v>350</v>
      </c>
      <c r="C66" s="762"/>
      <c r="D66" s="762"/>
      <c r="E66" s="762"/>
      <c r="F66" s="762"/>
      <c r="G66" s="762"/>
      <c r="H66" s="762"/>
      <c r="I66" s="762"/>
      <c r="J66" s="762"/>
      <c r="K66" s="762"/>
      <c r="L66" s="762"/>
      <c r="M66" s="762"/>
      <c r="N66" s="762"/>
      <c r="O66" s="762"/>
      <c r="P66" s="762"/>
      <c r="Q66" s="762"/>
      <c r="R66" s="508"/>
      <c r="S66" s="508"/>
      <c r="T66" s="508"/>
      <c r="U66" s="508"/>
      <c r="V66" s="508"/>
      <c r="W66" s="508"/>
      <c r="X66" s="508"/>
      <c r="Y66" s="508"/>
      <c r="Z66" s="508"/>
      <c r="AA66" s="508"/>
      <c r="AB66" s="508"/>
      <c r="AC66" s="508"/>
      <c r="AD66" s="508"/>
      <c r="AE66" s="508"/>
      <c r="AF66" s="508"/>
      <c r="AG66" s="508"/>
      <c r="AH66" s="508"/>
      <c r="AI66" s="508"/>
      <c r="AJ66" s="508"/>
      <c r="AK66" s="508"/>
      <c r="AL66" s="508"/>
      <c r="AM66" s="508"/>
      <c r="AN66" s="508"/>
      <c r="AO66" s="508"/>
      <c r="AP66" s="508"/>
      <c r="AQ66" s="508"/>
      <c r="AR66" s="508"/>
      <c r="AS66" s="508"/>
      <c r="AT66" s="508"/>
      <c r="AU66" s="508"/>
      <c r="AV66" s="508"/>
      <c r="AW66" s="508"/>
      <c r="AX66" s="508"/>
      <c r="AY66" s="508"/>
      <c r="AZ66" s="508"/>
      <c r="BA66" s="508"/>
      <c r="BB66" s="508"/>
      <c r="BC66" s="508"/>
      <c r="BD66" s="612"/>
      <c r="BE66" s="612"/>
      <c r="BF66" s="612"/>
      <c r="BG66" s="508"/>
      <c r="BH66" s="508"/>
      <c r="BI66" s="508"/>
      <c r="BJ66" s="508"/>
      <c r="BK66" s="508"/>
      <c r="BL66" s="508"/>
      <c r="BM66" s="508"/>
      <c r="BN66" s="508"/>
      <c r="BO66" s="508"/>
      <c r="BP66" s="508"/>
      <c r="BQ66" s="508"/>
      <c r="BR66" s="508"/>
      <c r="BS66" s="508"/>
      <c r="BT66" s="508"/>
      <c r="BU66" s="508"/>
      <c r="BV66" s="508"/>
    </row>
    <row r="67" spans="1:74" ht="12" customHeight="1" x14ac:dyDescent="0.25">
      <c r="A67" s="523"/>
      <c r="B67" s="815" t="s">
        <v>1358</v>
      </c>
      <c r="C67" s="815"/>
      <c r="D67" s="815"/>
      <c r="E67" s="815"/>
      <c r="F67" s="815"/>
      <c r="G67" s="815"/>
      <c r="H67" s="815"/>
      <c r="I67" s="815"/>
      <c r="J67" s="815"/>
      <c r="K67" s="815"/>
      <c r="L67" s="815"/>
      <c r="M67" s="815"/>
      <c r="N67" s="815"/>
      <c r="O67" s="815"/>
      <c r="P67" s="815"/>
      <c r="Q67" s="815"/>
    </row>
    <row r="68" spans="1:74" ht="12" customHeight="1" x14ac:dyDescent="0.25">
      <c r="A68" s="523"/>
      <c r="B68" s="755" t="s">
        <v>1348</v>
      </c>
      <c r="C68" s="755"/>
      <c r="D68" s="755"/>
      <c r="E68" s="755"/>
      <c r="F68" s="755"/>
      <c r="G68" s="755"/>
      <c r="H68" s="755"/>
      <c r="I68" s="755"/>
      <c r="J68" s="755"/>
      <c r="K68" s="755"/>
      <c r="L68" s="755"/>
      <c r="M68" s="755"/>
      <c r="N68" s="755"/>
      <c r="O68" s="755"/>
      <c r="P68" s="755"/>
      <c r="Q68" s="755"/>
    </row>
    <row r="69" spans="1:74" ht="12" customHeight="1" x14ac:dyDescent="0.25">
      <c r="A69" s="523"/>
      <c r="B69" s="755"/>
      <c r="C69" s="755"/>
      <c r="D69" s="755"/>
      <c r="E69" s="755"/>
      <c r="F69" s="755"/>
      <c r="G69" s="755"/>
      <c r="H69" s="755"/>
      <c r="I69" s="755"/>
      <c r="J69" s="755"/>
      <c r="K69" s="755"/>
      <c r="L69" s="755"/>
      <c r="M69" s="755"/>
      <c r="N69" s="755"/>
      <c r="O69" s="755"/>
      <c r="P69" s="755"/>
      <c r="Q69" s="755"/>
    </row>
    <row r="70" spans="1:74" ht="12" customHeight="1" x14ac:dyDescent="0.25">
      <c r="A70" s="523"/>
      <c r="B70" s="763" t="s">
        <v>1355</v>
      </c>
      <c r="C70" s="763"/>
      <c r="D70" s="763"/>
      <c r="E70" s="763"/>
      <c r="F70" s="763"/>
      <c r="G70" s="763"/>
      <c r="H70" s="763"/>
      <c r="I70" s="763"/>
      <c r="J70" s="763"/>
      <c r="K70" s="763"/>
      <c r="L70" s="763"/>
      <c r="M70" s="763"/>
      <c r="N70" s="763"/>
      <c r="O70" s="763"/>
      <c r="P70" s="763"/>
      <c r="Q70" s="763"/>
    </row>
    <row r="72" spans="1:74" ht="8.15" customHeight="1" x14ac:dyDescent="0.25"/>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heetViews>
  <sheetFormatPr defaultColWidth="8.54296875" defaultRowHeight="12.5" x14ac:dyDescent="0.25"/>
  <cols>
    <col min="1" max="1" width="13.453125" style="281" customWidth="1"/>
    <col min="2" max="2" width="90" style="281" customWidth="1"/>
    <col min="3" max="16384" width="8.54296875" style="281"/>
  </cols>
  <sheetData>
    <row r="1" spans="1:18" x14ac:dyDescent="0.25">
      <c r="A1" s="281" t="s">
        <v>499</v>
      </c>
    </row>
    <row r="6" spans="1:18" ht="15.5" x14ac:dyDescent="0.35">
      <c r="B6" s="282" t="str">
        <f>"Short-Term Energy Outlook, "&amp;Dates!D1</f>
        <v>Short-Term Energy Outlook, December 2022</v>
      </c>
    </row>
    <row r="8" spans="1:18" ht="15" customHeight="1" x14ac:dyDescent="0.25">
      <c r="A8" s="283"/>
      <c r="B8" s="284" t="s">
        <v>232</v>
      </c>
      <c r="C8" s="285"/>
      <c r="D8" s="285"/>
      <c r="E8" s="285"/>
      <c r="F8" s="285"/>
      <c r="G8" s="285"/>
      <c r="H8" s="285"/>
      <c r="I8" s="285"/>
      <c r="J8" s="285"/>
      <c r="K8" s="285"/>
      <c r="L8" s="285"/>
      <c r="M8" s="285"/>
      <c r="N8" s="285"/>
      <c r="O8" s="285"/>
      <c r="P8" s="285"/>
      <c r="Q8" s="285"/>
      <c r="R8" s="285"/>
    </row>
    <row r="9" spans="1:18" ht="15" customHeight="1" x14ac:dyDescent="0.25">
      <c r="A9" s="283"/>
      <c r="B9" s="284" t="s">
        <v>1404</v>
      </c>
      <c r="C9" s="285"/>
      <c r="D9" s="285"/>
      <c r="E9" s="285"/>
      <c r="F9" s="285"/>
      <c r="G9" s="285"/>
      <c r="H9" s="285"/>
      <c r="I9" s="285"/>
      <c r="J9" s="285"/>
      <c r="K9" s="285"/>
      <c r="L9" s="285"/>
      <c r="M9" s="285"/>
      <c r="N9" s="285"/>
      <c r="O9" s="285"/>
      <c r="P9" s="285"/>
      <c r="Q9" s="285"/>
      <c r="R9" s="285"/>
    </row>
    <row r="10" spans="1:18" ht="15" customHeight="1" x14ac:dyDescent="0.25">
      <c r="A10" s="283"/>
      <c r="B10" s="284" t="s">
        <v>891</v>
      </c>
      <c r="C10" s="286"/>
      <c r="D10" s="286"/>
      <c r="E10" s="286"/>
      <c r="F10" s="286"/>
      <c r="G10" s="286"/>
      <c r="H10" s="286"/>
      <c r="I10" s="286"/>
      <c r="J10" s="286"/>
      <c r="K10" s="286"/>
      <c r="L10" s="286"/>
      <c r="M10" s="286"/>
      <c r="N10" s="286"/>
      <c r="O10" s="286"/>
      <c r="P10" s="286"/>
      <c r="Q10" s="286"/>
      <c r="R10" s="286"/>
    </row>
    <row r="11" spans="1:18" ht="15" customHeight="1" x14ac:dyDescent="0.25">
      <c r="A11" s="283"/>
      <c r="B11" s="284" t="s">
        <v>1342</v>
      </c>
      <c r="C11" s="286"/>
      <c r="D11" s="286"/>
      <c r="E11" s="286"/>
      <c r="F11" s="286"/>
      <c r="G11" s="286"/>
      <c r="H11" s="286"/>
      <c r="I11" s="286"/>
      <c r="J11" s="286"/>
      <c r="K11" s="286"/>
      <c r="L11" s="286"/>
      <c r="M11" s="286"/>
      <c r="N11" s="286"/>
      <c r="O11" s="286"/>
      <c r="P11" s="286"/>
      <c r="Q11" s="286"/>
      <c r="R11" s="286"/>
    </row>
    <row r="12" spans="1:18" ht="15" customHeight="1" x14ac:dyDescent="0.25">
      <c r="A12" s="283"/>
      <c r="B12" s="284" t="s">
        <v>1343</v>
      </c>
      <c r="C12" s="286"/>
      <c r="D12" s="286"/>
      <c r="E12" s="286"/>
      <c r="F12" s="286"/>
      <c r="G12" s="286"/>
      <c r="H12" s="286"/>
      <c r="I12" s="286"/>
      <c r="J12" s="286"/>
      <c r="K12" s="286"/>
      <c r="L12" s="286"/>
      <c r="M12" s="286"/>
      <c r="N12" s="286"/>
      <c r="O12" s="286"/>
      <c r="P12" s="286"/>
      <c r="Q12" s="286"/>
      <c r="R12" s="286"/>
    </row>
    <row r="13" spans="1:18" ht="15" customHeight="1" x14ac:dyDescent="0.25">
      <c r="A13" s="283"/>
      <c r="B13" s="284" t="s">
        <v>917</v>
      </c>
      <c r="C13" s="286"/>
      <c r="D13" s="286"/>
      <c r="E13" s="286"/>
      <c r="F13" s="286"/>
      <c r="G13" s="286"/>
      <c r="H13" s="286"/>
      <c r="I13" s="286"/>
      <c r="J13" s="286"/>
      <c r="K13" s="286"/>
      <c r="L13" s="286"/>
      <c r="M13" s="286"/>
      <c r="N13" s="286"/>
      <c r="O13" s="286"/>
      <c r="P13" s="286"/>
      <c r="Q13" s="286"/>
      <c r="R13" s="286"/>
    </row>
    <row r="14" spans="1:18" ht="15" customHeight="1" x14ac:dyDescent="0.25">
      <c r="A14" s="283"/>
      <c r="B14" s="284" t="s">
        <v>892</v>
      </c>
      <c r="C14" s="287"/>
      <c r="D14" s="287"/>
      <c r="E14" s="287"/>
      <c r="F14" s="287"/>
      <c r="G14" s="287"/>
      <c r="H14" s="287"/>
      <c r="I14" s="287"/>
      <c r="J14" s="287"/>
      <c r="K14" s="287"/>
      <c r="L14" s="287"/>
      <c r="M14" s="287"/>
      <c r="N14" s="287"/>
      <c r="O14" s="287"/>
      <c r="P14" s="287"/>
      <c r="Q14" s="287"/>
      <c r="R14" s="287"/>
    </row>
    <row r="15" spans="1:18" ht="15" customHeight="1" x14ac:dyDescent="0.25">
      <c r="A15" s="283"/>
      <c r="B15" s="284" t="s">
        <v>973</v>
      </c>
      <c r="C15" s="288"/>
      <c r="D15" s="288"/>
      <c r="E15" s="288"/>
      <c r="F15" s="288"/>
      <c r="G15" s="288"/>
      <c r="H15" s="288"/>
      <c r="I15" s="288"/>
      <c r="J15" s="288"/>
      <c r="K15" s="288"/>
      <c r="L15" s="288"/>
      <c r="M15" s="288"/>
      <c r="N15" s="288"/>
      <c r="O15" s="288"/>
      <c r="P15" s="288"/>
      <c r="Q15" s="288"/>
      <c r="R15" s="288"/>
    </row>
    <row r="16" spans="1:18" ht="15" customHeight="1" x14ac:dyDescent="0.25">
      <c r="A16" s="283"/>
      <c r="B16" s="284" t="s">
        <v>791</v>
      </c>
      <c r="C16" s="286"/>
      <c r="D16" s="286"/>
      <c r="E16" s="286"/>
      <c r="F16" s="286"/>
      <c r="G16" s="286"/>
      <c r="H16" s="286"/>
      <c r="I16" s="286"/>
      <c r="J16" s="286"/>
      <c r="K16" s="286"/>
      <c r="L16" s="286"/>
      <c r="M16" s="286"/>
      <c r="N16" s="286"/>
      <c r="O16" s="286"/>
      <c r="P16" s="286"/>
      <c r="Q16" s="286"/>
      <c r="R16" s="286"/>
    </row>
    <row r="17" spans="1:18" ht="15" customHeight="1" x14ac:dyDescent="0.25">
      <c r="A17" s="283"/>
      <c r="B17" s="284" t="s">
        <v>233</v>
      </c>
      <c r="C17" s="289"/>
      <c r="D17" s="289"/>
      <c r="E17" s="289"/>
      <c r="F17" s="289"/>
      <c r="G17" s="289"/>
      <c r="H17" s="289"/>
      <c r="I17" s="289"/>
      <c r="J17" s="289"/>
      <c r="K17" s="289"/>
      <c r="L17" s="289"/>
      <c r="M17" s="289"/>
      <c r="N17" s="289"/>
      <c r="O17" s="289"/>
      <c r="P17" s="289"/>
      <c r="Q17" s="289"/>
      <c r="R17" s="289"/>
    </row>
    <row r="18" spans="1:18" ht="15" customHeight="1" x14ac:dyDescent="0.25">
      <c r="A18" s="283"/>
      <c r="B18" s="284" t="s">
        <v>65</v>
      </c>
      <c r="C18" s="286"/>
      <c r="D18" s="286"/>
      <c r="E18" s="286"/>
      <c r="F18" s="286"/>
      <c r="G18" s="286"/>
      <c r="H18" s="286"/>
      <c r="I18" s="286"/>
      <c r="J18" s="286"/>
      <c r="K18" s="286"/>
      <c r="L18" s="286"/>
      <c r="M18" s="286"/>
      <c r="N18" s="286"/>
      <c r="O18" s="286"/>
      <c r="P18" s="286"/>
      <c r="Q18" s="286"/>
      <c r="R18" s="286"/>
    </row>
    <row r="19" spans="1:18" ht="15" customHeight="1" x14ac:dyDescent="0.25">
      <c r="A19" s="283"/>
      <c r="B19" s="284" t="s">
        <v>234</v>
      </c>
      <c r="C19" s="291"/>
      <c r="D19" s="291"/>
      <c r="E19" s="291"/>
      <c r="F19" s="291"/>
      <c r="G19" s="291"/>
      <c r="H19" s="291"/>
      <c r="I19" s="291"/>
      <c r="J19" s="291"/>
      <c r="K19" s="291"/>
      <c r="L19" s="291"/>
      <c r="M19" s="291"/>
      <c r="N19" s="291"/>
      <c r="O19" s="291"/>
      <c r="P19" s="291"/>
      <c r="Q19" s="291"/>
      <c r="R19" s="291"/>
    </row>
    <row r="20" spans="1:18" ht="15" customHeight="1" x14ac:dyDescent="0.25">
      <c r="A20" s="283"/>
      <c r="B20" s="284" t="s">
        <v>803</v>
      </c>
      <c r="C20" s="286"/>
      <c r="D20" s="286"/>
      <c r="E20" s="286"/>
      <c r="F20" s="286"/>
      <c r="G20" s="286"/>
      <c r="H20" s="286"/>
      <c r="I20" s="286"/>
      <c r="J20" s="286"/>
      <c r="K20" s="286"/>
      <c r="L20" s="286"/>
      <c r="M20" s="286"/>
      <c r="N20" s="286"/>
      <c r="O20" s="286"/>
      <c r="P20" s="286"/>
      <c r="Q20" s="286"/>
      <c r="R20" s="286"/>
    </row>
    <row r="21" spans="1:18" ht="15" customHeight="1" x14ac:dyDescent="0.25">
      <c r="A21" s="283"/>
      <c r="B21" s="290" t="s">
        <v>792</v>
      </c>
      <c r="C21" s="292"/>
      <c r="D21" s="292"/>
      <c r="E21" s="292"/>
      <c r="F21" s="292"/>
      <c r="G21" s="292"/>
      <c r="H21" s="292"/>
      <c r="I21" s="292"/>
      <c r="J21" s="292"/>
      <c r="K21" s="292"/>
      <c r="L21" s="292"/>
      <c r="M21" s="292"/>
      <c r="N21" s="292"/>
      <c r="O21" s="292"/>
      <c r="P21" s="292"/>
      <c r="Q21" s="292"/>
      <c r="R21" s="292"/>
    </row>
    <row r="22" spans="1:18" ht="15" customHeight="1" x14ac:dyDescent="0.25">
      <c r="A22" s="283"/>
      <c r="B22" s="290" t="s">
        <v>793</v>
      </c>
      <c r="C22" s="286"/>
      <c r="D22" s="286"/>
      <c r="E22" s="286"/>
      <c r="F22" s="286"/>
      <c r="G22" s="286"/>
      <c r="H22" s="286"/>
      <c r="I22" s="286"/>
      <c r="J22" s="286"/>
      <c r="K22" s="286"/>
      <c r="L22" s="286"/>
      <c r="M22" s="286"/>
      <c r="N22" s="286"/>
      <c r="O22" s="286"/>
      <c r="P22" s="286"/>
      <c r="Q22" s="286"/>
      <c r="R22" s="286"/>
    </row>
    <row r="23" spans="1:18" ht="15" customHeight="1" x14ac:dyDescent="0.25">
      <c r="A23" s="283"/>
      <c r="B23" s="290" t="s">
        <v>1307</v>
      </c>
      <c r="C23" s="286"/>
      <c r="D23" s="286"/>
      <c r="E23" s="286"/>
      <c r="F23" s="286"/>
      <c r="G23" s="286"/>
      <c r="H23" s="286"/>
      <c r="I23" s="286"/>
      <c r="J23" s="286"/>
      <c r="K23" s="286"/>
      <c r="L23" s="286"/>
      <c r="M23" s="286"/>
      <c r="N23" s="286"/>
      <c r="O23" s="286"/>
      <c r="P23" s="286"/>
      <c r="Q23" s="286"/>
      <c r="R23" s="286"/>
    </row>
    <row r="24" spans="1:18" ht="15" customHeight="1" x14ac:dyDescent="0.25">
      <c r="A24" s="283"/>
      <c r="B24" s="290" t="s">
        <v>1308</v>
      </c>
      <c r="C24" s="286"/>
      <c r="D24" s="286"/>
      <c r="E24" s="286"/>
      <c r="F24" s="286"/>
      <c r="G24" s="286"/>
      <c r="H24" s="286"/>
      <c r="I24" s="286"/>
      <c r="J24" s="286"/>
      <c r="K24" s="286"/>
      <c r="L24" s="286"/>
      <c r="M24" s="286"/>
      <c r="N24" s="286"/>
      <c r="O24" s="286"/>
      <c r="P24" s="286"/>
      <c r="Q24" s="286"/>
      <c r="R24" s="286"/>
    </row>
    <row r="25" spans="1:18" ht="15" customHeight="1" x14ac:dyDescent="0.25">
      <c r="A25" s="283"/>
      <c r="B25" s="284" t="s">
        <v>1075</v>
      </c>
      <c r="C25" s="293"/>
      <c r="D25" s="293"/>
      <c r="E25" s="293"/>
      <c r="F25" s="293"/>
      <c r="G25" s="293"/>
      <c r="H25" s="293"/>
      <c r="I25" s="293"/>
      <c r="J25" s="286"/>
      <c r="K25" s="286"/>
      <c r="L25" s="286"/>
      <c r="M25" s="286"/>
      <c r="N25" s="286"/>
      <c r="O25" s="286"/>
      <c r="P25" s="286"/>
      <c r="Q25" s="286"/>
      <c r="R25" s="286"/>
    </row>
    <row r="26" spans="1:18" ht="15" customHeight="1" x14ac:dyDescent="0.25">
      <c r="A26" s="283"/>
      <c r="B26" s="284" t="s">
        <v>1032</v>
      </c>
      <c r="C26" s="293"/>
      <c r="D26" s="293"/>
      <c r="E26" s="293"/>
      <c r="F26" s="293"/>
      <c r="G26" s="293"/>
      <c r="H26" s="293"/>
      <c r="I26" s="293"/>
      <c r="J26" s="286"/>
      <c r="K26" s="286"/>
      <c r="L26" s="286"/>
      <c r="M26" s="286"/>
      <c r="N26" s="286"/>
      <c r="O26" s="286"/>
      <c r="P26" s="286"/>
      <c r="Q26" s="286"/>
      <c r="R26" s="286"/>
    </row>
    <row r="27" spans="1:18" ht="15" customHeight="1" x14ac:dyDescent="0.4">
      <c r="A27" s="283"/>
      <c r="B27" s="284" t="s">
        <v>98</v>
      </c>
      <c r="C27" s="286"/>
      <c r="D27" s="286"/>
      <c r="E27" s="286"/>
      <c r="F27" s="286"/>
      <c r="G27" s="286"/>
      <c r="H27" s="286"/>
      <c r="I27" s="286"/>
      <c r="J27" s="286"/>
      <c r="K27" s="286"/>
      <c r="L27" s="286"/>
      <c r="M27" s="286"/>
      <c r="N27" s="286"/>
      <c r="O27" s="286"/>
      <c r="P27" s="286"/>
      <c r="Q27" s="286"/>
      <c r="R27" s="286"/>
    </row>
    <row r="28" spans="1:18" ht="15" customHeight="1" x14ac:dyDescent="0.25">
      <c r="A28" s="283"/>
      <c r="B28" s="290" t="s">
        <v>235</v>
      </c>
      <c r="C28" s="286"/>
      <c r="D28" s="286"/>
      <c r="E28" s="286"/>
      <c r="F28" s="286"/>
      <c r="G28" s="286"/>
      <c r="H28" s="286"/>
      <c r="I28" s="286"/>
      <c r="J28" s="286"/>
      <c r="K28" s="286"/>
      <c r="L28" s="286"/>
      <c r="M28" s="286"/>
      <c r="N28" s="286"/>
      <c r="O28" s="286"/>
      <c r="P28" s="286"/>
      <c r="Q28" s="286"/>
      <c r="R28" s="286"/>
    </row>
    <row r="29" spans="1:18" ht="15" customHeight="1" x14ac:dyDescent="0.25">
      <c r="A29" s="283"/>
      <c r="B29" s="290" t="s">
        <v>236</v>
      </c>
      <c r="C29" s="294"/>
      <c r="D29" s="294"/>
      <c r="E29" s="294"/>
      <c r="F29" s="294"/>
      <c r="G29" s="294"/>
      <c r="H29" s="294"/>
      <c r="I29" s="294"/>
      <c r="J29" s="294"/>
      <c r="K29" s="294"/>
      <c r="L29" s="294"/>
      <c r="M29" s="294"/>
      <c r="N29" s="294"/>
      <c r="O29" s="294"/>
      <c r="P29" s="294"/>
      <c r="Q29" s="294"/>
      <c r="R29" s="294"/>
    </row>
    <row r="30" spans="1:18" x14ac:dyDescent="0.25">
      <c r="B30" s="283"/>
    </row>
  </sheetData>
  <phoneticPr fontId="3" type="noConversion"/>
  <hyperlinks>
    <hyperlink ref="B8" location="'1tab'!A1" display="Table 1.  U.S. Energy Markets Summary: Base Case "/>
    <hyperlink ref="B9" location="'2tab'!A1" display="Table 2.  Nominal Energy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I6" sqref="BI6:BI46"/>
    </sheetView>
  </sheetViews>
  <sheetFormatPr defaultColWidth="11" defaultRowHeight="10.5" x14ac:dyDescent="0.25"/>
  <cols>
    <col min="1" max="1" width="12.453125" style="526" customWidth="1"/>
    <col min="2" max="2" width="32.81640625" style="526" customWidth="1"/>
    <col min="3" max="55" width="6.54296875" style="526" customWidth="1"/>
    <col min="56" max="58" width="6.54296875" style="165" customWidth="1"/>
    <col min="59" max="74" width="6.54296875" style="526" customWidth="1"/>
    <col min="75" max="16384" width="11" style="526"/>
  </cols>
  <sheetData>
    <row r="1" spans="1:74" ht="12.75" customHeight="1" x14ac:dyDescent="0.3">
      <c r="A1" s="733" t="s">
        <v>790</v>
      </c>
      <c r="B1" s="524" t="s">
        <v>1386</v>
      </c>
      <c r="C1" s="525"/>
      <c r="D1" s="525"/>
      <c r="E1" s="525"/>
      <c r="F1" s="525"/>
      <c r="G1" s="525"/>
      <c r="H1" s="525"/>
      <c r="I1" s="525"/>
      <c r="J1" s="525"/>
      <c r="K1" s="525"/>
      <c r="L1" s="525"/>
      <c r="M1" s="525"/>
      <c r="N1" s="525"/>
      <c r="O1" s="525"/>
      <c r="P1" s="525"/>
      <c r="Q1" s="525"/>
      <c r="R1" s="525"/>
      <c r="S1" s="525"/>
      <c r="T1" s="525"/>
      <c r="U1" s="525"/>
      <c r="V1" s="525"/>
      <c r="W1" s="525"/>
      <c r="X1" s="525"/>
      <c r="Y1" s="525"/>
      <c r="Z1" s="525"/>
      <c r="AA1" s="525"/>
      <c r="AB1" s="525"/>
      <c r="AC1" s="525"/>
      <c r="AD1" s="525"/>
      <c r="AE1" s="525"/>
      <c r="AF1" s="525"/>
      <c r="AG1" s="525"/>
      <c r="AH1" s="525"/>
      <c r="AI1" s="525"/>
      <c r="AJ1" s="525"/>
      <c r="AK1" s="525"/>
      <c r="AL1" s="525"/>
      <c r="AM1" s="525"/>
      <c r="AN1" s="525"/>
      <c r="AO1" s="525"/>
      <c r="AP1" s="525"/>
      <c r="AQ1" s="525"/>
      <c r="AR1" s="525"/>
      <c r="AS1" s="525"/>
      <c r="AT1" s="525"/>
      <c r="AU1" s="525"/>
      <c r="AV1" s="525"/>
      <c r="AW1" s="525"/>
      <c r="AX1" s="525"/>
      <c r="AY1" s="525"/>
      <c r="AZ1" s="525"/>
      <c r="BA1" s="525"/>
      <c r="BB1" s="525"/>
      <c r="BC1" s="525"/>
      <c r="BD1" s="619"/>
      <c r="BE1" s="619"/>
      <c r="BF1" s="619"/>
      <c r="BG1" s="525"/>
      <c r="BH1" s="525"/>
      <c r="BI1" s="525"/>
      <c r="BJ1" s="525"/>
      <c r="BK1" s="525"/>
      <c r="BL1" s="525"/>
      <c r="BM1" s="525"/>
      <c r="BN1" s="525"/>
      <c r="BO1" s="525"/>
      <c r="BP1" s="525"/>
      <c r="BQ1" s="525"/>
      <c r="BR1" s="525"/>
      <c r="BS1" s="525"/>
      <c r="BT1" s="525"/>
      <c r="BU1" s="525"/>
      <c r="BV1" s="525"/>
    </row>
    <row r="2" spans="1:74" ht="12.75" customHeight="1" x14ac:dyDescent="0.3">
      <c r="A2" s="734"/>
      <c r="B2" s="485" t="str">
        <f>"U.S. Energy Information Administration  |  Short-Term Energy Outlook  - "&amp;Dates!D1</f>
        <v>U.S. Energy Information Administration  |  Short-Term Energy Outlook  - December 2022</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1" t="s">
        <v>1403</v>
      </c>
      <c r="B3" s="528"/>
      <c r="C3" s="737">
        <f>Dates!D3</f>
        <v>2018</v>
      </c>
      <c r="D3" s="740"/>
      <c r="E3" s="740"/>
      <c r="F3" s="740"/>
      <c r="G3" s="740"/>
      <c r="H3" s="740"/>
      <c r="I3" s="740"/>
      <c r="J3" s="740"/>
      <c r="K3" s="740"/>
      <c r="L3" s="740"/>
      <c r="M3" s="740"/>
      <c r="N3" s="811"/>
      <c r="O3" s="737">
        <f>C3+1</f>
        <v>2019</v>
      </c>
      <c r="P3" s="740"/>
      <c r="Q3" s="740"/>
      <c r="R3" s="740"/>
      <c r="S3" s="740"/>
      <c r="T3" s="740"/>
      <c r="U3" s="740"/>
      <c r="V3" s="740"/>
      <c r="W3" s="740"/>
      <c r="X3" s="740"/>
      <c r="Y3" s="740"/>
      <c r="Z3" s="811"/>
      <c r="AA3" s="737">
        <f>O3+1</f>
        <v>2020</v>
      </c>
      <c r="AB3" s="740"/>
      <c r="AC3" s="740"/>
      <c r="AD3" s="740"/>
      <c r="AE3" s="740"/>
      <c r="AF3" s="740"/>
      <c r="AG3" s="740"/>
      <c r="AH3" s="740"/>
      <c r="AI3" s="740"/>
      <c r="AJ3" s="740"/>
      <c r="AK3" s="740"/>
      <c r="AL3" s="811"/>
      <c r="AM3" s="737">
        <f>AA3+1</f>
        <v>2021</v>
      </c>
      <c r="AN3" s="740"/>
      <c r="AO3" s="740"/>
      <c r="AP3" s="740"/>
      <c r="AQ3" s="740"/>
      <c r="AR3" s="740"/>
      <c r="AS3" s="740"/>
      <c r="AT3" s="740"/>
      <c r="AU3" s="740"/>
      <c r="AV3" s="740"/>
      <c r="AW3" s="740"/>
      <c r="AX3" s="811"/>
      <c r="AY3" s="737">
        <f>AM3+1</f>
        <v>2022</v>
      </c>
      <c r="AZ3" s="740"/>
      <c r="BA3" s="740"/>
      <c r="BB3" s="740"/>
      <c r="BC3" s="740"/>
      <c r="BD3" s="740"/>
      <c r="BE3" s="740"/>
      <c r="BF3" s="740"/>
      <c r="BG3" s="740"/>
      <c r="BH3" s="740"/>
      <c r="BI3" s="740"/>
      <c r="BJ3" s="811"/>
      <c r="BK3" s="737">
        <f>AY3+1</f>
        <v>2023</v>
      </c>
      <c r="BL3" s="740"/>
      <c r="BM3" s="740"/>
      <c r="BN3" s="740"/>
      <c r="BO3" s="740"/>
      <c r="BP3" s="740"/>
      <c r="BQ3" s="740"/>
      <c r="BR3" s="740"/>
      <c r="BS3" s="740"/>
      <c r="BT3" s="740"/>
      <c r="BU3" s="740"/>
      <c r="BV3" s="811"/>
    </row>
    <row r="4" spans="1:74" s="165" customFormat="1" ht="12.75" customHeight="1" x14ac:dyDescent="0.25">
      <c r="A4" s="732" t="str">
        <f>Dates!$D$2</f>
        <v>Thursday December 1, 2022</v>
      </c>
      <c r="B4" s="529"/>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2" customHeight="1" x14ac:dyDescent="0.25">
      <c r="A5" s="530"/>
      <c r="B5" s="166" t="s">
        <v>351</v>
      </c>
      <c r="C5" s="484"/>
      <c r="D5" s="484"/>
      <c r="E5" s="484"/>
      <c r="F5" s="484"/>
      <c r="G5" s="484"/>
      <c r="H5" s="484"/>
      <c r="I5" s="484"/>
      <c r="J5" s="484"/>
      <c r="K5" s="484"/>
      <c r="L5" s="484"/>
      <c r="M5" s="484"/>
      <c r="N5" s="484"/>
      <c r="O5" s="484"/>
      <c r="P5" s="484"/>
      <c r="Q5" s="484"/>
      <c r="R5" s="484"/>
      <c r="S5" s="484"/>
      <c r="T5" s="484"/>
      <c r="U5" s="484"/>
      <c r="V5" s="484"/>
      <c r="W5" s="484"/>
      <c r="X5" s="484"/>
      <c r="Y5" s="484"/>
      <c r="Z5" s="484"/>
      <c r="AA5" s="484"/>
      <c r="AB5" s="484"/>
      <c r="AC5" s="484"/>
      <c r="AD5" s="484"/>
      <c r="AE5" s="484"/>
      <c r="AF5" s="484"/>
      <c r="AG5" s="484"/>
      <c r="AH5" s="484"/>
      <c r="AI5" s="484"/>
      <c r="AJ5" s="484"/>
      <c r="AK5" s="484"/>
      <c r="AL5" s="484"/>
      <c r="AM5" s="484"/>
      <c r="AN5" s="484"/>
      <c r="AO5" s="484"/>
      <c r="AP5" s="484"/>
      <c r="AQ5" s="484"/>
      <c r="AR5" s="484"/>
      <c r="AS5" s="484"/>
      <c r="AT5" s="484"/>
      <c r="AU5" s="484"/>
      <c r="AV5" s="484"/>
      <c r="AW5" s="484"/>
      <c r="AX5" s="484"/>
      <c r="AY5" s="484"/>
      <c r="AZ5" s="484"/>
      <c r="BA5" s="484"/>
      <c r="BB5" s="484"/>
      <c r="BC5" s="484"/>
      <c r="BD5" s="484"/>
      <c r="BE5" s="484"/>
      <c r="BF5" s="484"/>
      <c r="BG5" s="484"/>
      <c r="BH5" s="484"/>
      <c r="BI5" s="484"/>
      <c r="BJ5" s="484"/>
      <c r="BK5" s="484"/>
      <c r="BL5" s="484"/>
      <c r="BM5" s="484"/>
      <c r="BN5" s="484"/>
      <c r="BO5" s="484"/>
      <c r="BP5" s="484"/>
      <c r="BQ5" s="484"/>
      <c r="BR5" s="484"/>
      <c r="BS5" s="484"/>
      <c r="BT5" s="484"/>
      <c r="BU5" s="484"/>
      <c r="BV5" s="484"/>
    </row>
    <row r="6" spans="1:74" ht="12" customHeight="1" x14ac:dyDescent="0.25">
      <c r="A6" s="530" t="s">
        <v>63</v>
      </c>
      <c r="B6" s="532" t="s">
        <v>455</v>
      </c>
      <c r="C6" s="262">
        <v>1.221121E-2</v>
      </c>
      <c r="D6" s="262">
        <v>1.15993E-2</v>
      </c>
      <c r="E6" s="262">
        <v>1.244288E-2</v>
      </c>
      <c r="F6" s="262">
        <v>1.081494E-2</v>
      </c>
      <c r="G6" s="262">
        <v>1.2587340000000001E-2</v>
      </c>
      <c r="H6" s="262">
        <v>1.1833659999999999E-2</v>
      </c>
      <c r="I6" s="262">
        <v>1.24689E-2</v>
      </c>
      <c r="J6" s="262">
        <v>1.2445629999999999E-2</v>
      </c>
      <c r="K6" s="262">
        <v>1.2089219999999999E-2</v>
      </c>
      <c r="L6" s="262">
        <v>1.159017E-2</v>
      </c>
      <c r="M6" s="262">
        <v>1.211597E-2</v>
      </c>
      <c r="N6" s="262">
        <v>1.286063E-2</v>
      </c>
      <c r="O6" s="262">
        <v>1.200292E-2</v>
      </c>
      <c r="P6" s="262">
        <v>1.1148450000000001E-2</v>
      </c>
      <c r="Q6" s="262">
        <v>1.227405E-2</v>
      </c>
      <c r="R6" s="262">
        <v>1.092686E-2</v>
      </c>
      <c r="S6" s="262">
        <v>1.1616039999999999E-2</v>
      </c>
      <c r="T6" s="262">
        <v>1.152597E-2</v>
      </c>
      <c r="U6" s="262">
        <v>1.1950179999999999E-2</v>
      </c>
      <c r="V6" s="262">
        <v>1.2132250000000001E-2</v>
      </c>
      <c r="W6" s="262">
        <v>1.191567E-2</v>
      </c>
      <c r="X6" s="262">
        <v>9.8211500000000007E-3</v>
      </c>
      <c r="Y6" s="262">
        <v>8.3829799999999999E-3</v>
      </c>
      <c r="Z6" s="262">
        <v>1.0153799999999999E-2</v>
      </c>
      <c r="AA6" s="262">
        <v>9.7501099999999993E-3</v>
      </c>
      <c r="AB6" s="262">
        <v>1.042528E-2</v>
      </c>
      <c r="AC6" s="262">
        <v>1.2467209999999999E-2</v>
      </c>
      <c r="AD6" s="262">
        <v>1.174359E-2</v>
      </c>
      <c r="AE6" s="262">
        <v>1.1603870000000001E-2</v>
      </c>
      <c r="AF6" s="262">
        <v>1.0875309999999999E-2</v>
      </c>
      <c r="AG6" s="262">
        <v>1.1404630000000001E-2</v>
      </c>
      <c r="AH6" s="262">
        <v>1.1333589999999999E-2</v>
      </c>
      <c r="AI6" s="262">
        <v>1.099641E-2</v>
      </c>
      <c r="AJ6" s="262">
        <v>1.0951249999999999E-2</v>
      </c>
      <c r="AK6" s="262">
        <v>1.1905229999999999E-2</v>
      </c>
      <c r="AL6" s="262">
        <v>1.191212E-2</v>
      </c>
      <c r="AM6" s="262">
        <v>1.1520615E-2</v>
      </c>
      <c r="AN6" s="262">
        <v>1.1034354E-2</v>
      </c>
      <c r="AO6" s="262">
        <v>1.0829419999999999E-2</v>
      </c>
      <c r="AP6" s="262">
        <v>1.1057391999999999E-2</v>
      </c>
      <c r="AQ6" s="262">
        <v>1.1349846E-2</v>
      </c>
      <c r="AR6" s="262">
        <v>1.0938435999999999E-2</v>
      </c>
      <c r="AS6" s="262">
        <v>1.1596008999999999E-2</v>
      </c>
      <c r="AT6" s="262">
        <v>1.1455764E-2</v>
      </c>
      <c r="AU6" s="262">
        <v>1.1499351999999999E-2</v>
      </c>
      <c r="AV6" s="262">
        <v>1.1235215E-2</v>
      </c>
      <c r="AW6" s="262">
        <v>1.1686823000000001E-2</v>
      </c>
      <c r="AX6" s="262">
        <v>1.2625081E-2</v>
      </c>
      <c r="AY6" s="262">
        <v>1.3348287E-2</v>
      </c>
      <c r="AZ6" s="262">
        <v>1.1162055000000001E-2</v>
      </c>
      <c r="BA6" s="262">
        <v>1.1760553E-2</v>
      </c>
      <c r="BB6" s="262">
        <v>1.1352516999999999E-2</v>
      </c>
      <c r="BC6" s="262">
        <v>1.182733E-2</v>
      </c>
      <c r="BD6" s="262">
        <v>1.1759047E-2</v>
      </c>
      <c r="BE6" s="262">
        <v>1.2395923999999999E-2</v>
      </c>
      <c r="BF6" s="262">
        <v>1.2408059000000001E-2</v>
      </c>
      <c r="BG6" s="262">
        <v>1.2129239999999999E-2</v>
      </c>
      <c r="BH6" s="262">
        <v>1.2221299999999999E-2</v>
      </c>
      <c r="BI6" s="262">
        <v>1.13896E-2</v>
      </c>
      <c r="BJ6" s="328">
        <v>1.34416E-2</v>
      </c>
      <c r="BK6" s="328">
        <v>1.33936E-2</v>
      </c>
      <c r="BL6" s="328">
        <v>1.06084E-2</v>
      </c>
      <c r="BM6" s="328">
        <v>1.20175E-2</v>
      </c>
      <c r="BN6" s="328">
        <v>1.08053E-2</v>
      </c>
      <c r="BO6" s="328">
        <v>1.11287E-2</v>
      </c>
      <c r="BP6" s="328">
        <v>1.22732E-2</v>
      </c>
      <c r="BQ6" s="328">
        <v>1.29312E-2</v>
      </c>
      <c r="BR6" s="328">
        <v>1.2746E-2</v>
      </c>
      <c r="BS6" s="328">
        <v>1.2552900000000001E-2</v>
      </c>
      <c r="BT6" s="328">
        <v>1.21835E-2</v>
      </c>
      <c r="BU6" s="328">
        <v>1.13977E-2</v>
      </c>
      <c r="BV6" s="328">
        <v>1.3010499999999999E-2</v>
      </c>
    </row>
    <row r="7" spans="1:74" ht="12" customHeight="1" x14ac:dyDescent="0.25">
      <c r="A7" s="531" t="s">
        <v>747</v>
      </c>
      <c r="B7" s="532" t="s">
        <v>48</v>
      </c>
      <c r="C7" s="262">
        <v>0.22725423</v>
      </c>
      <c r="D7" s="262">
        <v>0.22572193800000001</v>
      </c>
      <c r="E7" s="262">
        <v>0.234447557</v>
      </c>
      <c r="F7" s="262">
        <v>0.254820771</v>
      </c>
      <c r="G7" s="262">
        <v>0.27602051900000002</v>
      </c>
      <c r="H7" s="262">
        <v>0.25037990599999999</v>
      </c>
      <c r="I7" s="262">
        <v>0.22762663699999999</v>
      </c>
      <c r="J7" s="262">
        <v>0.19945310399999999</v>
      </c>
      <c r="K7" s="262">
        <v>0.173519747</v>
      </c>
      <c r="L7" s="262">
        <v>0.176858127</v>
      </c>
      <c r="M7" s="262">
        <v>0.19829213500000001</v>
      </c>
      <c r="N7" s="262">
        <v>0.20621366899999999</v>
      </c>
      <c r="O7" s="262">
        <v>0.21957816799999999</v>
      </c>
      <c r="P7" s="262">
        <v>0.202784662</v>
      </c>
      <c r="Q7" s="262">
        <v>0.23337925300000001</v>
      </c>
      <c r="R7" s="262">
        <v>0.24662399400000001</v>
      </c>
      <c r="S7" s="262">
        <v>0.28368234199999998</v>
      </c>
      <c r="T7" s="262">
        <v>0.24902711499999999</v>
      </c>
      <c r="U7" s="262">
        <v>0.22073678299999999</v>
      </c>
      <c r="V7" s="262">
        <v>0.20040117800000001</v>
      </c>
      <c r="W7" s="262">
        <v>0.16439868199999999</v>
      </c>
      <c r="X7" s="262">
        <v>0.162356688</v>
      </c>
      <c r="Y7" s="262">
        <v>0.17933475199999999</v>
      </c>
      <c r="Z7" s="262">
        <v>0.19033282800000001</v>
      </c>
      <c r="AA7" s="262">
        <v>0.21387228999999999</v>
      </c>
      <c r="AB7" s="262">
        <v>0.22582966500000001</v>
      </c>
      <c r="AC7" s="262">
        <v>0.20777282799999999</v>
      </c>
      <c r="AD7" s="262">
        <v>0.202358862</v>
      </c>
      <c r="AE7" s="262">
        <v>0.26188445900000001</v>
      </c>
      <c r="AF7" s="262">
        <v>0.24480622699999999</v>
      </c>
      <c r="AG7" s="262">
        <v>0.233865042</v>
      </c>
      <c r="AH7" s="262">
        <v>0.203563997</v>
      </c>
      <c r="AI7" s="262">
        <v>0.16327065900000001</v>
      </c>
      <c r="AJ7" s="262">
        <v>0.16443540500000001</v>
      </c>
      <c r="AK7" s="262">
        <v>0.182570961</v>
      </c>
      <c r="AL7" s="262">
        <v>0.187821977</v>
      </c>
      <c r="AM7" s="262">
        <v>0.225446801</v>
      </c>
      <c r="AN7" s="262">
        <v>0.18885523700000001</v>
      </c>
      <c r="AO7" s="262">
        <v>0.188344816</v>
      </c>
      <c r="AP7" s="262">
        <v>0.16757319100000001</v>
      </c>
      <c r="AQ7" s="262">
        <v>0.19907143599999999</v>
      </c>
      <c r="AR7" s="262">
        <v>0.21033721699999999</v>
      </c>
      <c r="AS7" s="262">
        <v>0.193129097</v>
      </c>
      <c r="AT7" s="262">
        <v>0.18297229000000001</v>
      </c>
      <c r="AU7" s="262">
        <v>0.156828255</v>
      </c>
      <c r="AV7" s="262">
        <v>0.157101238</v>
      </c>
      <c r="AW7" s="262">
        <v>0.17863500199999999</v>
      </c>
      <c r="AX7" s="262">
        <v>0.22405177300000001</v>
      </c>
      <c r="AY7" s="262">
        <v>0.23604017099999999</v>
      </c>
      <c r="AZ7" s="262">
        <v>0.206784471</v>
      </c>
      <c r="BA7" s="262">
        <v>0.22833915499999999</v>
      </c>
      <c r="BB7" s="262">
        <v>0.17631945399999999</v>
      </c>
      <c r="BC7" s="262">
        <v>0.209195938</v>
      </c>
      <c r="BD7" s="262">
        <v>0.235736057</v>
      </c>
      <c r="BE7" s="262">
        <v>0.225136008</v>
      </c>
      <c r="BF7" s="262">
        <v>0.20260813499999999</v>
      </c>
      <c r="BG7" s="262">
        <v>0.15396560000000001</v>
      </c>
      <c r="BH7" s="262">
        <v>0.13944680000000001</v>
      </c>
      <c r="BI7" s="262">
        <v>0.15871370000000001</v>
      </c>
      <c r="BJ7" s="328">
        <v>0.18586050000000001</v>
      </c>
      <c r="BK7" s="328">
        <v>0.2053817</v>
      </c>
      <c r="BL7" s="328">
        <v>0.18526909999999999</v>
      </c>
      <c r="BM7" s="328">
        <v>0.2076877</v>
      </c>
      <c r="BN7" s="328">
        <v>0.2038652</v>
      </c>
      <c r="BO7" s="328">
        <v>0.2377669</v>
      </c>
      <c r="BP7" s="328">
        <v>0.23685690000000001</v>
      </c>
      <c r="BQ7" s="328">
        <v>0.21654860000000001</v>
      </c>
      <c r="BR7" s="328">
        <v>0.187915</v>
      </c>
      <c r="BS7" s="328">
        <v>0.15629599999999999</v>
      </c>
      <c r="BT7" s="328">
        <v>0.15568989999999999</v>
      </c>
      <c r="BU7" s="328">
        <v>0.17346839999999999</v>
      </c>
      <c r="BV7" s="328">
        <v>0.1946648</v>
      </c>
    </row>
    <row r="8" spans="1:74" ht="12" customHeight="1" x14ac:dyDescent="0.25">
      <c r="A8" s="530" t="s">
        <v>748</v>
      </c>
      <c r="B8" s="532" t="s">
        <v>1026</v>
      </c>
      <c r="C8" s="262">
        <v>2.9932510081000001E-2</v>
      </c>
      <c r="D8" s="262">
        <v>3.5166110675000001E-2</v>
      </c>
      <c r="E8" s="262">
        <v>4.5602970588000002E-2</v>
      </c>
      <c r="F8" s="262">
        <v>5.4645841680000001E-2</v>
      </c>
      <c r="G8" s="262">
        <v>6.1795435145000001E-2</v>
      </c>
      <c r="H8" s="262">
        <v>6.6891506535000006E-2</v>
      </c>
      <c r="I8" s="262">
        <v>6.0917655851000001E-2</v>
      </c>
      <c r="J8" s="262">
        <v>6.0391850524999999E-2</v>
      </c>
      <c r="K8" s="262">
        <v>5.3812855723E-2</v>
      </c>
      <c r="L8" s="262">
        <v>4.4848734568000002E-2</v>
      </c>
      <c r="M8" s="262">
        <v>3.3784974315999999E-2</v>
      </c>
      <c r="N8" s="262">
        <v>2.8063289729000001E-2</v>
      </c>
      <c r="O8" s="262">
        <v>3.1577836763000001E-2</v>
      </c>
      <c r="P8" s="262">
        <v>3.3817698207000001E-2</v>
      </c>
      <c r="Q8" s="262">
        <v>5.2016530188000003E-2</v>
      </c>
      <c r="R8" s="262">
        <v>5.9576063585999997E-2</v>
      </c>
      <c r="S8" s="262">
        <v>6.3184558264999996E-2</v>
      </c>
      <c r="T8" s="262">
        <v>7.0332609352000003E-2</v>
      </c>
      <c r="U8" s="262">
        <v>7.1712865064E-2</v>
      </c>
      <c r="V8" s="262">
        <v>6.9483327560999994E-2</v>
      </c>
      <c r="W8" s="262">
        <v>6.0141873393999998E-2</v>
      </c>
      <c r="X8" s="262">
        <v>5.3787783817000001E-2</v>
      </c>
      <c r="Y8" s="262">
        <v>3.8495980795000002E-2</v>
      </c>
      <c r="Z8" s="262">
        <v>3.0485440475E-2</v>
      </c>
      <c r="AA8" s="262">
        <v>3.9385978454999998E-2</v>
      </c>
      <c r="AB8" s="262">
        <v>4.9141718147000003E-2</v>
      </c>
      <c r="AC8" s="262">
        <v>5.6076296329999997E-2</v>
      </c>
      <c r="AD8" s="262">
        <v>6.9978796427000001E-2</v>
      </c>
      <c r="AE8" s="262">
        <v>8.5270085674000004E-2</v>
      </c>
      <c r="AF8" s="262">
        <v>8.5270803576999996E-2</v>
      </c>
      <c r="AG8" s="262">
        <v>9.3749063652999995E-2</v>
      </c>
      <c r="AH8" s="262">
        <v>8.2334191335000001E-2</v>
      </c>
      <c r="AI8" s="262">
        <v>6.8326999962000007E-2</v>
      </c>
      <c r="AJ8" s="262">
        <v>6.2640303134E-2</v>
      </c>
      <c r="AK8" s="262">
        <v>5.097749461E-2</v>
      </c>
      <c r="AL8" s="262">
        <v>4.5042712281999998E-2</v>
      </c>
      <c r="AM8" s="262">
        <v>4.9183155881000001E-2</v>
      </c>
      <c r="AN8" s="262">
        <v>5.6041490870000002E-2</v>
      </c>
      <c r="AO8" s="262">
        <v>8.2218882724999998E-2</v>
      </c>
      <c r="AP8" s="262">
        <v>9.6333252176E-2</v>
      </c>
      <c r="AQ8" s="262">
        <v>0.11021830709</v>
      </c>
      <c r="AR8" s="262">
        <v>0.10792148029</v>
      </c>
      <c r="AS8" s="262">
        <v>0.10787240372</v>
      </c>
      <c r="AT8" s="262">
        <v>0.10588457554</v>
      </c>
      <c r="AU8" s="262">
        <v>9.9241383912999998E-2</v>
      </c>
      <c r="AV8" s="262">
        <v>8.2022193002999996E-2</v>
      </c>
      <c r="AW8" s="262">
        <v>6.8979553499999999E-2</v>
      </c>
      <c r="AX8" s="262">
        <v>5.3913312811000001E-2</v>
      </c>
      <c r="AY8" s="262">
        <v>7.2140155245999996E-2</v>
      </c>
      <c r="AZ8" s="262">
        <v>8.2356999141000004E-2</v>
      </c>
      <c r="BA8" s="262">
        <v>0.10497379051</v>
      </c>
      <c r="BB8" s="262">
        <v>0.11886510234</v>
      </c>
      <c r="BC8" s="262">
        <v>0.13414022264</v>
      </c>
      <c r="BD8" s="262">
        <v>0.14113364677000001</v>
      </c>
      <c r="BE8" s="262">
        <v>0.13878134033</v>
      </c>
      <c r="BF8" s="262">
        <v>0.12716643012000001</v>
      </c>
      <c r="BG8" s="262">
        <v>0.11854862291</v>
      </c>
      <c r="BH8" s="262">
        <v>9.9799499999999999E-2</v>
      </c>
      <c r="BI8" s="262">
        <v>8.3434700000000001E-2</v>
      </c>
      <c r="BJ8" s="328">
        <v>6.5069399999999999E-2</v>
      </c>
      <c r="BK8" s="328">
        <v>8.6210599999999998E-2</v>
      </c>
      <c r="BL8" s="328">
        <v>9.7272300000000006E-2</v>
      </c>
      <c r="BM8" s="328">
        <v>0.13054850000000001</v>
      </c>
      <c r="BN8" s="328">
        <v>0.1474674</v>
      </c>
      <c r="BO8" s="328">
        <v>0.17061190000000001</v>
      </c>
      <c r="BP8" s="328">
        <v>0.1790689</v>
      </c>
      <c r="BQ8" s="328">
        <v>0.1804809</v>
      </c>
      <c r="BR8" s="328">
        <v>0.16708899999999999</v>
      </c>
      <c r="BS8" s="328">
        <v>0.15607389999999999</v>
      </c>
      <c r="BT8" s="328">
        <v>0.1342015</v>
      </c>
      <c r="BU8" s="328">
        <v>0.1132345</v>
      </c>
      <c r="BV8" s="328">
        <v>9.3146900000000005E-2</v>
      </c>
    </row>
    <row r="9" spans="1:74" ht="12" customHeight="1" x14ac:dyDescent="0.25">
      <c r="A9" s="498" t="s">
        <v>610</v>
      </c>
      <c r="B9" s="532" t="s">
        <v>821</v>
      </c>
      <c r="C9" s="262">
        <v>2.436323E-2</v>
      </c>
      <c r="D9" s="262">
        <v>2.2924239999999999E-2</v>
      </c>
      <c r="E9" s="262">
        <v>2.4334049999999999E-2</v>
      </c>
      <c r="F9" s="262">
        <v>2.263248E-2</v>
      </c>
      <c r="G9" s="262">
        <v>2.2935009999999999E-2</v>
      </c>
      <c r="H9" s="262">
        <v>2.2879690000000001E-2</v>
      </c>
      <c r="I9" s="262">
        <v>2.2759830000000002E-2</v>
      </c>
      <c r="J9" s="262">
        <v>2.293796E-2</v>
      </c>
      <c r="K9" s="262">
        <v>2.05165E-2</v>
      </c>
      <c r="L9" s="262">
        <v>2.2578890000000001E-2</v>
      </c>
      <c r="M9" s="262">
        <v>2.275802E-2</v>
      </c>
      <c r="N9" s="262">
        <v>2.3401410000000001E-2</v>
      </c>
      <c r="O9" s="262">
        <v>2.1712100000000002E-2</v>
      </c>
      <c r="P9" s="262">
        <v>1.9468630000000001E-2</v>
      </c>
      <c r="Q9" s="262">
        <v>2.1217159999999999E-2</v>
      </c>
      <c r="R9" s="262">
        <v>1.991826E-2</v>
      </c>
      <c r="S9" s="262">
        <v>2.0538560000000001E-2</v>
      </c>
      <c r="T9" s="262">
        <v>2.04341E-2</v>
      </c>
      <c r="U9" s="262">
        <v>2.1014709999999999E-2</v>
      </c>
      <c r="V9" s="262">
        <v>2.1210139999999999E-2</v>
      </c>
      <c r="W9" s="262">
        <v>1.9658040000000002E-2</v>
      </c>
      <c r="X9" s="262">
        <v>2.0566520000000001E-2</v>
      </c>
      <c r="Y9" s="262">
        <v>2.0364670000000001E-2</v>
      </c>
      <c r="Z9" s="262">
        <v>2.1509790000000001E-2</v>
      </c>
      <c r="AA9" s="262">
        <v>2.19092E-2</v>
      </c>
      <c r="AB9" s="262">
        <v>2.0123439999999999E-2</v>
      </c>
      <c r="AC9" s="262">
        <v>2.175301E-2</v>
      </c>
      <c r="AD9" s="262">
        <v>2.0050080000000001E-2</v>
      </c>
      <c r="AE9" s="262">
        <v>2.0515370000000002E-2</v>
      </c>
      <c r="AF9" s="262">
        <v>1.8948260000000001E-2</v>
      </c>
      <c r="AG9" s="262">
        <v>2.0007919999999998E-2</v>
      </c>
      <c r="AH9" s="262">
        <v>2.041138E-2</v>
      </c>
      <c r="AI9" s="262">
        <v>1.9216009999999999E-2</v>
      </c>
      <c r="AJ9" s="262">
        <v>1.9417690000000001E-2</v>
      </c>
      <c r="AK9" s="262">
        <v>1.915265E-2</v>
      </c>
      <c r="AL9" s="262">
        <v>2.0694400000000002E-2</v>
      </c>
      <c r="AM9" s="262">
        <v>2.039258E-2</v>
      </c>
      <c r="AN9" s="262">
        <v>1.8200129999999998E-2</v>
      </c>
      <c r="AO9" s="262">
        <v>2.0288242000000001E-2</v>
      </c>
      <c r="AP9" s="262">
        <v>1.8848780999999998E-2</v>
      </c>
      <c r="AQ9" s="262">
        <v>1.9533159000000001E-2</v>
      </c>
      <c r="AR9" s="262">
        <v>1.8817370999999999E-2</v>
      </c>
      <c r="AS9" s="262">
        <v>1.9405315999999999E-2</v>
      </c>
      <c r="AT9" s="262">
        <v>1.9030684999999999E-2</v>
      </c>
      <c r="AU9" s="262">
        <v>1.8615354000000001E-2</v>
      </c>
      <c r="AV9" s="262">
        <v>1.8227653E-2</v>
      </c>
      <c r="AW9" s="262">
        <v>1.8098581999999998E-2</v>
      </c>
      <c r="AX9" s="262">
        <v>2.0007135999999998E-2</v>
      </c>
      <c r="AY9" s="262">
        <v>1.8850822E-2</v>
      </c>
      <c r="AZ9" s="262">
        <v>1.7374570999999998E-2</v>
      </c>
      <c r="BA9" s="262">
        <v>1.8872498000000001E-2</v>
      </c>
      <c r="BB9" s="262">
        <v>1.7154962999999999E-2</v>
      </c>
      <c r="BC9" s="262">
        <v>1.7831691E-2</v>
      </c>
      <c r="BD9" s="262">
        <v>1.7959754000000001E-2</v>
      </c>
      <c r="BE9" s="262">
        <v>1.8311039000000001E-2</v>
      </c>
      <c r="BF9" s="262">
        <v>1.7696814000000002E-2</v>
      </c>
      <c r="BG9" s="262">
        <v>1.6768018999999999E-2</v>
      </c>
      <c r="BH9" s="262">
        <v>1.8016999999999998E-2</v>
      </c>
      <c r="BI9" s="262">
        <v>1.73876E-2</v>
      </c>
      <c r="BJ9" s="328">
        <v>1.8795800000000001E-2</v>
      </c>
      <c r="BK9" s="328">
        <v>1.8845899999999999E-2</v>
      </c>
      <c r="BL9" s="328">
        <v>1.6739199999999999E-2</v>
      </c>
      <c r="BM9" s="328">
        <v>1.8475700000000001E-2</v>
      </c>
      <c r="BN9" s="328">
        <v>1.7403200000000001E-2</v>
      </c>
      <c r="BO9" s="328">
        <v>1.8095400000000001E-2</v>
      </c>
      <c r="BP9" s="328">
        <v>1.7629200000000001E-2</v>
      </c>
      <c r="BQ9" s="328">
        <v>1.8219800000000001E-2</v>
      </c>
      <c r="BR9" s="328">
        <v>1.8052100000000001E-2</v>
      </c>
      <c r="BS9" s="328">
        <v>1.7355800000000001E-2</v>
      </c>
      <c r="BT9" s="328">
        <v>1.7592300000000002E-2</v>
      </c>
      <c r="BU9" s="328">
        <v>1.69424E-2</v>
      </c>
      <c r="BV9" s="328">
        <v>1.8579200000000001E-2</v>
      </c>
    </row>
    <row r="10" spans="1:74" ht="12" customHeight="1" x14ac:dyDescent="0.25">
      <c r="A10" s="498" t="s">
        <v>609</v>
      </c>
      <c r="B10" s="532" t="s">
        <v>1027</v>
      </c>
      <c r="C10" s="262">
        <v>2.146238E-2</v>
      </c>
      <c r="D10" s="262">
        <v>1.8849479999999998E-2</v>
      </c>
      <c r="E10" s="262">
        <v>1.9658479999999999E-2</v>
      </c>
      <c r="F10" s="262">
        <v>1.596581E-2</v>
      </c>
      <c r="G10" s="262">
        <v>1.7230889999999999E-2</v>
      </c>
      <c r="H10" s="262">
        <v>1.8979849999999999E-2</v>
      </c>
      <c r="I10" s="262">
        <v>2.0821039999999999E-2</v>
      </c>
      <c r="J10" s="262">
        <v>1.983451E-2</v>
      </c>
      <c r="K10" s="262">
        <v>1.6949189999999999E-2</v>
      </c>
      <c r="L10" s="262">
        <v>1.6629459999999999E-2</v>
      </c>
      <c r="M10" s="262">
        <v>1.7001039999999999E-2</v>
      </c>
      <c r="N10" s="262">
        <v>1.7681209999999999E-2</v>
      </c>
      <c r="O10" s="262">
        <v>1.947579E-2</v>
      </c>
      <c r="P10" s="262">
        <v>1.607855E-2</v>
      </c>
      <c r="Q10" s="262">
        <v>1.613684E-2</v>
      </c>
      <c r="R10" s="262">
        <v>1.36918E-2</v>
      </c>
      <c r="S10" s="262">
        <v>1.6090879999999998E-2</v>
      </c>
      <c r="T10" s="262">
        <v>1.6260170000000001E-2</v>
      </c>
      <c r="U10" s="262">
        <v>1.8751E-2</v>
      </c>
      <c r="V10" s="262">
        <v>1.9267679999999999E-2</v>
      </c>
      <c r="W10" s="262">
        <v>1.6856940000000001E-2</v>
      </c>
      <c r="X10" s="262">
        <v>1.463505E-2</v>
      </c>
      <c r="Y10" s="262">
        <v>1.5714240000000001E-2</v>
      </c>
      <c r="Z10" s="262">
        <v>1.756508E-2</v>
      </c>
      <c r="AA10" s="262">
        <v>1.7380719999999999E-2</v>
      </c>
      <c r="AB10" s="262">
        <v>1.6404599999999998E-2</v>
      </c>
      <c r="AC10" s="262">
        <v>1.571146E-2</v>
      </c>
      <c r="AD10" s="262">
        <v>1.27376E-2</v>
      </c>
      <c r="AE10" s="262">
        <v>1.39398E-2</v>
      </c>
      <c r="AF10" s="262">
        <v>1.400333E-2</v>
      </c>
      <c r="AG10" s="262">
        <v>1.633221E-2</v>
      </c>
      <c r="AH10" s="262">
        <v>1.7728359999999999E-2</v>
      </c>
      <c r="AI10" s="262">
        <v>1.4776320000000001E-2</v>
      </c>
      <c r="AJ10" s="262">
        <v>1.415014E-2</v>
      </c>
      <c r="AK10" s="262">
        <v>1.547639E-2</v>
      </c>
      <c r="AL10" s="262">
        <v>1.6733040000000001E-2</v>
      </c>
      <c r="AM10" s="262">
        <v>1.7876385000000002E-2</v>
      </c>
      <c r="AN10" s="262">
        <v>1.6996539000000001E-2</v>
      </c>
      <c r="AO10" s="262">
        <v>1.6421286E-2</v>
      </c>
      <c r="AP10" s="262">
        <v>1.3494587000000001E-2</v>
      </c>
      <c r="AQ10" s="262">
        <v>1.4806557E-2</v>
      </c>
      <c r="AR10" s="262">
        <v>1.6691780999999999E-2</v>
      </c>
      <c r="AS10" s="262">
        <v>1.8876202000000002E-2</v>
      </c>
      <c r="AT10" s="262">
        <v>1.8712882E-2</v>
      </c>
      <c r="AU10" s="262">
        <v>1.6257944999999999E-2</v>
      </c>
      <c r="AV10" s="262">
        <v>1.4289903E-2</v>
      </c>
      <c r="AW10" s="262">
        <v>1.5476408000000001E-2</v>
      </c>
      <c r="AX10" s="262">
        <v>1.6845476000000002E-2</v>
      </c>
      <c r="AY10" s="262">
        <v>1.6528793999999999E-2</v>
      </c>
      <c r="AZ10" s="262">
        <v>1.8003317000000001E-2</v>
      </c>
      <c r="BA10" s="262">
        <v>1.6453999E-2</v>
      </c>
      <c r="BB10" s="262">
        <v>1.2856668999999999E-2</v>
      </c>
      <c r="BC10" s="262">
        <v>1.5809503999999999E-2</v>
      </c>
      <c r="BD10" s="262">
        <v>1.7813412000000001E-2</v>
      </c>
      <c r="BE10" s="262">
        <v>1.9673616000000001E-2</v>
      </c>
      <c r="BF10" s="262">
        <v>1.9142557000000001E-2</v>
      </c>
      <c r="BG10" s="262">
        <v>1.6791285E-2</v>
      </c>
      <c r="BH10" s="262">
        <v>1.30273E-2</v>
      </c>
      <c r="BI10" s="262">
        <v>1.41009E-2</v>
      </c>
      <c r="BJ10" s="328">
        <v>1.53288E-2</v>
      </c>
      <c r="BK10" s="328">
        <v>1.57517E-2</v>
      </c>
      <c r="BL10" s="328">
        <v>1.53762E-2</v>
      </c>
      <c r="BM10" s="328">
        <v>1.4994E-2</v>
      </c>
      <c r="BN10" s="328">
        <v>1.18984E-2</v>
      </c>
      <c r="BO10" s="328">
        <v>1.40526E-2</v>
      </c>
      <c r="BP10" s="328">
        <v>1.5529599999999999E-2</v>
      </c>
      <c r="BQ10" s="328">
        <v>1.77054E-2</v>
      </c>
      <c r="BR10" s="328">
        <v>1.7863299999999999E-2</v>
      </c>
      <c r="BS10" s="328">
        <v>1.50312E-2</v>
      </c>
      <c r="BT10" s="328">
        <v>1.2830299999999999E-2</v>
      </c>
      <c r="BU10" s="328">
        <v>1.39825E-2</v>
      </c>
      <c r="BV10" s="328">
        <v>1.5192000000000001E-2</v>
      </c>
    </row>
    <row r="11" spans="1:74" ht="12" customHeight="1" x14ac:dyDescent="0.25">
      <c r="A11" s="530" t="s">
        <v>97</v>
      </c>
      <c r="B11" s="532" t="s">
        <v>456</v>
      </c>
      <c r="C11" s="262">
        <v>0.23278976269000001</v>
      </c>
      <c r="D11" s="262">
        <v>0.21089434288</v>
      </c>
      <c r="E11" s="262">
        <v>0.24066441146000001</v>
      </c>
      <c r="F11" s="262">
        <v>0.24040196132</v>
      </c>
      <c r="G11" s="262">
        <v>0.21787306294</v>
      </c>
      <c r="H11" s="262">
        <v>0.22471188727999999</v>
      </c>
      <c r="I11" s="262">
        <v>0.14959366940999999</v>
      </c>
      <c r="J11" s="262">
        <v>0.18053417722000001</v>
      </c>
      <c r="K11" s="262">
        <v>0.16844034386000001</v>
      </c>
      <c r="L11" s="262">
        <v>0.19272835997000001</v>
      </c>
      <c r="M11" s="262">
        <v>0.20020624089</v>
      </c>
      <c r="N11" s="262">
        <v>0.22105885938</v>
      </c>
      <c r="O11" s="262">
        <v>0.2161514581</v>
      </c>
      <c r="P11" s="262">
        <v>0.20123746882999999</v>
      </c>
      <c r="Q11" s="262">
        <v>0.22926746001000001</v>
      </c>
      <c r="R11" s="262">
        <v>0.25724530075000002</v>
      </c>
      <c r="S11" s="262">
        <v>0.22936314343</v>
      </c>
      <c r="T11" s="262">
        <v>0.19970441551000001</v>
      </c>
      <c r="U11" s="262">
        <v>0.19666161374999999</v>
      </c>
      <c r="V11" s="262">
        <v>0.17777508732</v>
      </c>
      <c r="W11" s="262">
        <v>0.21812099837999999</v>
      </c>
      <c r="X11" s="262">
        <v>0.24576492034</v>
      </c>
      <c r="Y11" s="262">
        <v>0.22404662420999999</v>
      </c>
      <c r="Z11" s="262">
        <v>0.23701535021</v>
      </c>
      <c r="AA11" s="262">
        <v>0.25020542015000002</v>
      </c>
      <c r="AB11" s="262">
        <v>0.25900728682000002</v>
      </c>
      <c r="AC11" s="262">
        <v>0.26086400308000002</v>
      </c>
      <c r="AD11" s="262">
        <v>0.26471284825000002</v>
      </c>
      <c r="AE11" s="262">
        <v>0.25249242430000002</v>
      </c>
      <c r="AF11" s="262">
        <v>0.26837701514000001</v>
      </c>
      <c r="AG11" s="262">
        <v>0.20292252155000001</v>
      </c>
      <c r="AH11" s="262">
        <v>0.20447700381</v>
      </c>
      <c r="AI11" s="262">
        <v>0.20572093406</v>
      </c>
      <c r="AJ11" s="262">
        <v>0.25572313462000001</v>
      </c>
      <c r="AK11" s="262">
        <v>0.29395870633999999</v>
      </c>
      <c r="AL11" s="262">
        <v>0.28388547399000003</v>
      </c>
      <c r="AM11" s="262">
        <v>0.26748882436999999</v>
      </c>
      <c r="AN11" s="262">
        <v>0.23770140799</v>
      </c>
      <c r="AO11" s="262">
        <v>0.34883615536000001</v>
      </c>
      <c r="AP11" s="262">
        <v>0.32174773221000003</v>
      </c>
      <c r="AQ11" s="262">
        <v>0.30067056010999998</v>
      </c>
      <c r="AR11" s="262">
        <v>0.23733171108000001</v>
      </c>
      <c r="AS11" s="262">
        <v>0.19325252971000001</v>
      </c>
      <c r="AT11" s="262">
        <v>0.24091904131</v>
      </c>
      <c r="AU11" s="262">
        <v>0.25802570294999999</v>
      </c>
      <c r="AV11" s="262">
        <v>0.28666523492000001</v>
      </c>
      <c r="AW11" s="262">
        <v>0.31811578846999999</v>
      </c>
      <c r="AX11" s="262">
        <v>0.35459910464</v>
      </c>
      <c r="AY11" s="262">
        <v>0.33888336711</v>
      </c>
      <c r="AZ11" s="262">
        <v>0.33806501832000002</v>
      </c>
      <c r="BA11" s="262">
        <v>0.38277436075999999</v>
      </c>
      <c r="BB11" s="262">
        <v>0.40872145397999998</v>
      </c>
      <c r="BC11" s="262">
        <v>0.37060289572999999</v>
      </c>
      <c r="BD11" s="262">
        <v>0.29793557500000001</v>
      </c>
      <c r="BE11" s="262">
        <v>0.26047508229999999</v>
      </c>
      <c r="BF11" s="262">
        <v>0.21665653182</v>
      </c>
      <c r="BG11" s="262">
        <v>0.24050322414</v>
      </c>
      <c r="BH11" s="262">
        <v>0.28914050000000002</v>
      </c>
      <c r="BI11" s="262">
        <v>0.34156589999999998</v>
      </c>
      <c r="BJ11" s="328">
        <v>0.38657249999999999</v>
      </c>
      <c r="BK11" s="328">
        <v>0.35176679999999999</v>
      </c>
      <c r="BL11" s="328">
        <v>0.36076360000000002</v>
      </c>
      <c r="BM11" s="328">
        <v>0.41666629999999999</v>
      </c>
      <c r="BN11" s="328">
        <v>0.42960609999999999</v>
      </c>
      <c r="BO11" s="328">
        <v>0.39517629999999998</v>
      </c>
      <c r="BP11" s="328">
        <v>0.3146545</v>
      </c>
      <c r="BQ11" s="328">
        <v>0.27415499999999998</v>
      </c>
      <c r="BR11" s="328">
        <v>0.2298335</v>
      </c>
      <c r="BS11" s="328">
        <v>0.2544787</v>
      </c>
      <c r="BT11" s="328">
        <v>0.30672070000000001</v>
      </c>
      <c r="BU11" s="328">
        <v>0.35230159999999999</v>
      </c>
      <c r="BV11" s="328">
        <v>0.40620279999999998</v>
      </c>
    </row>
    <row r="12" spans="1:74" ht="12" customHeight="1" x14ac:dyDescent="0.25">
      <c r="A12" s="531" t="s">
        <v>220</v>
      </c>
      <c r="B12" s="532" t="s">
        <v>352</v>
      </c>
      <c r="C12" s="262">
        <v>0.54801332278000003</v>
      </c>
      <c r="D12" s="262">
        <v>0.52515541156000001</v>
      </c>
      <c r="E12" s="262">
        <v>0.57715034903999995</v>
      </c>
      <c r="F12" s="262">
        <v>0.59928180399999997</v>
      </c>
      <c r="G12" s="262">
        <v>0.60844225708999999</v>
      </c>
      <c r="H12" s="262">
        <v>0.59567649982000004</v>
      </c>
      <c r="I12" s="262">
        <v>0.49418773226000001</v>
      </c>
      <c r="J12" s="262">
        <v>0.49559723173999998</v>
      </c>
      <c r="K12" s="262">
        <v>0.44532785659000002</v>
      </c>
      <c r="L12" s="262">
        <v>0.46523374154000002</v>
      </c>
      <c r="M12" s="262">
        <v>0.48415838021000002</v>
      </c>
      <c r="N12" s="262">
        <v>0.50927906811000001</v>
      </c>
      <c r="O12" s="262">
        <v>0.52049827286999995</v>
      </c>
      <c r="P12" s="262">
        <v>0.48453545903</v>
      </c>
      <c r="Q12" s="262">
        <v>0.56429129319000004</v>
      </c>
      <c r="R12" s="262">
        <v>0.60798227832999996</v>
      </c>
      <c r="S12" s="262">
        <v>0.62447552369000003</v>
      </c>
      <c r="T12" s="262">
        <v>0.56728437987000002</v>
      </c>
      <c r="U12" s="262">
        <v>0.54082715180999996</v>
      </c>
      <c r="V12" s="262">
        <v>0.50026966287999997</v>
      </c>
      <c r="W12" s="262">
        <v>0.49109220377000001</v>
      </c>
      <c r="X12" s="262">
        <v>0.50693211215</v>
      </c>
      <c r="Y12" s="262">
        <v>0.48633924700999998</v>
      </c>
      <c r="Z12" s="262">
        <v>0.50706228868000003</v>
      </c>
      <c r="AA12" s="262">
        <v>0.55250371861000003</v>
      </c>
      <c r="AB12" s="262">
        <v>0.58093198995999995</v>
      </c>
      <c r="AC12" s="262">
        <v>0.57464480741000001</v>
      </c>
      <c r="AD12" s="262">
        <v>0.58158177668</v>
      </c>
      <c r="AE12" s="262">
        <v>0.64570600897999997</v>
      </c>
      <c r="AF12" s="262">
        <v>0.64228094572000005</v>
      </c>
      <c r="AG12" s="262">
        <v>0.5782813872</v>
      </c>
      <c r="AH12" s="262">
        <v>0.53984852215000001</v>
      </c>
      <c r="AI12" s="262">
        <v>0.48230733302000001</v>
      </c>
      <c r="AJ12" s="262">
        <v>0.52731792275</v>
      </c>
      <c r="AK12" s="262">
        <v>0.57404143195000001</v>
      </c>
      <c r="AL12" s="262">
        <v>0.56608972326999996</v>
      </c>
      <c r="AM12" s="262">
        <v>0.59190836125000001</v>
      </c>
      <c r="AN12" s="262">
        <v>0.52882915886000004</v>
      </c>
      <c r="AO12" s="262">
        <v>0.66693880208</v>
      </c>
      <c r="AP12" s="262">
        <v>0.62905493539000001</v>
      </c>
      <c r="AQ12" s="262">
        <v>0.65564986520000001</v>
      </c>
      <c r="AR12" s="262">
        <v>0.60203799638</v>
      </c>
      <c r="AS12" s="262">
        <v>0.54413155743999997</v>
      </c>
      <c r="AT12" s="262">
        <v>0.57897523785000005</v>
      </c>
      <c r="AU12" s="262">
        <v>0.56046799286000004</v>
      </c>
      <c r="AV12" s="262">
        <v>0.56954143693000003</v>
      </c>
      <c r="AW12" s="262">
        <v>0.61099215696999998</v>
      </c>
      <c r="AX12" s="262">
        <v>0.68204188345000005</v>
      </c>
      <c r="AY12" s="262">
        <v>0.69579159634999999</v>
      </c>
      <c r="AZ12" s="262">
        <v>0.67374643146000002</v>
      </c>
      <c r="BA12" s="262">
        <v>0.76317435626999997</v>
      </c>
      <c r="BB12" s="262">
        <v>0.74527015931999996</v>
      </c>
      <c r="BC12" s="262">
        <v>0.75940758136999997</v>
      </c>
      <c r="BD12" s="262">
        <v>0.72233749177999995</v>
      </c>
      <c r="BE12" s="262">
        <v>0.67477300963999998</v>
      </c>
      <c r="BF12" s="262">
        <v>0.59567852694000001</v>
      </c>
      <c r="BG12" s="262">
        <v>0.55870599104999996</v>
      </c>
      <c r="BH12" s="262">
        <v>0.57165239999999995</v>
      </c>
      <c r="BI12" s="262">
        <v>0.62659240000000005</v>
      </c>
      <c r="BJ12" s="328">
        <v>0.68506849999999997</v>
      </c>
      <c r="BK12" s="328">
        <v>0.69135040000000003</v>
      </c>
      <c r="BL12" s="328">
        <v>0.68602879999999999</v>
      </c>
      <c r="BM12" s="328">
        <v>0.80038960000000003</v>
      </c>
      <c r="BN12" s="328">
        <v>0.82104560000000004</v>
      </c>
      <c r="BO12" s="328">
        <v>0.84683189999999997</v>
      </c>
      <c r="BP12" s="328">
        <v>0.77601240000000005</v>
      </c>
      <c r="BQ12" s="328">
        <v>0.72004100000000004</v>
      </c>
      <c r="BR12" s="328">
        <v>0.63349889999999998</v>
      </c>
      <c r="BS12" s="328">
        <v>0.61178860000000002</v>
      </c>
      <c r="BT12" s="328">
        <v>0.63921810000000001</v>
      </c>
      <c r="BU12" s="328">
        <v>0.68132709999999996</v>
      </c>
      <c r="BV12" s="328">
        <v>0.74079620000000002</v>
      </c>
    </row>
    <row r="13" spans="1:74" ht="12" customHeight="1" x14ac:dyDescent="0.25">
      <c r="A13" s="531"/>
      <c r="B13" s="166" t="s">
        <v>353</v>
      </c>
      <c r="C13" s="229"/>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c r="AE13" s="229"/>
      <c r="AF13" s="229"/>
      <c r="AG13" s="229"/>
      <c r="AH13" s="229"/>
      <c r="AI13" s="229"/>
      <c r="AJ13" s="229"/>
      <c r="AK13" s="229"/>
      <c r="AL13" s="229"/>
      <c r="AM13" s="229"/>
      <c r="AN13" s="229"/>
      <c r="AO13" s="229"/>
      <c r="AP13" s="229"/>
      <c r="AQ13" s="229"/>
      <c r="AR13" s="229"/>
      <c r="AS13" s="229"/>
      <c r="AT13" s="229"/>
      <c r="AU13" s="229"/>
      <c r="AV13" s="229"/>
      <c r="AW13" s="229"/>
      <c r="AX13" s="229"/>
      <c r="AY13" s="229"/>
      <c r="AZ13" s="229"/>
      <c r="BA13" s="229"/>
      <c r="BB13" s="229"/>
      <c r="BC13" s="229"/>
      <c r="BD13" s="229"/>
      <c r="BE13" s="229"/>
      <c r="BF13" s="229"/>
      <c r="BG13" s="229"/>
      <c r="BH13" s="229"/>
      <c r="BI13" s="229"/>
      <c r="BJ13" s="329"/>
      <c r="BK13" s="329"/>
      <c r="BL13" s="329"/>
      <c r="BM13" s="329"/>
      <c r="BN13" s="329"/>
      <c r="BO13" s="329"/>
      <c r="BP13" s="329"/>
      <c r="BQ13" s="329"/>
      <c r="BR13" s="329"/>
      <c r="BS13" s="329"/>
      <c r="BT13" s="329"/>
      <c r="BU13" s="329"/>
      <c r="BV13" s="329"/>
    </row>
    <row r="14" spans="1:74" ht="12" customHeight="1" x14ac:dyDescent="0.25">
      <c r="A14" s="531" t="s">
        <v>971</v>
      </c>
      <c r="B14" s="532" t="s">
        <v>1028</v>
      </c>
      <c r="C14" s="262">
        <v>7.2637480000000004E-2</v>
      </c>
      <c r="D14" s="262">
        <v>6.6229024999999997E-2</v>
      </c>
      <c r="E14" s="262">
        <v>7.2299721999999997E-2</v>
      </c>
      <c r="F14" s="262">
        <v>6.8476586000000006E-2</v>
      </c>
      <c r="G14" s="262">
        <v>7.2294540000000004E-2</v>
      </c>
      <c r="H14" s="262">
        <v>7.1296266999999997E-2</v>
      </c>
      <c r="I14" s="262">
        <v>7.4606097999999996E-2</v>
      </c>
      <c r="J14" s="262">
        <v>7.5373009000000005E-2</v>
      </c>
      <c r="K14" s="262">
        <v>6.8472219000000001E-2</v>
      </c>
      <c r="L14" s="262">
        <v>7.2349464000000002E-2</v>
      </c>
      <c r="M14" s="262">
        <v>7.0413608000000003E-2</v>
      </c>
      <c r="N14" s="262">
        <v>7.0785864000000004E-2</v>
      </c>
      <c r="O14" s="262">
        <v>7.0153872000000006E-2</v>
      </c>
      <c r="P14" s="262">
        <v>6.3485331000000006E-2</v>
      </c>
      <c r="Q14" s="262">
        <v>6.8586227999999999E-2</v>
      </c>
      <c r="R14" s="262">
        <v>6.8966341E-2</v>
      </c>
      <c r="S14" s="262">
        <v>7.2293118000000003E-2</v>
      </c>
      <c r="T14" s="262">
        <v>7.0915046999999995E-2</v>
      </c>
      <c r="U14" s="262">
        <v>7.2376734999999998E-2</v>
      </c>
      <c r="V14" s="262">
        <v>7.0974086000000006E-2</v>
      </c>
      <c r="W14" s="262">
        <v>6.4984178000000004E-2</v>
      </c>
      <c r="X14" s="262">
        <v>6.8767954000000006E-2</v>
      </c>
      <c r="Y14" s="262">
        <v>6.9604830000000006E-2</v>
      </c>
      <c r="Z14" s="262">
        <v>7.3875534000000007E-2</v>
      </c>
      <c r="AA14" s="262">
        <v>7.3865770999999997E-2</v>
      </c>
      <c r="AB14" s="262">
        <v>6.7647374999999996E-2</v>
      </c>
      <c r="AC14" s="262">
        <v>6.5207065999999994E-2</v>
      </c>
      <c r="AD14" s="262">
        <v>3.7735757000000002E-2</v>
      </c>
      <c r="AE14" s="262">
        <v>4.6906284999999999E-2</v>
      </c>
      <c r="AF14" s="262">
        <v>5.7481765999999997E-2</v>
      </c>
      <c r="AG14" s="262">
        <v>6.3542210000000002E-2</v>
      </c>
      <c r="AH14" s="262">
        <v>6.2937717000000004E-2</v>
      </c>
      <c r="AI14" s="262">
        <v>6.1526271E-2</v>
      </c>
      <c r="AJ14" s="262">
        <v>6.5532831999999999E-2</v>
      </c>
      <c r="AK14" s="262">
        <v>6.6161330000000004E-2</v>
      </c>
      <c r="AL14" s="262">
        <v>6.6603605999999996E-2</v>
      </c>
      <c r="AM14" s="262">
        <v>6.3623842999999999E-2</v>
      </c>
      <c r="AN14" s="262">
        <v>5.0555822E-2</v>
      </c>
      <c r="AO14" s="262">
        <v>6.4766035E-2</v>
      </c>
      <c r="AP14" s="262">
        <v>6.2331617999999998E-2</v>
      </c>
      <c r="AQ14" s="262">
        <v>6.8944349000000002E-2</v>
      </c>
      <c r="AR14" s="262">
        <v>6.7645392999999998E-2</v>
      </c>
      <c r="AS14" s="262">
        <v>6.9433480000000006E-2</v>
      </c>
      <c r="AT14" s="262">
        <v>6.4306328999999995E-2</v>
      </c>
      <c r="AU14" s="262">
        <v>6.2036926999999999E-2</v>
      </c>
      <c r="AV14" s="262">
        <v>7.1307403000000005E-2</v>
      </c>
      <c r="AW14" s="262">
        <v>7.1495755999999994E-2</v>
      </c>
      <c r="AX14" s="262">
        <v>7.3048482999999997E-2</v>
      </c>
      <c r="AY14" s="262">
        <v>7.0949164999999995E-2</v>
      </c>
      <c r="AZ14" s="262">
        <v>6.2490577999999998E-2</v>
      </c>
      <c r="BA14" s="262">
        <v>6.9757608999999998E-2</v>
      </c>
      <c r="BB14" s="262">
        <v>6.4087588000000001E-2</v>
      </c>
      <c r="BC14" s="262">
        <v>6.9272559999999997E-2</v>
      </c>
      <c r="BD14" s="262">
        <v>6.9150627000000006E-2</v>
      </c>
      <c r="BE14" s="262">
        <v>6.9658050999999999E-2</v>
      </c>
      <c r="BF14" s="262">
        <v>6.7430272999999999E-2</v>
      </c>
      <c r="BG14" s="262">
        <v>6.2367300000000001E-2</v>
      </c>
      <c r="BH14" s="262">
        <v>6.9736300000000001E-2</v>
      </c>
      <c r="BI14" s="262">
        <v>6.7193900000000001E-2</v>
      </c>
      <c r="BJ14" s="328">
        <v>7.1094500000000005E-2</v>
      </c>
      <c r="BK14" s="328">
        <v>6.74709E-2</v>
      </c>
      <c r="BL14" s="328">
        <v>6.1590300000000001E-2</v>
      </c>
      <c r="BM14" s="328">
        <v>6.7671099999999998E-2</v>
      </c>
      <c r="BN14" s="328">
        <v>6.41182E-2</v>
      </c>
      <c r="BO14" s="328">
        <v>6.9158200000000003E-2</v>
      </c>
      <c r="BP14" s="328">
        <v>6.6309599999999996E-2</v>
      </c>
      <c r="BQ14" s="328">
        <v>6.6471100000000005E-2</v>
      </c>
      <c r="BR14" s="328">
        <v>6.6913100000000003E-2</v>
      </c>
      <c r="BS14" s="328">
        <v>6.5298999999999996E-2</v>
      </c>
      <c r="BT14" s="328">
        <v>6.7410700000000004E-2</v>
      </c>
      <c r="BU14" s="328">
        <v>6.8090600000000001E-2</v>
      </c>
      <c r="BV14" s="328">
        <v>7.0238499999999995E-2</v>
      </c>
    </row>
    <row r="15" spans="1:74" ht="12" customHeight="1" x14ac:dyDescent="0.25">
      <c r="A15" s="531" t="s">
        <v>607</v>
      </c>
      <c r="B15" s="532" t="s">
        <v>455</v>
      </c>
      <c r="C15" s="262">
        <v>3.5671200000000002E-4</v>
      </c>
      <c r="D15" s="262">
        <v>3.2219200000000001E-4</v>
      </c>
      <c r="E15" s="262">
        <v>3.5671200000000002E-4</v>
      </c>
      <c r="F15" s="262">
        <v>3.4520500000000001E-4</v>
      </c>
      <c r="G15" s="262">
        <v>3.5671200000000002E-4</v>
      </c>
      <c r="H15" s="262">
        <v>3.4520500000000001E-4</v>
      </c>
      <c r="I15" s="262">
        <v>3.5671200000000002E-4</v>
      </c>
      <c r="J15" s="262">
        <v>3.5671200000000002E-4</v>
      </c>
      <c r="K15" s="262">
        <v>3.4520500000000001E-4</v>
      </c>
      <c r="L15" s="262">
        <v>3.5671200000000002E-4</v>
      </c>
      <c r="M15" s="262">
        <v>3.4520500000000001E-4</v>
      </c>
      <c r="N15" s="262">
        <v>3.5671200000000002E-4</v>
      </c>
      <c r="O15" s="262">
        <v>3.5671200000000002E-4</v>
      </c>
      <c r="P15" s="262">
        <v>3.2219200000000001E-4</v>
      </c>
      <c r="Q15" s="262">
        <v>3.5671200000000002E-4</v>
      </c>
      <c r="R15" s="262">
        <v>3.4520500000000001E-4</v>
      </c>
      <c r="S15" s="262">
        <v>3.5671200000000002E-4</v>
      </c>
      <c r="T15" s="262">
        <v>3.4520500000000001E-4</v>
      </c>
      <c r="U15" s="262">
        <v>3.5671200000000002E-4</v>
      </c>
      <c r="V15" s="262">
        <v>3.5671200000000002E-4</v>
      </c>
      <c r="W15" s="262">
        <v>3.4520500000000001E-4</v>
      </c>
      <c r="X15" s="262">
        <v>3.5671200000000002E-4</v>
      </c>
      <c r="Y15" s="262">
        <v>3.4520500000000001E-4</v>
      </c>
      <c r="Z15" s="262">
        <v>3.5671200000000002E-4</v>
      </c>
      <c r="AA15" s="262">
        <v>3.5573799999999997E-4</v>
      </c>
      <c r="AB15" s="262">
        <v>3.3278700000000002E-4</v>
      </c>
      <c r="AC15" s="262">
        <v>3.5573799999999997E-4</v>
      </c>
      <c r="AD15" s="262">
        <v>3.4426200000000002E-4</v>
      </c>
      <c r="AE15" s="262">
        <v>3.5573799999999997E-4</v>
      </c>
      <c r="AF15" s="262">
        <v>3.4426200000000002E-4</v>
      </c>
      <c r="AG15" s="262">
        <v>3.5573799999999997E-4</v>
      </c>
      <c r="AH15" s="262">
        <v>3.5573799999999997E-4</v>
      </c>
      <c r="AI15" s="262">
        <v>3.4426200000000002E-4</v>
      </c>
      <c r="AJ15" s="262">
        <v>3.5573799999999997E-4</v>
      </c>
      <c r="AK15" s="262">
        <v>3.4426200000000002E-4</v>
      </c>
      <c r="AL15" s="262">
        <v>3.5573799999999997E-4</v>
      </c>
      <c r="AM15" s="262">
        <v>3.5671200000000002E-4</v>
      </c>
      <c r="AN15" s="262">
        <v>3.2219200000000001E-4</v>
      </c>
      <c r="AO15" s="262">
        <v>3.5671200000000002E-4</v>
      </c>
      <c r="AP15" s="262">
        <v>3.4520500000000001E-4</v>
      </c>
      <c r="AQ15" s="262">
        <v>3.5671200000000002E-4</v>
      </c>
      <c r="AR15" s="262">
        <v>3.4520500000000001E-4</v>
      </c>
      <c r="AS15" s="262">
        <v>3.5671200000000002E-4</v>
      </c>
      <c r="AT15" s="262">
        <v>3.5671200000000002E-4</v>
      </c>
      <c r="AU15" s="262">
        <v>3.4520500000000001E-4</v>
      </c>
      <c r="AV15" s="262">
        <v>3.5671200000000002E-4</v>
      </c>
      <c r="AW15" s="262">
        <v>3.4520500000000001E-4</v>
      </c>
      <c r="AX15" s="262">
        <v>3.5671200000000002E-4</v>
      </c>
      <c r="AY15" s="262">
        <v>3.5671200000000002E-4</v>
      </c>
      <c r="AZ15" s="262">
        <v>3.2219200000000001E-4</v>
      </c>
      <c r="BA15" s="262">
        <v>3.5671200000000002E-4</v>
      </c>
      <c r="BB15" s="262">
        <v>3.4520500000000001E-4</v>
      </c>
      <c r="BC15" s="262">
        <v>3.5671200000000002E-4</v>
      </c>
      <c r="BD15" s="262">
        <v>3.4520500000000001E-4</v>
      </c>
      <c r="BE15" s="262">
        <v>3.5671200000000002E-4</v>
      </c>
      <c r="BF15" s="262">
        <v>3.5671200000000002E-4</v>
      </c>
      <c r="BG15" s="262">
        <v>3.5043599999999998E-4</v>
      </c>
      <c r="BH15" s="262">
        <v>3.4986499999999999E-4</v>
      </c>
      <c r="BI15" s="262">
        <v>3.5028899999999999E-4</v>
      </c>
      <c r="BJ15" s="328">
        <v>3.4970500000000001E-4</v>
      </c>
      <c r="BK15" s="328">
        <v>3.4906800000000001E-4</v>
      </c>
      <c r="BL15" s="328">
        <v>3.5151099999999999E-4</v>
      </c>
      <c r="BM15" s="328">
        <v>3.5103800000000002E-4</v>
      </c>
      <c r="BN15" s="328">
        <v>3.5156800000000002E-4</v>
      </c>
      <c r="BO15" s="328">
        <v>3.5110099999999998E-4</v>
      </c>
      <c r="BP15" s="328">
        <v>3.5163700000000002E-4</v>
      </c>
      <c r="BQ15" s="328">
        <v>3.5117500000000001E-4</v>
      </c>
      <c r="BR15" s="328">
        <v>3.5067200000000001E-4</v>
      </c>
      <c r="BS15" s="328">
        <v>3.5069399999999997E-4</v>
      </c>
      <c r="BT15" s="328">
        <v>3.5076900000000002E-4</v>
      </c>
      <c r="BU15" s="328">
        <v>3.5081199999999999E-4</v>
      </c>
      <c r="BV15" s="328">
        <v>3.5091300000000001E-4</v>
      </c>
    </row>
    <row r="16" spans="1:74" ht="12" customHeight="1" x14ac:dyDescent="0.25">
      <c r="A16" s="531" t="s">
        <v>608</v>
      </c>
      <c r="B16" s="532" t="s">
        <v>48</v>
      </c>
      <c r="C16" s="262">
        <v>7.57374E-4</v>
      </c>
      <c r="D16" s="262">
        <v>8.1329000000000004E-4</v>
      </c>
      <c r="E16" s="262">
        <v>7.9245800000000001E-4</v>
      </c>
      <c r="F16" s="262">
        <v>9.2554099999999999E-4</v>
      </c>
      <c r="G16" s="262">
        <v>9.2219299999999997E-4</v>
      </c>
      <c r="H16" s="262">
        <v>6.7516099999999997E-4</v>
      </c>
      <c r="I16" s="262">
        <v>7.0638299999999999E-4</v>
      </c>
      <c r="J16" s="262">
        <v>8.3010899999999999E-4</v>
      </c>
      <c r="K16" s="262">
        <v>8.2216400000000001E-4</v>
      </c>
      <c r="L16" s="262">
        <v>9.7953499999999991E-4</v>
      </c>
      <c r="M16" s="262">
        <v>1.056193E-3</v>
      </c>
      <c r="N16" s="262">
        <v>1.180328E-3</v>
      </c>
      <c r="O16" s="262">
        <v>1.1011250000000001E-3</v>
      </c>
      <c r="P16" s="262">
        <v>8.3452999999999999E-4</v>
      </c>
      <c r="Q16" s="262">
        <v>9.5877500000000004E-4</v>
      </c>
      <c r="R16" s="262">
        <v>9.4453500000000004E-4</v>
      </c>
      <c r="S16" s="262">
        <v>9.2494099999999998E-4</v>
      </c>
      <c r="T16" s="262">
        <v>8.4384100000000001E-4</v>
      </c>
      <c r="U16" s="262">
        <v>6.3593799999999995E-4</v>
      </c>
      <c r="V16" s="262">
        <v>5.2822399999999999E-4</v>
      </c>
      <c r="W16" s="262">
        <v>4.6715199999999998E-4</v>
      </c>
      <c r="X16" s="262">
        <v>5.6067599999999997E-4</v>
      </c>
      <c r="Y16" s="262">
        <v>5.9371100000000002E-4</v>
      </c>
      <c r="Z16" s="262">
        <v>8.0910599999999997E-4</v>
      </c>
      <c r="AA16" s="262">
        <v>8.92007E-4</v>
      </c>
      <c r="AB16" s="262">
        <v>9.5085199999999997E-4</v>
      </c>
      <c r="AC16" s="262">
        <v>1.0796270000000001E-3</v>
      </c>
      <c r="AD16" s="262">
        <v>9.7625999999999995E-4</v>
      </c>
      <c r="AE16" s="262">
        <v>8.9405599999999995E-4</v>
      </c>
      <c r="AF16" s="262">
        <v>6.40045E-4</v>
      </c>
      <c r="AG16" s="262">
        <v>5.5797599999999996E-4</v>
      </c>
      <c r="AH16" s="262">
        <v>5.44909E-4</v>
      </c>
      <c r="AI16" s="262">
        <v>4.7163000000000001E-4</v>
      </c>
      <c r="AJ16" s="262">
        <v>4.6346799999999997E-4</v>
      </c>
      <c r="AK16" s="262">
        <v>5.8508200000000001E-4</v>
      </c>
      <c r="AL16" s="262">
        <v>7.2513799999999995E-4</v>
      </c>
      <c r="AM16" s="262">
        <v>7.8041500000000001E-4</v>
      </c>
      <c r="AN16" s="262">
        <v>6.4730300000000001E-4</v>
      </c>
      <c r="AO16" s="262">
        <v>7.4114999999999999E-4</v>
      </c>
      <c r="AP16" s="262">
        <v>7.1125599999999995E-4</v>
      </c>
      <c r="AQ16" s="262">
        <v>7.0777199999999996E-4</v>
      </c>
      <c r="AR16" s="262">
        <v>6.5788900000000004E-4</v>
      </c>
      <c r="AS16" s="262">
        <v>6.8112000000000001E-4</v>
      </c>
      <c r="AT16" s="262">
        <v>6.8473299999999998E-4</v>
      </c>
      <c r="AU16" s="262">
        <v>6.4873100000000005E-4</v>
      </c>
      <c r="AV16" s="262">
        <v>6.7078000000000005E-4</v>
      </c>
      <c r="AW16" s="262">
        <v>6.9968000000000005E-4</v>
      </c>
      <c r="AX16" s="262">
        <v>7.4529800000000003E-4</v>
      </c>
      <c r="AY16" s="262">
        <v>7.3723500000000004E-4</v>
      </c>
      <c r="AZ16" s="262">
        <v>6.6593499999999999E-4</v>
      </c>
      <c r="BA16" s="262">
        <v>7.6671599999999997E-4</v>
      </c>
      <c r="BB16" s="262">
        <v>6.8039499999999998E-4</v>
      </c>
      <c r="BC16" s="262">
        <v>6.9730400000000004E-4</v>
      </c>
      <c r="BD16" s="262">
        <v>6.6620899999999996E-4</v>
      </c>
      <c r="BE16" s="262">
        <v>6.2049800000000003E-4</v>
      </c>
      <c r="BF16" s="262">
        <v>6.8763799999999996E-4</v>
      </c>
      <c r="BG16" s="262">
        <v>6.8836600000000004E-4</v>
      </c>
      <c r="BH16" s="262">
        <v>6.9585000000000003E-4</v>
      </c>
      <c r="BI16" s="262">
        <v>7.5723999999999995E-4</v>
      </c>
      <c r="BJ16" s="328">
        <v>6.4246099999999999E-4</v>
      </c>
      <c r="BK16" s="328">
        <v>7.5940800000000004E-4</v>
      </c>
      <c r="BL16" s="328">
        <v>6.8446100000000003E-4</v>
      </c>
      <c r="BM16" s="328">
        <v>7.8492199999999996E-4</v>
      </c>
      <c r="BN16" s="328">
        <v>6.9457700000000004E-4</v>
      </c>
      <c r="BO16" s="328">
        <v>7.0702600000000003E-4</v>
      </c>
      <c r="BP16" s="328">
        <v>7.0195299999999995E-4</v>
      </c>
      <c r="BQ16" s="328">
        <v>5.8517200000000001E-4</v>
      </c>
      <c r="BR16" s="328">
        <v>6.6804099999999997E-4</v>
      </c>
      <c r="BS16" s="328">
        <v>5.7504400000000003E-4</v>
      </c>
      <c r="BT16" s="328">
        <v>6.9584900000000001E-4</v>
      </c>
      <c r="BU16" s="328">
        <v>7.5724099999999997E-4</v>
      </c>
      <c r="BV16" s="328">
        <v>6.4246099999999999E-4</v>
      </c>
    </row>
    <row r="17" spans="1:74" ht="12" customHeight="1" x14ac:dyDescent="0.25">
      <c r="A17" s="531" t="s">
        <v>1023</v>
      </c>
      <c r="B17" s="532" t="s">
        <v>1022</v>
      </c>
      <c r="C17" s="262">
        <v>1.3551973144E-3</v>
      </c>
      <c r="D17" s="262">
        <v>1.4369252789E-3</v>
      </c>
      <c r="E17" s="262">
        <v>2.0474767177999999E-3</v>
      </c>
      <c r="F17" s="262">
        <v>2.2310728707000001E-3</v>
      </c>
      <c r="G17" s="262">
        <v>2.4710395167E-3</v>
      </c>
      <c r="H17" s="262">
        <v>2.4870666626000001E-3</v>
      </c>
      <c r="I17" s="262">
        <v>2.5656001335999999E-3</v>
      </c>
      <c r="J17" s="262">
        <v>2.4879054322999999E-3</v>
      </c>
      <c r="K17" s="262">
        <v>2.2476545958999999E-3</v>
      </c>
      <c r="L17" s="262">
        <v>2.0385671064000002E-3</v>
      </c>
      <c r="M17" s="262">
        <v>1.6083880301999999E-3</v>
      </c>
      <c r="N17" s="262">
        <v>1.4522843187000001E-3</v>
      </c>
      <c r="O17" s="262">
        <v>1.5296496962000001E-3</v>
      </c>
      <c r="P17" s="262">
        <v>1.6248702468E-3</v>
      </c>
      <c r="Q17" s="262">
        <v>2.3260542301E-3</v>
      </c>
      <c r="R17" s="262">
        <v>2.5444991874999999E-3</v>
      </c>
      <c r="S17" s="262">
        <v>2.8242096276999999E-3</v>
      </c>
      <c r="T17" s="262">
        <v>2.8513817836E-3</v>
      </c>
      <c r="U17" s="262">
        <v>2.9454131961E-3</v>
      </c>
      <c r="V17" s="262">
        <v>2.8514498624000002E-3</v>
      </c>
      <c r="W17" s="262">
        <v>2.5765632785E-3</v>
      </c>
      <c r="X17" s="262">
        <v>2.3286915438000002E-3</v>
      </c>
      <c r="Y17" s="262">
        <v>1.8124197430000001E-3</v>
      </c>
      <c r="Z17" s="262">
        <v>1.6273652675E-3</v>
      </c>
      <c r="AA17" s="262">
        <v>1.7465477839E-3</v>
      </c>
      <c r="AB17" s="262">
        <v>1.9377084446000001E-3</v>
      </c>
      <c r="AC17" s="262">
        <v>2.6641876949000001E-3</v>
      </c>
      <c r="AD17" s="262">
        <v>2.8874370243999999E-3</v>
      </c>
      <c r="AE17" s="262">
        <v>3.2132035725000001E-3</v>
      </c>
      <c r="AF17" s="262">
        <v>3.2649737338999998E-3</v>
      </c>
      <c r="AG17" s="262">
        <v>3.4085923717E-3</v>
      </c>
      <c r="AH17" s="262">
        <v>3.2844328954000001E-3</v>
      </c>
      <c r="AI17" s="262">
        <v>2.9396503877E-3</v>
      </c>
      <c r="AJ17" s="262">
        <v>2.6608030914000002E-3</v>
      </c>
      <c r="AK17" s="262">
        <v>2.0679871341999999E-3</v>
      </c>
      <c r="AL17" s="262">
        <v>1.8540949382E-3</v>
      </c>
      <c r="AM17" s="262">
        <v>1.9658038977000002E-3</v>
      </c>
      <c r="AN17" s="262">
        <v>2.0988400562000002E-3</v>
      </c>
      <c r="AO17" s="262">
        <v>3.0187456306999998E-3</v>
      </c>
      <c r="AP17" s="262">
        <v>3.2772392761E-3</v>
      </c>
      <c r="AQ17" s="262">
        <v>3.6155968085E-3</v>
      </c>
      <c r="AR17" s="262">
        <v>3.6260175819E-3</v>
      </c>
      <c r="AS17" s="262">
        <v>3.7198795767999998E-3</v>
      </c>
      <c r="AT17" s="262">
        <v>3.622916852E-3</v>
      </c>
      <c r="AU17" s="262">
        <v>3.2847224592999998E-3</v>
      </c>
      <c r="AV17" s="262">
        <v>2.9436725713999998E-3</v>
      </c>
      <c r="AW17" s="262">
        <v>2.2962565150000001E-3</v>
      </c>
      <c r="AX17" s="262">
        <v>2.0243039417E-3</v>
      </c>
      <c r="AY17" s="262">
        <v>2.1883667585999998E-3</v>
      </c>
      <c r="AZ17" s="262">
        <v>2.3303288260000002E-3</v>
      </c>
      <c r="BA17" s="262">
        <v>3.3096646161999998E-3</v>
      </c>
      <c r="BB17" s="262">
        <v>3.5863766181999999E-3</v>
      </c>
      <c r="BC17" s="262">
        <v>3.9413636326E-3</v>
      </c>
      <c r="BD17" s="262">
        <v>3.9538242387999996E-3</v>
      </c>
      <c r="BE17" s="262">
        <v>4.0644218364999998E-3</v>
      </c>
      <c r="BF17" s="262">
        <v>3.9165134374999997E-3</v>
      </c>
      <c r="BG17" s="262">
        <v>3.5248361222999999E-3</v>
      </c>
      <c r="BH17" s="262">
        <v>3.2231899999999999E-3</v>
      </c>
      <c r="BI17" s="262">
        <v>2.5494599999999999E-3</v>
      </c>
      <c r="BJ17" s="328">
        <v>2.3063599999999999E-3</v>
      </c>
      <c r="BK17" s="328">
        <v>2.4217399999999999E-3</v>
      </c>
      <c r="BL17" s="328">
        <v>2.5565100000000001E-3</v>
      </c>
      <c r="BM17" s="328">
        <v>3.5614800000000001E-3</v>
      </c>
      <c r="BN17" s="328">
        <v>3.8352299999999998E-3</v>
      </c>
      <c r="BO17" s="328">
        <v>4.2124500000000004E-3</v>
      </c>
      <c r="BP17" s="328">
        <v>4.2139999999999999E-3</v>
      </c>
      <c r="BQ17" s="328">
        <v>4.3489699999999997E-3</v>
      </c>
      <c r="BR17" s="328">
        <v>4.2195799999999997E-3</v>
      </c>
      <c r="BS17" s="328">
        <v>3.8146999999999999E-3</v>
      </c>
      <c r="BT17" s="328">
        <v>3.4813399999999999E-3</v>
      </c>
      <c r="BU17" s="328">
        <v>2.7424799999999998E-3</v>
      </c>
      <c r="BV17" s="328">
        <v>2.47438E-3</v>
      </c>
    </row>
    <row r="18" spans="1:74" ht="12" customHeight="1" x14ac:dyDescent="0.25">
      <c r="A18" s="531" t="s">
        <v>20</v>
      </c>
      <c r="B18" s="532" t="s">
        <v>821</v>
      </c>
      <c r="C18" s="262">
        <v>1.4977336000000001E-2</v>
      </c>
      <c r="D18" s="262">
        <v>1.3523524E-2</v>
      </c>
      <c r="E18" s="262">
        <v>1.4919276E-2</v>
      </c>
      <c r="F18" s="262">
        <v>1.4130258999999999E-2</v>
      </c>
      <c r="G18" s="262">
        <v>1.3776906E-2</v>
      </c>
      <c r="H18" s="262">
        <v>1.2192289E-2</v>
      </c>
      <c r="I18" s="262">
        <v>1.2767066000000001E-2</v>
      </c>
      <c r="J18" s="262">
        <v>1.2900636E-2</v>
      </c>
      <c r="K18" s="262">
        <v>1.2403058999999999E-2</v>
      </c>
      <c r="L18" s="262">
        <v>1.4498676E-2</v>
      </c>
      <c r="M18" s="262">
        <v>1.4304829E-2</v>
      </c>
      <c r="N18" s="262">
        <v>1.5008316000000001E-2</v>
      </c>
      <c r="O18" s="262">
        <v>1.4048366E-2</v>
      </c>
      <c r="P18" s="262">
        <v>1.2832903999999999E-2</v>
      </c>
      <c r="Q18" s="262">
        <v>1.3746346E-2</v>
      </c>
      <c r="R18" s="262">
        <v>1.2627509E-2</v>
      </c>
      <c r="S18" s="262">
        <v>1.2539405999999999E-2</v>
      </c>
      <c r="T18" s="262">
        <v>1.2467328999999999E-2</v>
      </c>
      <c r="U18" s="262">
        <v>1.2333146E-2</v>
      </c>
      <c r="V18" s="262">
        <v>1.2443546E-2</v>
      </c>
      <c r="W18" s="262">
        <v>1.1739708999999999E-2</v>
      </c>
      <c r="X18" s="262">
        <v>1.3533455999999999E-2</v>
      </c>
      <c r="Y18" s="262">
        <v>1.3483248999999999E-2</v>
      </c>
      <c r="Z18" s="262">
        <v>1.3998475999999999E-2</v>
      </c>
      <c r="AA18" s="262">
        <v>1.4441806E-2</v>
      </c>
      <c r="AB18" s="262">
        <v>1.3272694999999999E-2</v>
      </c>
      <c r="AC18" s="262">
        <v>1.3912946000000001E-2</v>
      </c>
      <c r="AD18" s="262">
        <v>1.33612E-2</v>
      </c>
      <c r="AE18" s="262">
        <v>1.3501025999999999E-2</v>
      </c>
      <c r="AF18" s="262">
        <v>1.227987E-2</v>
      </c>
      <c r="AG18" s="262">
        <v>1.2632936000000001E-2</v>
      </c>
      <c r="AH18" s="262">
        <v>1.2759316E-2</v>
      </c>
      <c r="AI18" s="262">
        <v>1.1965989999999999E-2</v>
      </c>
      <c r="AJ18" s="262">
        <v>1.3809586E-2</v>
      </c>
      <c r="AK18" s="262">
        <v>1.3555370000000001E-2</v>
      </c>
      <c r="AL18" s="262">
        <v>1.4188226E-2</v>
      </c>
      <c r="AM18" s="262">
        <v>1.4596415999999999E-2</v>
      </c>
      <c r="AN18" s="262">
        <v>1.2770324E-2</v>
      </c>
      <c r="AO18" s="262">
        <v>1.4186005999999999E-2</v>
      </c>
      <c r="AP18" s="262">
        <v>1.3618239000000001E-2</v>
      </c>
      <c r="AQ18" s="262">
        <v>1.3985446E-2</v>
      </c>
      <c r="AR18" s="262">
        <v>1.1920419E-2</v>
      </c>
      <c r="AS18" s="262">
        <v>1.2395466000000001E-2</v>
      </c>
      <c r="AT18" s="262">
        <v>1.2557696E-2</v>
      </c>
      <c r="AU18" s="262">
        <v>1.2179479E-2</v>
      </c>
      <c r="AV18" s="262">
        <v>1.3988396E-2</v>
      </c>
      <c r="AW18" s="262">
        <v>1.3797228999999999E-2</v>
      </c>
      <c r="AX18" s="262">
        <v>1.4491166E-2</v>
      </c>
      <c r="AY18" s="262">
        <v>1.4402056E-2</v>
      </c>
      <c r="AZ18" s="262">
        <v>1.2810124000000001E-2</v>
      </c>
      <c r="BA18" s="262">
        <v>1.4549716000000001E-2</v>
      </c>
      <c r="BB18" s="262">
        <v>1.3625849000000001E-2</v>
      </c>
      <c r="BC18" s="262">
        <v>1.3954006E-2</v>
      </c>
      <c r="BD18" s="262">
        <v>1.2149589000000001E-2</v>
      </c>
      <c r="BE18" s="262">
        <v>1.2565656E-2</v>
      </c>
      <c r="BF18" s="262">
        <v>1.2557565999999999E-2</v>
      </c>
      <c r="BG18" s="262">
        <v>1.2611499999999999E-2</v>
      </c>
      <c r="BH18" s="262">
        <v>1.3713400000000001E-2</v>
      </c>
      <c r="BI18" s="262">
        <v>1.3433499999999999E-2</v>
      </c>
      <c r="BJ18" s="328">
        <v>1.41715E-2</v>
      </c>
      <c r="BK18" s="328">
        <v>1.37771E-2</v>
      </c>
      <c r="BL18" s="328">
        <v>1.2338200000000001E-2</v>
      </c>
      <c r="BM18" s="328">
        <v>1.37935E-2</v>
      </c>
      <c r="BN18" s="328">
        <v>1.31345E-2</v>
      </c>
      <c r="BO18" s="328">
        <v>1.34407E-2</v>
      </c>
      <c r="BP18" s="328">
        <v>1.24402E-2</v>
      </c>
      <c r="BQ18" s="328">
        <v>1.30543E-2</v>
      </c>
      <c r="BR18" s="328">
        <v>1.30612E-2</v>
      </c>
      <c r="BS18" s="328">
        <v>1.21288E-2</v>
      </c>
      <c r="BT18" s="328">
        <v>1.3545400000000001E-2</v>
      </c>
      <c r="BU18" s="328">
        <v>1.3268E-2</v>
      </c>
      <c r="BV18" s="328">
        <v>1.4005800000000001E-2</v>
      </c>
    </row>
    <row r="19" spans="1:74" ht="12" customHeight="1" x14ac:dyDescent="0.25">
      <c r="A19" s="498" t="s">
        <v>50</v>
      </c>
      <c r="B19" s="532" t="s">
        <v>1027</v>
      </c>
      <c r="C19" s="262">
        <v>0.123529974</v>
      </c>
      <c r="D19" s="262">
        <v>0.110725243</v>
      </c>
      <c r="E19" s="262">
        <v>0.121434874</v>
      </c>
      <c r="F19" s="262">
        <v>0.114695504</v>
      </c>
      <c r="G19" s="262">
        <v>0.120343494</v>
      </c>
      <c r="H19" s="262">
        <v>0.117504834</v>
      </c>
      <c r="I19" s="262">
        <v>0.123662354</v>
      </c>
      <c r="J19" s="262">
        <v>0.122930554</v>
      </c>
      <c r="K19" s="262">
        <v>0.114811424</v>
      </c>
      <c r="L19" s="262">
        <v>0.11845014399999999</v>
      </c>
      <c r="M19" s="262">
        <v>0.11773834399999999</v>
      </c>
      <c r="N19" s="262">
        <v>0.12617325400000001</v>
      </c>
      <c r="O19" s="262">
        <v>0.12349460399999999</v>
      </c>
      <c r="P19" s="262">
        <v>0.111666153</v>
      </c>
      <c r="Q19" s="262">
        <v>0.119877434</v>
      </c>
      <c r="R19" s="262">
        <v>0.112582374</v>
      </c>
      <c r="S19" s="262">
        <v>0.116043704</v>
      </c>
      <c r="T19" s="262">
        <v>0.11448169399999999</v>
      </c>
      <c r="U19" s="262">
        <v>0.120255554</v>
      </c>
      <c r="V19" s="262">
        <v>0.120736014</v>
      </c>
      <c r="W19" s="262">
        <v>0.11342126399999999</v>
      </c>
      <c r="X19" s="262">
        <v>0.11684963399999999</v>
      </c>
      <c r="Y19" s="262">
        <v>0.116535894</v>
      </c>
      <c r="Z19" s="262">
        <v>0.12103850400000001</v>
      </c>
      <c r="AA19" s="262">
        <v>0.12008213600000001</v>
      </c>
      <c r="AB19" s="262">
        <v>0.113052235</v>
      </c>
      <c r="AC19" s="262">
        <v>0.117731006</v>
      </c>
      <c r="AD19" s="262">
        <v>0.111528165</v>
      </c>
      <c r="AE19" s="262">
        <v>0.113976306</v>
      </c>
      <c r="AF19" s="262">
        <v>0.108239895</v>
      </c>
      <c r="AG19" s="262">
        <v>0.110243576</v>
      </c>
      <c r="AH19" s="262">
        <v>0.111277076</v>
      </c>
      <c r="AI19" s="262">
        <v>0.107697185</v>
      </c>
      <c r="AJ19" s="262">
        <v>0.11247259599999999</v>
      </c>
      <c r="AK19" s="262">
        <v>0.112062895</v>
      </c>
      <c r="AL19" s="262">
        <v>0.117824916</v>
      </c>
      <c r="AM19" s="262">
        <v>0.117477574</v>
      </c>
      <c r="AN19" s="262">
        <v>0.102824493</v>
      </c>
      <c r="AO19" s="262">
        <v>0.112221734</v>
      </c>
      <c r="AP19" s="262">
        <v>0.109820984</v>
      </c>
      <c r="AQ19" s="262">
        <v>0.117404754</v>
      </c>
      <c r="AR19" s="262">
        <v>0.11137045399999999</v>
      </c>
      <c r="AS19" s="262">
        <v>0.11864936399999999</v>
      </c>
      <c r="AT19" s="262">
        <v>0.112889674</v>
      </c>
      <c r="AU19" s="262">
        <v>0.111573584</v>
      </c>
      <c r="AV19" s="262">
        <v>0.110782924</v>
      </c>
      <c r="AW19" s="262">
        <v>0.106855244</v>
      </c>
      <c r="AX19" s="262">
        <v>0.11013714400000001</v>
      </c>
      <c r="AY19" s="262">
        <v>0.110069164</v>
      </c>
      <c r="AZ19" s="262">
        <v>0.10041491299999999</v>
      </c>
      <c r="BA19" s="262">
        <v>0.104817954</v>
      </c>
      <c r="BB19" s="262">
        <v>0.103953214</v>
      </c>
      <c r="BC19" s="262">
        <v>0.109351744</v>
      </c>
      <c r="BD19" s="262">
        <v>0.107516994</v>
      </c>
      <c r="BE19" s="262">
        <v>0.113331864</v>
      </c>
      <c r="BF19" s="262">
        <v>0.112092514</v>
      </c>
      <c r="BG19" s="262">
        <v>0.10895100000000001</v>
      </c>
      <c r="BH19" s="262">
        <v>0.1077038</v>
      </c>
      <c r="BI19" s="262">
        <v>0.1074176</v>
      </c>
      <c r="BJ19" s="328">
        <v>0.11076039999999999</v>
      </c>
      <c r="BK19" s="328">
        <v>0.1180061</v>
      </c>
      <c r="BL19" s="328">
        <v>0.1067116</v>
      </c>
      <c r="BM19" s="328">
        <v>0.11439100000000001</v>
      </c>
      <c r="BN19" s="328">
        <v>0.1122032</v>
      </c>
      <c r="BO19" s="328">
        <v>0.1142949</v>
      </c>
      <c r="BP19" s="328">
        <v>0.1135873</v>
      </c>
      <c r="BQ19" s="328">
        <v>0.12226960000000001</v>
      </c>
      <c r="BR19" s="328">
        <v>0.12069000000000001</v>
      </c>
      <c r="BS19" s="328">
        <v>0.1139207</v>
      </c>
      <c r="BT19" s="328">
        <v>0.11671289999999999</v>
      </c>
      <c r="BU19" s="328">
        <v>0.112807</v>
      </c>
      <c r="BV19" s="328">
        <v>0.1139315</v>
      </c>
    </row>
    <row r="20" spans="1:74" ht="12" customHeight="1" x14ac:dyDescent="0.25">
      <c r="A20" s="531" t="s">
        <v>19</v>
      </c>
      <c r="B20" s="532" t="s">
        <v>1387</v>
      </c>
      <c r="C20" s="262">
        <v>0.21517118555</v>
      </c>
      <c r="D20" s="262">
        <v>0.1943735368</v>
      </c>
      <c r="E20" s="262">
        <v>0.21339571676999999</v>
      </c>
      <c r="F20" s="262">
        <v>0.20225027828</v>
      </c>
      <c r="G20" s="262">
        <v>0.21183720379000001</v>
      </c>
      <c r="H20" s="262">
        <v>0.20607892057999999</v>
      </c>
      <c r="I20" s="262">
        <v>0.21630005720000001</v>
      </c>
      <c r="J20" s="262">
        <v>0.21656518399999999</v>
      </c>
      <c r="K20" s="262">
        <v>0.20055020844999999</v>
      </c>
      <c r="L20" s="262">
        <v>0.21027085235000001</v>
      </c>
      <c r="M20" s="262">
        <v>0.20700502788</v>
      </c>
      <c r="N20" s="262">
        <v>0.21653004956999999</v>
      </c>
      <c r="O20" s="262">
        <v>0.21211505520999999</v>
      </c>
      <c r="P20" s="262">
        <v>0.19221375865000001</v>
      </c>
      <c r="Q20" s="262">
        <v>0.20737507383000001</v>
      </c>
      <c r="R20" s="262">
        <v>0.19950822902000001</v>
      </c>
      <c r="S20" s="262">
        <v>0.20662896514000001</v>
      </c>
      <c r="T20" s="262">
        <v>0.20350820764999999</v>
      </c>
      <c r="U20" s="262">
        <v>0.21051150607999999</v>
      </c>
      <c r="V20" s="262">
        <v>0.20948590647000001</v>
      </c>
      <c r="W20" s="262">
        <v>0.19502366043</v>
      </c>
      <c r="X20" s="262">
        <v>0.20401988455</v>
      </c>
      <c r="Y20" s="262">
        <v>0.20395975542</v>
      </c>
      <c r="Z20" s="262">
        <v>0.21328113052</v>
      </c>
      <c r="AA20" s="262">
        <v>0.21316894283000001</v>
      </c>
      <c r="AB20" s="262">
        <v>0.19883116384999999</v>
      </c>
      <c r="AC20" s="262">
        <v>0.20237538524000001</v>
      </c>
      <c r="AD20" s="262">
        <v>0.16784852835</v>
      </c>
      <c r="AE20" s="262">
        <v>0.18031683721</v>
      </c>
      <c r="AF20" s="262">
        <v>0.18394263112000001</v>
      </c>
      <c r="AG20" s="262">
        <v>0.19242452779999999</v>
      </c>
      <c r="AH20" s="262">
        <v>0.19282426536</v>
      </c>
      <c r="AI20" s="262">
        <v>0.18659677698999999</v>
      </c>
      <c r="AJ20" s="262">
        <v>0.19687696042</v>
      </c>
      <c r="AK20" s="262">
        <v>0.19640304045000001</v>
      </c>
      <c r="AL20" s="262">
        <v>0.20320634759</v>
      </c>
      <c r="AM20" s="262">
        <v>0.20026486399999999</v>
      </c>
      <c r="AN20" s="262">
        <v>0.17059895679000001</v>
      </c>
      <c r="AO20" s="262">
        <v>0.19702593378</v>
      </c>
      <c r="AP20" s="262">
        <v>0.19174128442999999</v>
      </c>
      <c r="AQ20" s="262">
        <v>0.20686612323</v>
      </c>
      <c r="AR20" s="262">
        <v>0.19737861457</v>
      </c>
      <c r="AS20" s="262">
        <v>0.20710232707000001</v>
      </c>
      <c r="AT20" s="262">
        <v>0.19622828368</v>
      </c>
      <c r="AU20" s="262">
        <v>0.19177885609</v>
      </c>
      <c r="AV20" s="262">
        <v>0.20194046751</v>
      </c>
      <c r="AW20" s="262">
        <v>0.19728450462</v>
      </c>
      <c r="AX20" s="262">
        <v>0.20258515286000001</v>
      </c>
      <c r="AY20" s="262">
        <v>0.20030844397</v>
      </c>
      <c r="AZ20" s="262">
        <v>0.18054418399</v>
      </c>
      <c r="BA20" s="262">
        <v>0.19533475699</v>
      </c>
      <c r="BB20" s="262">
        <v>0.18796222402000001</v>
      </c>
      <c r="BC20" s="262">
        <v>0.19937900495999999</v>
      </c>
      <c r="BD20" s="262">
        <v>0.19559405695000001</v>
      </c>
      <c r="BE20" s="262">
        <v>0.20234699254999999</v>
      </c>
      <c r="BF20" s="262">
        <v>0.19890734371999999</v>
      </c>
      <c r="BG20" s="262">
        <v>0.19015522811999999</v>
      </c>
      <c r="BH20" s="262">
        <v>0.197169185</v>
      </c>
      <c r="BI20" s="262">
        <v>0.19341070899999999</v>
      </c>
      <c r="BJ20" s="328">
        <v>0.2011271</v>
      </c>
      <c r="BK20" s="328">
        <v>0.20438799999999999</v>
      </c>
      <c r="BL20" s="328">
        <v>0.185806</v>
      </c>
      <c r="BM20" s="328">
        <v>0.20229259999999999</v>
      </c>
      <c r="BN20" s="328">
        <v>0.19602069999999999</v>
      </c>
      <c r="BO20" s="328">
        <v>0.20401069999999999</v>
      </c>
      <c r="BP20" s="328">
        <v>0.19938739999999999</v>
      </c>
      <c r="BQ20" s="328">
        <v>0.20885239999999999</v>
      </c>
      <c r="BR20" s="328">
        <v>0.20771000000000001</v>
      </c>
      <c r="BS20" s="328">
        <v>0.1978133</v>
      </c>
      <c r="BT20" s="328">
        <v>0.20400260000000001</v>
      </c>
      <c r="BU20" s="328">
        <v>0.1997756</v>
      </c>
      <c r="BV20" s="328">
        <v>0.2034379</v>
      </c>
    </row>
    <row r="21" spans="1:74" ht="12" customHeight="1" x14ac:dyDescent="0.25">
      <c r="A21" s="531"/>
      <c r="B21" s="166" t="s">
        <v>354</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229"/>
      <c r="BJ21" s="329"/>
      <c r="BK21" s="329"/>
      <c r="BL21" s="329"/>
      <c r="BM21" s="329"/>
      <c r="BN21" s="329"/>
      <c r="BO21" s="329"/>
      <c r="BP21" s="329"/>
      <c r="BQ21" s="329"/>
      <c r="BR21" s="329"/>
      <c r="BS21" s="329"/>
      <c r="BT21" s="329"/>
      <c r="BU21" s="329"/>
      <c r="BV21" s="329"/>
    </row>
    <row r="22" spans="1:74" ht="12" customHeight="1" x14ac:dyDescent="0.25">
      <c r="A22" s="531" t="s">
        <v>62</v>
      </c>
      <c r="B22" s="532" t="s">
        <v>455</v>
      </c>
      <c r="C22" s="262">
        <v>1.6731509999999999E-3</v>
      </c>
      <c r="D22" s="262">
        <v>1.5112330000000001E-3</v>
      </c>
      <c r="E22" s="262">
        <v>1.6731509999999999E-3</v>
      </c>
      <c r="F22" s="262">
        <v>1.619178E-3</v>
      </c>
      <c r="G22" s="262">
        <v>1.6731509999999999E-3</v>
      </c>
      <c r="H22" s="262">
        <v>1.619178E-3</v>
      </c>
      <c r="I22" s="262">
        <v>1.6731509999999999E-3</v>
      </c>
      <c r="J22" s="262">
        <v>1.6731509999999999E-3</v>
      </c>
      <c r="K22" s="262">
        <v>1.619178E-3</v>
      </c>
      <c r="L22" s="262">
        <v>1.6731509999999999E-3</v>
      </c>
      <c r="M22" s="262">
        <v>1.619178E-3</v>
      </c>
      <c r="N22" s="262">
        <v>1.9776070000000001E-3</v>
      </c>
      <c r="O22" s="262">
        <v>2.0475789999999999E-3</v>
      </c>
      <c r="P22" s="262">
        <v>1.8731589999999999E-3</v>
      </c>
      <c r="Q22" s="262">
        <v>2.066413E-3</v>
      </c>
      <c r="R22" s="262">
        <v>1.8591949999999999E-3</v>
      </c>
      <c r="S22" s="262">
        <v>2.0061089999999998E-3</v>
      </c>
      <c r="T22" s="262">
        <v>1.921369E-3</v>
      </c>
      <c r="U22" s="262">
        <v>1.9705149999999999E-3</v>
      </c>
      <c r="V22" s="262">
        <v>1.9468899999999999E-3</v>
      </c>
      <c r="W22" s="262">
        <v>1.8820449999999999E-3</v>
      </c>
      <c r="X22" s="262">
        <v>2.0130370000000001E-3</v>
      </c>
      <c r="Y22" s="262">
        <v>1.9945060000000001E-3</v>
      </c>
      <c r="Z22" s="262">
        <v>2.0529929999999999E-3</v>
      </c>
      <c r="AA22" s="262">
        <v>1.9790559999999999E-3</v>
      </c>
      <c r="AB22" s="262">
        <v>1.920824E-3</v>
      </c>
      <c r="AC22" s="262">
        <v>2.046731E-3</v>
      </c>
      <c r="AD22" s="262">
        <v>1.9605859999999998E-3</v>
      </c>
      <c r="AE22" s="262">
        <v>2.0079009999999999E-3</v>
      </c>
      <c r="AF22" s="262">
        <v>1.9098159999999999E-3</v>
      </c>
      <c r="AG22" s="262">
        <v>1.9354890000000001E-3</v>
      </c>
      <c r="AH22" s="262">
        <v>1.9340679999999999E-3</v>
      </c>
      <c r="AI22" s="262">
        <v>1.9104390000000001E-3</v>
      </c>
      <c r="AJ22" s="262">
        <v>2.0055680000000001E-3</v>
      </c>
      <c r="AK22" s="262">
        <v>1.9729119999999998E-3</v>
      </c>
      <c r="AL22" s="262">
        <v>2.0551699999999998E-3</v>
      </c>
      <c r="AM22" s="262">
        <v>2.0587940000000001E-3</v>
      </c>
      <c r="AN22" s="262">
        <v>1.8570209999999999E-3</v>
      </c>
      <c r="AO22" s="262">
        <v>1.8238530000000001E-3</v>
      </c>
      <c r="AP22" s="262">
        <v>1.946534E-3</v>
      </c>
      <c r="AQ22" s="262">
        <v>2.1207840000000001E-3</v>
      </c>
      <c r="AR22" s="262">
        <v>1.972756E-3</v>
      </c>
      <c r="AS22" s="262">
        <v>2.0182889999999999E-3</v>
      </c>
      <c r="AT22" s="262">
        <v>2.036932E-3</v>
      </c>
      <c r="AU22" s="262">
        <v>1.9945750000000002E-3</v>
      </c>
      <c r="AV22" s="262">
        <v>2.0965879999999999E-3</v>
      </c>
      <c r="AW22" s="262">
        <v>2.00476E-3</v>
      </c>
      <c r="AX22" s="262">
        <v>2.170553E-3</v>
      </c>
      <c r="AY22" s="262">
        <v>2.1692809999999999E-3</v>
      </c>
      <c r="AZ22" s="262">
        <v>1.933372E-3</v>
      </c>
      <c r="BA22" s="262">
        <v>2.078323E-3</v>
      </c>
      <c r="BB22" s="262">
        <v>2.0652499999999998E-3</v>
      </c>
      <c r="BC22" s="262">
        <v>2.0904999999999999E-3</v>
      </c>
      <c r="BD22" s="262">
        <v>1.942516E-3</v>
      </c>
      <c r="BE22" s="262">
        <v>2.0063139999999999E-3</v>
      </c>
      <c r="BF22" s="262">
        <v>2.0321330000000002E-3</v>
      </c>
      <c r="BG22" s="262">
        <v>2.0536E-3</v>
      </c>
      <c r="BH22" s="262">
        <v>2.0496899999999998E-3</v>
      </c>
      <c r="BI22" s="262">
        <v>2.0537799999999998E-3</v>
      </c>
      <c r="BJ22" s="328">
        <v>2.04316E-3</v>
      </c>
      <c r="BK22" s="328">
        <v>2.0316900000000001E-3</v>
      </c>
      <c r="BL22" s="328">
        <v>2.0406299999999999E-3</v>
      </c>
      <c r="BM22" s="328">
        <v>2.0372099999999998E-3</v>
      </c>
      <c r="BN22" s="328">
        <v>2.0346600000000002E-3</v>
      </c>
      <c r="BO22" s="328">
        <v>2.02958E-3</v>
      </c>
      <c r="BP22" s="328">
        <v>2.0374999999999998E-3</v>
      </c>
      <c r="BQ22" s="328">
        <v>2.0403299999999999E-3</v>
      </c>
      <c r="BR22" s="328">
        <v>2.0410799999999998E-3</v>
      </c>
      <c r="BS22" s="328">
        <v>2.0399400000000001E-3</v>
      </c>
      <c r="BT22" s="328">
        <v>2.0390500000000002E-3</v>
      </c>
      <c r="BU22" s="328">
        <v>2.0377099999999999E-3</v>
      </c>
      <c r="BV22" s="328">
        <v>2.0372200000000002E-3</v>
      </c>
    </row>
    <row r="23" spans="1:74" ht="12" customHeight="1" x14ac:dyDescent="0.25">
      <c r="A23" s="531" t="s">
        <v>1025</v>
      </c>
      <c r="B23" s="532" t="s">
        <v>1024</v>
      </c>
      <c r="C23" s="262">
        <v>5.2900142669000004E-3</v>
      </c>
      <c r="D23" s="262">
        <v>5.7866800371999998E-3</v>
      </c>
      <c r="E23" s="262">
        <v>7.8554391304000003E-3</v>
      </c>
      <c r="F23" s="262">
        <v>8.7109590165999999E-3</v>
      </c>
      <c r="G23" s="262">
        <v>9.5445595390000002E-3</v>
      </c>
      <c r="H23" s="262">
        <v>9.6966113150000009E-3</v>
      </c>
      <c r="I23" s="262">
        <v>9.9642264721999992E-3</v>
      </c>
      <c r="J23" s="262">
        <v>9.5508648510000006E-3</v>
      </c>
      <c r="K23" s="262">
        <v>8.5424656441999997E-3</v>
      </c>
      <c r="L23" s="262">
        <v>7.5182491568000004E-3</v>
      </c>
      <c r="M23" s="262">
        <v>5.9393611090999996E-3</v>
      </c>
      <c r="N23" s="262">
        <v>5.5860523214999996E-3</v>
      </c>
      <c r="O23" s="262">
        <v>5.8687785204999997E-3</v>
      </c>
      <c r="P23" s="262">
        <v>6.3189761385000001E-3</v>
      </c>
      <c r="Q23" s="262">
        <v>8.7554792350000004E-3</v>
      </c>
      <c r="R23" s="262">
        <v>9.6740475545999995E-3</v>
      </c>
      <c r="S23" s="262">
        <v>1.0404842809E-2</v>
      </c>
      <c r="T23" s="262">
        <v>1.0520753121000001E-2</v>
      </c>
      <c r="U23" s="262">
        <v>1.1049767913999999E-2</v>
      </c>
      <c r="V23" s="262">
        <v>1.0512396856E-2</v>
      </c>
      <c r="W23" s="262">
        <v>9.3457140600999994E-3</v>
      </c>
      <c r="X23" s="262">
        <v>8.2552217232E-3</v>
      </c>
      <c r="Y23" s="262">
        <v>6.4014695829999997E-3</v>
      </c>
      <c r="Z23" s="262">
        <v>6.0876245413000003E-3</v>
      </c>
      <c r="AA23" s="262">
        <v>6.8313658936000003E-3</v>
      </c>
      <c r="AB23" s="262">
        <v>7.7521880063999996E-3</v>
      </c>
      <c r="AC23" s="262">
        <v>1.0045071423000001E-2</v>
      </c>
      <c r="AD23" s="262">
        <v>1.1075285103E-2</v>
      </c>
      <c r="AE23" s="262">
        <v>1.2242072479000001E-2</v>
      </c>
      <c r="AF23" s="262">
        <v>1.2210192E-2</v>
      </c>
      <c r="AG23" s="262">
        <v>1.2684866782000001E-2</v>
      </c>
      <c r="AH23" s="262">
        <v>1.2106535565E-2</v>
      </c>
      <c r="AI23" s="262">
        <v>1.0769125593000001E-2</v>
      </c>
      <c r="AJ23" s="262">
        <v>9.3904374635000003E-3</v>
      </c>
      <c r="AK23" s="262">
        <v>7.4795198360999996E-3</v>
      </c>
      <c r="AL23" s="262">
        <v>7.1435376056E-3</v>
      </c>
      <c r="AM23" s="262">
        <v>7.9222083217999999E-3</v>
      </c>
      <c r="AN23" s="262">
        <v>8.5518672827E-3</v>
      </c>
      <c r="AO23" s="262">
        <v>1.1835097611E-2</v>
      </c>
      <c r="AP23" s="262">
        <v>1.315554664E-2</v>
      </c>
      <c r="AQ23" s="262">
        <v>1.4257107240999999E-2</v>
      </c>
      <c r="AR23" s="262">
        <v>1.4390110434E-2</v>
      </c>
      <c r="AS23" s="262">
        <v>1.4838578033E-2</v>
      </c>
      <c r="AT23" s="262">
        <v>1.4258785611E-2</v>
      </c>
      <c r="AU23" s="262">
        <v>1.2728473569999999E-2</v>
      </c>
      <c r="AV23" s="262">
        <v>1.1048194827999999E-2</v>
      </c>
      <c r="AW23" s="262">
        <v>8.7741086464000004E-3</v>
      </c>
      <c r="AX23" s="262">
        <v>8.2238438248000006E-3</v>
      </c>
      <c r="AY23" s="262">
        <v>9.2317774080000001E-3</v>
      </c>
      <c r="AZ23" s="262">
        <v>1.0173552541000001E-2</v>
      </c>
      <c r="BA23" s="262">
        <v>1.3837541158E-2</v>
      </c>
      <c r="BB23" s="262">
        <v>1.5149282308000001E-2</v>
      </c>
      <c r="BC23" s="262">
        <v>1.6534645981000001E-2</v>
      </c>
      <c r="BD23" s="262">
        <v>1.6630459497E-2</v>
      </c>
      <c r="BE23" s="262">
        <v>1.7239523055000001E-2</v>
      </c>
      <c r="BF23" s="262">
        <v>1.6393272899E-2</v>
      </c>
      <c r="BG23" s="262">
        <v>1.4721484450999999E-2</v>
      </c>
      <c r="BH23" s="262">
        <v>1.3106E-2</v>
      </c>
      <c r="BI23" s="262">
        <v>1.0482200000000001E-2</v>
      </c>
      <c r="BJ23" s="328">
        <v>9.9956300000000001E-3</v>
      </c>
      <c r="BK23" s="328">
        <v>1.08196E-2</v>
      </c>
      <c r="BL23" s="328">
        <v>1.1932999999999999E-2</v>
      </c>
      <c r="BM23" s="328">
        <v>1.6068099999999998E-2</v>
      </c>
      <c r="BN23" s="328">
        <v>1.77001E-2</v>
      </c>
      <c r="BO23" s="328">
        <v>1.9351500000000001E-2</v>
      </c>
      <c r="BP23" s="328">
        <v>1.9500900000000002E-2</v>
      </c>
      <c r="BQ23" s="328">
        <v>2.0264399999999998E-2</v>
      </c>
      <c r="BR23" s="328">
        <v>1.9546299999999999E-2</v>
      </c>
      <c r="BS23" s="328">
        <v>1.7624999999999998E-2</v>
      </c>
      <c r="BT23" s="328">
        <v>1.5663699999999999E-2</v>
      </c>
      <c r="BU23" s="328">
        <v>1.2516299999999999E-2</v>
      </c>
      <c r="BV23" s="328">
        <v>1.1920099999999999E-2</v>
      </c>
    </row>
    <row r="24" spans="1:74" ht="12" customHeight="1" x14ac:dyDescent="0.25">
      <c r="A24" s="498" t="s">
        <v>834</v>
      </c>
      <c r="B24" s="532" t="s">
        <v>821</v>
      </c>
      <c r="C24" s="262">
        <v>3.9872400000000004E-3</v>
      </c>
      <c r="D24" s="262">
        <v>3.7086100000000002E-3</v>
      </c>
      <c r="E24" s="262">
        <v>3.98657E-3</v>
      </c>
      <c r="F24" s="262">
        <v>3.89851E-3</v>
      </c>
      <c r="G24" s="262">
        <v>4.0406299999999999E-3</v>
      </c>
      <c r="H24" s="262">
        <v>3.9206400000000004E-3</v>
      </c>
      <c r="I24" s="262">
        <v>3.9728799999999998E-3</v>
      </c>
      <c r="J24" s="262">
        <v>4.0492100000000001E-3</v>
      </c>
      <c r="K24" s="262">
        <v>3.6016199999999998E-3</v>
      </c>
      <c r="L24" s="262">
        <v>3.8679299999999999E-3</v>
      </c>
      <c r="M24" s="262">
        <v>3.87645E-3</v>
      </c>
      <c r="N24" s="262">
        <v>4.0135199999999996E-3</v>
      </c>
      <c r="O24" s="262">
        <v>3.7250299999999998E-3</v>
      </c>
      <c r="P24" s="262">
        <v>3.24954E-3</v>
      </c>
      <c r="Q24" s="262">
        <v>3.4652799999999998E-3</v>
      </c>
      <c r="R24" s="262">
        <v>3.0135600000000002E-3</v>
      </c>
      <c r="S24" s="262">
        <v>2.9332400000000002E-3</v>
      </c>
      <c r="T24" s="262">
        <v>3.2885599999999998E-3</v>
      </c>
      <c r="U24" s="262">
        <v>3.1890999999999998E-3</v>
      </c>
      <c r="V24" s="262">
        <v>3.3472900000000002E-3</v>
      </c>
      <c r="W24" s="262">
        <v>3.2066199999999999E-3</v>
      </c>
      <c r="X24" s="262">
        <v>3.1792700000000001E-3</v>
      </c>
      <c r="Y24" s="262">
        <v>3.11524E-3</v>
      </c>
      <c r="Z24" s="262">
        <v>3.3277200000000002E-3</v>
      </c>
      <c r="AA24" s="262">
        <v>3.3092400000000002E-3</v>
      </c>
      <c r="AB24" s="262">
        <v>3.0422800000000001E-3</v>
      </c>
      <c r="AC24" s="262">
        <v>3.35739E-3</v>
      </c>
      <c r="AD24" s="262">
        <v>3.0987900000000001E-3</v>
      </c>
      <c r="AE24" s="262">
        <v>3.2196999999999998E-3</v>
      </c>
      <c r="AF24" s="262">
        <v>3.05113E-3</v>
      </c>
      <c r="AG24" s="262">
        <v>3.2652599999999999E-3</v>
      </c>
      <c r="AH24" s="262">
        <v>3.2611300000000001E-3</v>
      </c>
      <c r="AI24" s="262">
        <v>3.0693500000000002E-3</v>
      </c>
      <c r="AJ24" s="262">
        <v>3.09574E-3</v>
      </c>
      <c r="AK24" s="262">
        <v>3.0224100000000001E-3</v>
      </c>
      <c r="AL24" s="262">
        <v>3.0612399999999998E-3</v>
      </c>
      <c r="AM24" s="262">
        <v>3.2376499999999999E-3</v>
      </c>
      <c r="AN24" s="262">
        <v>2.6572100000000001E-3</v>
      </c>
      <c r="AO24" s="262">
        <v>3.0702500000000001E-3</v>
      </c>
      <c r="AP24" s="262">
        <v>2.8517999999999998E-3</v>
      </c>
      <c r="AQ24" s="262">
        <v>2.7325700000000001E-3</v>
      </c>
      <c r="AR24" s="262">
        <v>2.73019E-3</v>
      </c>
      <c r="AS24" s="262">
        <v>3.0937999999999998E-3</v>
      </c>
      <c r="AT24" s="262">
        <v>3.0423500000000001E-3</v>
      </c>
      <c r="AU24" s="262">
        <v>2.90062E-3</v>
      </c>
      <c r="AV24" s="262">
        <v>2.7944100000000002E-3</v>
      </c>
      <c r="AW24" s="262">
        <v>2.9514699999999999E-3</v>
      </c>
      <c r="AX24" s="262">
        <v>3.20003E-3</v>
      </c>
      <c r="AY24" s="262">
        <v>3.2988700000000002E-3</v>
      </c>
      <c r="AZ24" s="262">
        <v>2.9563599999999999E-3</v>
      </c>
      <c r="BA24" s="262">
        <v>3.3119199999999999E-3</v>
      </c>
      <c r="BB24" s="262">
        <v>2.95641E-3</v>
      </c>
      <c r="BC24" s="262">
        <v>2.9838E-3</v>
      </c>
      <c r="BD24" s="262">
        <v>3.1796300000000001E-3</v>
      </c>
      <c r="BE24" s="262">
        <v>3.1841199999999999E-3</v>
      </c>
      <c r="BF24" s="262">
        <v>3.1043799999999999E-3</v>
      </c>
      <c r="BG24" s="262">
        <v>3.2355700000000001E-3</v>
      </c>
      <c r="BH24" s="262">
        <v>3.0408000000000002E-3</v>
      </c>
      <c r="BI24" s="262">
        <v>3.20653E-3</v>
      </c>
      <c r="BJ24" s="328">
        <v>3.1660899999999999E-3</v>
      </c>
      <c r="BK24" s="328">
        <v>3.2093199999999999E-3</v>
      </c>
      <c r="BL24" s="328">
        <v>2.72763E-3</v>
      </c>
      <c r="BM24" s="328">
        <v>3.1527399999999998E-3</v>
      </c>
      <c r="BN24" s="328">
        <v>2.98585E-3</v>
      </c>
      <c r="BO24" s="328">
        <v>3.0238399999999999E-3</v>
      </c>
      <c r="BP24" s="328">
        <v>3.0748699999999999E-3</v>
      </c>
      <c r="BQ24" s="328">
        <v>3.0797300000000001E-3</v>
      </c>
      <c r="BR24" s="328">
        <v>3.02375E-3</v>
      </c>
      <c r="BS24" s="328">
        <v>2.8192099999999999E-3</v>
      </c>
      <c r="BT24" s="328">
        <v>3.0419399999999999E-3</v>
      </c>
      <c r="BU24" s="328">
        <v>3.2072200000000002E-3</v>
      </c>
      <c r="BV24" s="328">
        <v>3.16073E-3</v>
      </c>
    </row>
    <row r="25" spans="1:74" ht="12" customHeight="1" x14ac:dyDescent="0.25">
      <c r="A25" s="498" t="s">
        <v>21</v>
      </c>
      <c r="B25" s="532" t="s">
        <v>1027</v>
      </c>
      <c r="C25" s="262">
        <v>7.204691E-3</v>
      </c>
      <c r="D25" s="262">
        <v>6.5567719999999998E-3</v>
      </c>
      <c r="E25" s="262">
        <v>7.2165709999999997E-3</v>
      </c>
      <c r="F25" s="262">
        <v>6.8282450000000001E-3</v>
      </c>
      <c r="G25" s="262">
        <v>7.0389909999999997E-3</v>
      </c>
      <c r="H25" s="262">
        <v>6.9274749999999998E-3</v>
      </c>
      <c r="I25" s="262">
        <v>7.1290609999999999E-3</v>
      </c>
      <c r="J25" s="262">
        <v>7.1742309999999997E-3</v>
      </c>
      <c r="K25" s="262">
        <v>6.8606650000000002E-3</v>
      </c>
      <c r="L25" s="262">
        <v>7.0437310000000001E-3</v>
      </c>
      <c r="M25" s="262">
        <v>6.8354649999999998E-3</v>
      </c>
      <c r="N25" s="262">
        <v>7.2573710000000003E-3</v>
      </c>
      <c r="O25" s="262">
        <v>7.2840309999999998E-3</v>
      </c>
      <c r="P25" s="262">
        <v>6.5759920000000001E-3</v>
      </c>
      <c r="Q25" s="262">
        <v>7.1960909999999999E-3</v>
      </c>
      <c r="R25" s="262">
        <v>6.8399749999999999E-3</v>
      </c>
      <c r="S25" s="262">
        <v>7.0620309999999999E-3</v>
      </c>
      <c r="T25" s="262">
        <v>6.8451049999999998E-3</v>
      </c>
      <c r="U25" s="262">
        <v>7.1928110000000003E-3</v>
      </c>
      <c r="V25" s="262">
        <v>7.1488810000000002E-3</v>
      </c>
      <c r="W25" s="262">
        <v>6.9180550000000002E-3</v>
      </c>
      <c r="X25" s="262">
        <v>7.1521709999999997E-3</v>
      </c>
      <c r="Y25" s="262">
        <v>6.9489349999999998E-3</v>
      </c>
      <c r="Z25" s="262">
        <v>7.1349409999999997E-3</v>
      </c>
      <c r="AA25" s="262">
        <v>7.2019670000000001E-3</v>
      </c>
      <c r="AB25" s="262">
        <v>6.7340439999999998E-3</v>
      </c>
      <c r="AC25" s="262">
        <v>7.0548670000000003E-3</v>
      </c>
      <c r="AD25" s="262">
        <v>6.7002809999999998E-3</v>
      </c>
      <c r="AE25" s="262">
        <v>7.0208570000000001E-3</v>
      </c>
      <c r="AF25" s="262">
        <v>6.9029310000000002E-3</v>
      </c>
      <c r="AG25" s="262">
        <v>7.0088069999999997E-3</v>
      </c>
      <c r="AH25" s="262">
        <v>7.0035269999999998E-3</v>
      </c>
      <c r="AI25" s="262">
        <v>6.6648610000000002E-3</v>
      </c>
      <c r="AJ25" s="262">
        <v>6.918937E-3</v>
      </c>
      <c r="AK25" s="262">
        <v>6.7369309999999998E-3</v>
      </c>
      <c r="AL25" s="262">
        <v>7.0023569999999999E-3</v>
      </c>
      <c r="AM25" s="262">
        <v>6.981681E-3</v>
      </c>
      <c r="AN25" s="262">
        <v>6.4510319999999998E-3</v>
      </c>
      <c r="AO25" s="262">
        <v>6.970291E-3</v>
      </c>
      <c r="AP25" s="262">
        <v>6.6819949999999996E-3</v>
      </c>
      <c r="AQ25" s="262">
        <v>6.8570710000000002E-3</v>
      </c>
      <c r="AR25" s="262">
        <v>6.8442249999999998E-3</v>
      </c>
      <c r="AS25" s="262">
        <v>7.1057710000000003E-3</v>
      </c>
      <c r="AT25" s="262">
        <v>7.1121910000000003E-3</v>
      </c>
      <c r="AU25" s="262">
        <v>6.8767350000000001E-3</v>
      </c>
      <c r="AV25" s="262">
        <v>6.9804710000000002E-3</v>
      </c>
      <c r="AW25" s="262">
        <v>6.7544750000000002E-3</v>
      </c>
      <c r="AX25" s="262">
        <v>7.088011E-3</v>
      </c>
      <c r="AY25" s="262">
        <v>7.0711710000000002E-3</v>
      </c>
      <c r="AZ25" s="262">
        <v>6.4158419999999997E-3</v>
      </c>
      <c r="BA25" s="262">
        <v>6.9847010000000003E-3</v>
      </c>
      <c r="BB25" s="262">
        <v>6.7163049999999997E-3</v>
      </c>
      <c r="BC25" s="262">
        <v>7.0725909999999996E-3</v>
      </c>
      <c r="BD25" s="262">
        <v>6.9676549999999997E-3</v>
      </c>
      <c r="BE25" s="262">
        <v>7.1341410000000001E-3</v>
      </c>
      <c r="BF25" s="262">
        <v>7.2333709999999997E-3</v>
      </c>
      <c r="BG25" s="262">
        <v>6.8307200000000002E-3</v>
      </c>
      <c r="BH25" s="262">
        <v>6.9776899999999999E-3</v>
      </c>
      <c r="BI25" s="262">
        <v>6.7394500000000001E-3</v>
      </c>
      <c r="BJ25" s="328">
        <v>7.0838799999999999E-3</v>
      </c>
      <c r="BK25" s="328">
        <v>7.0518100000000004E-3</v>
      </c>
      <c r="BL25" s="328">
        <v>6.3768499999999999E-3</v>
      </c>
      <c r="BM25" s="328">
        <v>6.9284400000000001E-3</v>
      </c>
      <c r="BN25" s="328">
        <v>6.7231699999999997E-3</v>
      </c>
      <c r="BO25" s="328">
        <v>7.08678E-3</v>
      </c>
      <c r="BP25" s="328">
        <v>6.9340499999999998E-3</v>
      </c>
      <c r="BQ25" s="328">
        <v>7.1102600000000002E-3</v>
      </c>
      <c r="BR25" s="328">
        <v>7.3105599999999998E-3</v>
      </c>
      <c r="BS25" s="328">
        <v>6.7558999999999996E-3</v>
      </c>
      <c r="BT25" s="328">
        <v>6.9714499999999997E-3</v>
      </c>
      <c r="BU25" s="328">
        <v>6.7342699999999997E-3</v>
      </c>
      <c r="BV25" s="328">
        <v>7.0758399999999999E-3</v>
      </c>
    </row>
    <row r="26" spans="1:74" ht="12" customHeight="1" x14ac:dyDescent="0.25">
      <c r="A26" s="531" t="s">
        <v>221</v>
      </c>
      <c r="B26" s="532" t="s">
        <v>1387</v>
      </c>
      <c r="C26" s="262">
        <v>2.0445255145000001E-2</v>
      </c>
      <c r="D26" s="262">
        <v>1.9538603493E-2</v>
      </c>
      <c r="E26" s="262">
        <v>2.3028829143000001E-2</v>
      </c>
      <c r="F26" s="262">
        <v>2.3238345543E-2</v>
      </c>
      <c r="G26" s="262">
        <v>2.4794487887000002E-2</v>
      </c>
      <c r="H26" s="262">
        <v>2.4503300919E-2</v>
      </c>
      <c r="I26" s="262">
        <v>2.5137919814000001E-2</v>
      </c>
      <c r="J26" s="262">
        <v>2.4900238368E-2</v>
      </c>
      <c r="K26" s="262">
        <v>2.273646847E-2</v>
      </c>
      <c r="L26" s="262">
        <v>2.2405776204E-2</v>
      </c>
      <c r="M26" s="262">
        <v>2.0508493844000001E-2</v>
      </c>
      <c r="N26" s="262">
        <v>2.1126282430000001E-2</v>
      </c>
      <c r="O26" s="262">
        <v>2.1052417120999999E-2</v>
      </c>
      <c r="P26" s="262">
        <v>2.0155028588000001E-2</v>
      </c>
      <c r="Q26" s="262">
        <v>2.3759642532999999E-2</v>
      </c>
      <c r="R26" s="262">
        <v>2.3631522083000001E-2</v>
      </c>
      <c r="S26" s="262">
        <v>2.4880125384000001E-2</v>
      </c>
      <c r="T26" s="262">
        <v>2.4958653096999999E-2</v>
      </c>
      <c r="U26" s="262">
        <v>2.5772217149E-2</v>
      </c>
      <c r="V26" s="262">
        <v>2.5299598961000001E-2</v>
      </c>
      <c r="W26" s="262">
        <v>2.3521779776E-2</v>
      </c>
      <c r="X26" s="262">
        <v>2.2943329275E-2</v>
      </c>
      <c r="Y26" s="262">
        <v>2.0764059457000002E-2</v>
      </c>
      <c r="Z26" s="262">
        <v>2.0906772055000002E-2</v>
      </c>
      <c r="AA26" s="262">
        <v>2.1941010218999999E-2</v>
      </c>
      <c r="AB26" s="262">
        <v>2.1869779551000001E-2</v>
      </c>
      <c r="AC26" s="262">
        <v>2.4617871659999999E-2</v>
      </c>
      <c r="AD26" s="262">
        <v>2.4385602166000001E-2</v>
      </c>
      <c r="AE26" s="262">
        <v>2.6722255133999999E-2</v>
      </c>
      <c r="AF26" s="262">
        <v>2.6601724120999998E-2</v>
      </c>
      <c r="AG26" s="262">
        <v>2.7400992082E-2</v>
      </c>
      <c r="AH26" s="262">
        <v>2.6761514077E-2</v>
      </c>
      <c r="AI26" s="262">
        <v>2.4820845301E-2</v>
      </c>
      <c r="AJ26" s="262">
        <v>2.3719361977E-2</v>
      </c>
      <c r="AK26" s="262">
        <v>2.159184095E-2</v>
      </c>
      <c r="AL26" s="262">
        <v>2.1687701819E-2</v>
      </c>
      <c r="AM26" s="262">
        <v>2.2460253961000001E-2</v>
      </c>
      <c r="AN26" s="262">
        <v>2.1624789182999999E-2</v>
      </c>
      <c r="AO26" s="262">
        <v>2.6274463934E-2</v>
      </c>
      <c r="AP26" s="262">
        <v>2.7062102187999999E-2</v>
      </c>
      <c r="AQ26" s="262">
        <v>2.8722432151E-2</v>
      </c>
      <c r="AR26" s="262">
        <v>2.8658757601E-2</v>
      </c>
      <c r="AS26" s="262">
        <v>2.9821082190000001E-2</v>
      </c>
      <c r="AT26" s="262">
        <v>2.9124216322000001E-2</v>
      </c>
      <c r="AU26" s="262">
        <v>2.7003245147000001E-2</v>
      </c>
      <c r="AV26" s="262">
        <v>2.5662638910999999E-2</v>
      </c>
      <c r="AW26" s="262">
        <v>2.3122633423999998E-2</v>
      </c>
      <c r="AX26" s="262">
        <v>2.3370061655E-2</v>
      </c>
      <c r="AY26" s="262">
        <v>2.4230384636999999E-2</v>
      </c>
      <c r="AZ26" s="262">
        <v>2.3769602043E-2</v>
      </c>
      <c r="BA26" s="262">
        <v>2.8880196879000002E-2</v>
      </c>
      <c r="BB26" s="262">
        <v>2.9376472359000001E-2</v>
      </c>
      <c r="BC26" s="262">
        <v>3.1409759656999998E-2</v>
      </c>
      <c r="BD26" s="262">
        <v>3.1486541096999998E-2</v>
      </c>
      <c r="BE26" s="262">
        <v>3.2235853166E-2</v>
      </c>
      <c r="BF26" s="262">
        <v>3.1553041395000002E-2</v>
      </c>
      <c r="BG26" s="262">
        <v>2.9300338451E-2</v>
      </c>
      <c r="BH26" s="262">
        <v>2.7740269000000001E-2</v>
      </c>
      <c r="BI26" s="262">
        <v>2.5002007999999999E-2</v>
      </c>
      <c r="BJ26" s="328">
        <v>2.49751E-2</v>
      </c>
      <c r="BK26" s="328">
        <v>2.5585699999999999E-2</v>
      </c>
      <c r="BL26" s="328">
        <v>2.5471500000000001E-2</v>
      </c>
      <c r="BM26" s="328">
        <v>3.0813500000000001E-2</v>
      </c>
      <c r="BN26" s="328">
        <v>3.1943300000000001E-2</v>
      </c>
      <c r="BO26" s="328">
        <v>3.42902E-2</v>
      </c>
      <c r="BP26" s="328">
        <v>3.4282600000000003E-2</v>
      </c>
      <c r="BQ26" s="328">
        <v>3.5213700000000001E-2</v>
      </c>
      <c r="BR26" s="328">
        <v>3.4646200000000002E-2</v>
      </c>
      <c r="BS26" s="328">
        <v>3.17857E-2</v>
      </c>
      <c r="BT26" s="328">
        <v>3.0363399999999999E-2</v>
      </c>
      <c r="BU26" s="328">
        <v>2.7085499999999998E-2</v>
      </c>
      <c r="BV26" s="328">
        <v>2.6869500000000001E-2</v>
      </c>
    </row>
    <row r="27" spans="1:74" ht="12" customHeight="1" x14ac:dyDescent="0.25">
      <c r="A27" s="531"/>
      <c r="B27" s="166" t="s">
        <v>355</v>
      </c>
      <c r="C27" s="229"/>
      <c r="D27" s="229"/>
      <c r="E27" s="229"/>
      <c r="F27" s="229"/>
      <c r="G27" s="229"/>
      <c r="H27" s="229"/>
      <c r="I27" s="229"/>
      <c r="J27" s="229"/>
      <c r="K27" s="229"/>
      <c r="L27" s="229"/>
      <c r="M27" s="229"/>
      <c r="N27" s="229"/>
      <c r="O27" s="229"/>
      <c r="P27" s="229"/>
      <c r="Q27" s="229"/>
      <c r="R27" s="229"/>
      <c r="S27" s="229"/>
      <c r="T27" s="229"/>
      <c r="U27" s="229"/>
      <c r="V27" s="229"/>
      <c r="W27" s="229"/>
      <c r="X27" s="229"/>
      <c r="Y27" s="229"/>
      <c r="Z27" s="229"/>
      <c r="AA27" s="229"/>
      <c r="AB27" s="229"/>
      <c r="AC27" s="229"/>
      <c r="AD27" s="229"/>
      <c r="AE27" s="229"/>
      <c r="AF27" s="229"/>
      <c r="AG27" s="229"/>
      <c r="AH27" s="229"/>
      <c r="AI27" s="229"/>
      <c r="AJ27" s="229"/>
      <c r="AK27" s="229"/>
      <c r="AL27" s="229"/>
      <c r="AM27" s="229"/>
      <c r="AN27" s="229"/>
      <c r="AO27" s="229"/>
      <c r="AP27" s="229"/>
      <c r="AQ27" s="229"/>
      <c r="AR27" s="229"/>
      <c r="AS27" s="229"/>
      <c r="AT27" s="229"/>
      <c r="AU27" s="229"/>
      <c r="AV27" s="229"/>
      <c r="AW27" s="229"/>
      <c r="AX27" s="229"/>
      <c r="AY27" s="229"/>
      <c r="AZ27" s="229"/>
      <c r="BA27" s="229"/>
      <c r="BB27" s="229"/>
      <c r="BC27" s="229"/>
      <c r="BD27" s="229"/>
      <c r="BE27" s="229"/>
      <c r="BF27" s="229"/>
      <c r="BG27" s="229"/>
      <c r="BH27" s="229"/>
      <c r="BI27" s="229"/>
      <c r="BJ27" s="329"/>
      <c r="BK27" s="329"/>
      <c r="BL27" s="329"/>
      <c r="BM27" s="329"/>
      <c r="BN27" s="329"/>
      <c r="BO27" s="329"/>
      <c r="BP27" s="329"/>
      <c r="BQ27" s="329"/>
      <c r="BR27" s="329"/>
      <c r="BS27" s="329"/>
      <c r="BT27" s="329"/>
      <c r="BU27" s="329"/>
      <c r="BV27" s="329"/>
    </row>
    <row r="28" spans="1:74" ht="12" customHeight="1" x14ac:dyDescent="0.25">
      <c r="A28" s="531" t="s">
        <v>606</v>
      </c>
      <c r="B28" s="532" t="s">
        <v>455</v>
      </c>
      <c r="C28" s="262">
        <v>3.3632879999999999E-3</v>
      </c>
      <c r="D28" s="262">
        <v>3.0378079999999999E-3</v>
      </c>
      <c r="E28" s="262">
        <v>3.3632879999999999E-3</v>
      </c>
      <c r="F28" s="262">
        <v>3.254795E-3</v>
      </c>
      <c r="G28" s="262">
        <v>3.3632879999999999E-3</v>
      </c>
      <c r="H28" s="262">
        <v>3.254795E-3</v>
      </c>
      <c r="I28" s="262">
        <v>3.3632879999999999E-3</v>
      </c>
      <c r="J28" s="262">
        <v>3.3632879999999999E-3</v>
      </c>
      <c r="K28" s="262">
        <v>3.254795E-3</v>
      </c>
      <c r="L28" s="262">
        <v>3.3632879999999999E-3</v>
      </c>
      <c r="M28" s="262">
        <v>3.254795E-3</v>
      </c>
      <c r="N28" s="262">
        <v>3.3632879999999999E-3</v>
      </c>
      <c r="O28" s="262">
        <v>3.3632879999999999E-3</v>
      </c>
      <c r="P28" s="262">
        <v>3.0378079999999999E-3</v>
      </c>
      <c r="Q28" s="262">
        <v>3.3632879999999999E-3</v>
      </c>
      <c r="R28" s="262">
        <v>3.254795E-3</v>
      </c>
      <c r="S28" s="262">
        <v>3.3632879999999999E-3</v>
      </c>
      <c r="T28" s="262">
        <v>3.254795E-3</v>
      </c>
      <c r="U28" s="262">
        <v>3.3632879999999999E-3</v>
      </c>
      <c r="V28" s="262">
        <v>3.3632879999999999E-3</v>
      </c>
      <c r="W28" s="262">
        <v>3.254795E-3</v>
      </c>
      <c r="X28" s="262">
        <v>3.3632879999999999E-3</v>
      </c>
      <c r="Y28" s="262">
        <v>3.254795E-3</v>
      </c>
      <c r="Z28" s="262">
        <v>3.3632879999999999E-3</v>
      </c>
      <c r="AA28" s="262">
        <v>3.3540979999999998E-3</v>
      </c>
      <c r="AB28" s="262">
        <v>3.1377050000000002E-3</v>
      </c>
      <c r="AC28" s="262">
        <v>3.3540979999999998E-3</v>
      </c>
      <c r="AD28" s="262">
        <v>3.2459020000000002E-3</v>
      </c>
      <c r="AE28" s="262">
        <v>3.3540979999999998E-3</v>
      </c>
      <c r="AF28" s="262">
        <v>3.2459020000000002E-3</v>
      </c>
      <c r="AG28" s="262">
        <v>3.3540979999999998E-3</v>
      </c>
      <c r="AH28" s="262">
        <v>3.3540979999999998E-3</v>
      </c>
      <c r="AI28" s="262">
        <v>3.2459020000000002E-3</v>
      </c>
      <c r="AJ28" s="262">
        <v>3.3540979999999998E-3</v>
      </c>
      <c r="AK28" s="262">
        <v>3.2459020000000002E-3</v>
      </c>
      <c r="AL28" s="262">
        <v>3.3540979999999998E-3</v>
      </c>
      <c r="AM28" s="262">
        <v>3.3632879999999999E-3</v>
      </c>
      <c r="AN28" s="262">
        <v>3.0378079999999999E-3</v>
      </c>
      <c r="AO28" s="262">
        <v>3.3632879999999999E-3</v>
      </c>
      <c r="AP28" s="262">
        <v>3.254795E-3</v>
      </c>
      <c r="AQ28" s="262">
        <v>3.3632879999999999E-3</v>
      </c>
      <c r="AR28" s="262">
        <v>3.254795E-3</v>
      </c>
      <c r="AS28" s="262">
        <v>3.3632879999999999E-3</v>
      </c>
      <c r="AT28" s="262">
        <v>3.3632879999999999E-3</v>
      </c>
      <c r="AU28" s="262">
        <v>3.254795E-3</v>
      </c>
      <c r="AV28" s="262">
        <v>3.3632879999999999E-3</v>
      </c>
      <c r="AW28" s="262">
        <v>3.254795E-3</v>
      </c>
      <c r="AX28" s="262">
        <v>3.3632879999999999E-3</v>
      </c>
      <c r="AY28" s="262">
        <v>3.3632879999999999E-3</v>
      </c>
      <c r="AZ28" s="262">
        <v>3.0378079999999999E-3</v>
      </c>
      <c r="BA28" s="262">
        <v>3.3632879999999999E-3</v>
      </c>
      <c r="BB28" s="262">
        <v>3.254795E-3</v>
      </c>
      <c r="BC28" s="262">
        <v>3.3632879999999999E-3</v>
      </c>
      <c r="BD28" s="262">
        <v>3.254795E-3</v>
      </c>
      <c r="BE28" s="262">
        <v>3.3632879999999999E-3</v>
      </c>
      <c r="BF28" s="262">
        <v>3.3632879999999999E-3</v>
      </c>
      <c r="BG28" s="262">
        <v>3.2548E-3</v>
      </c>
      <c r="BH28" s="262">
        <v>3.3632900000000001E-3</v>
      </c>
      <c r="BI28" s="262">
        <v>3.2548E-3</v>
      </c>
      <c r="BJ28" s="328">
        <v>3.3632900000000001E-3</v>
      </c>
      <c r="BK28" s="328">
        <v>3.3632900000000001E-3</v>
      </c>
      <c r="BL28" s="328">
        <v>3.0378100000000002E-3</v>
      </c>
      <c r="BM28" s="328">
        <v>3.3632900000000001E-3</v>
      </c>
      <c r="BN28" s="328">
        <v>3.2548E-3</v>
      </c>
      <c r="BO28" s="328">
        <v>3.3632900000000001E-3</v>
      </c>
      <c r="BP28" s="328">
        <v>3.2548E-3</v>
      </c>
      <c r="BQ28" s="328">
        <v>3.3632900000000001E-3</v>
      </c>
      <c r="BR28" s="328">
        <v>3.3632900000000001E-3</v>
      </c>
      <c r="BS28" s="328">
        <v>3.2548E-3</v>
      </c>
      <c r="BT28" s="328">
        <v>3.3632900000000001E-3</v>
      </c>
      <c r="BU28" s="328">
        <v>3.2548E-3</v>
      </c>
      <c r="BV28" s="328">
        <v>3.3632900000000001E-3</v>
      </c>
    </row>
    <row r="29" spans="1:74" ht="12" customHeight="1" x14ac:dyDescent="0.25">
      <c r="A29" s="531" t="s">
        <v>22</v>
      </c>
      <c r="B29" s="532" t="s">
        <v>1388</v>
      </c>
      <c r="C29" s="262">
        <v>1.1950468000000001E-2</v>
      </c>
      <c r="D29" s="262">
        <v>1.3057588E-2</v>
      </c>
      <c r="E29" s="262">
        <v>1.8050083000000001E-2</v>
      </c>
      <c r="F29" s="262">
        <v>2.0534101999999999E-2</v>
      </c>
      <c r="G29" s="262">
        <v>2.2594097E-2</v>
      </c>
      <c r="H29" s="262">
        <v>2.3021354000000001E-2</v>
      </c>
      <c r="I29" s="262">
        <v>2.3629634E-2</v>
      </c>
      <c r="J29" s="262">
        <v>2.2640442E-2</v>
      </c>
      <c r="K29" s="262">
        <v>1.9907286E-2</v>
      </c>
      <c r="L29" s="262">
        <v>1.7885478E-2</v>
      </c>
      <c r="M29" s="262">
        <v>1.4286949E-2</v>
      </c>
      <c r="N29" s="262">
        <v>1.3279367E-2</v>
      </c>
      <c r="O29" s="262">
        <v>1.340131E-2</v>
      </c>
      <c r="P29" s="262">
        <v>1.4568331E-2</v>
      </c>
      <c r="Q29" s="262">
        <v>2.0813277000000002E-2</v>
      </c>
      <c r="R29" s="262">
        <v>2.3279965E-2</v>
      </c>
      <c r="S29" s="262">
        <v>2.5580446E-2</v>
      </c>
      <c r="T29" s="262">
        <v>2.6090401999999999E-2</v>
      </c>
      <c r="U29" s="262">
        <v>2.7206610999999999E-2</v>
      </c>
      <c r="V29" s="262">
        <v>2.6184723999999999E-2</v>
      </c>
      <c r="W29" s="262">
        <v>2.3158069E-2</v>
      </c>
      <c r="X29" s="262">
        <v>2.0394530000000001E-2</v>
      </c>
      <c r="Y29" s="262">
        <v>1.6140328999999998E-2</v>
      </c>
      <c r="Z29" s="262">
        <v>1.4591039E-2</v>
      </c>
      <c r="AA29" s="262">
        <v>1.5796247999999999E-2</v>
      </c>
      <c r="AB29" s="262">
        <v>1.7972142E-2</v>
      </c>
      <c r="AC29" s="262">
        <v>2.3371486E-2</v>
      </c>
      <c r="AD29" s="262">
        <v>2.6278816999999999E-2</v>
      </c>
      <c r="AE29" s="262">
        <v>2.9617427000000002E-2</v>
      </c>
      <c r="AF29" s="262">
        <v>2.9620414000000001E-2</v>
      </c>
      <c r="AG29" s="262">
        <v>3.0453487000000001E-2</v>
      </c>
      <c r="AH29" s="262">
        <v>2.8896218000000001E-2</v>
      </c>
      <c r="AI29" s="262">
        <v>2.5528098999999999E-2</v>
      </c>
      <c r="AJ29" s="262">
        <v>2.2829150999999999E-2</v>
      </c>
      <c r="AK29" s="262">
        <v>1.8766007000000001E-2</v>
      </c>
      <c r="AL29" s="262">
        <v>1.7185005E-2</v>
      </c>
      <c r="AM29" s="262">
        <v>1.8275652999999999E-2</v>
      </c>
      <c r="AN29" s="262">
        <v>1.9398386E-2</v>
      </c>
      <c r="AO29" s="262">
        <v>2.7223381000000001E-2</v>
      </c>
      <c r="AP29" s="262">
        <v>3.0849963000000001E-2</v>
      </c>
      <c r="AQ29" s="262">
        <v>3.4038553999999999E-2</v>
      </c>
      <c r="AR29" s="262">
        <v>3.4555943999999998E-2</v>
      </c>
      <c r="AS29" s="262">
        <v>3.5004615000000003E-2</v>
      </c>
      <c r="AT29" s="262">
        <v>3.2989073000000001E-2</v>
      </c>
      <c r="AU29" s="262">
        <v>2.9221107999999999E-2</v>
      </c>
      <c r="AV29" s="262">
        <v>2.5642877000000001E-2</v>
      </c>
      <c r="AW29" s="262">
        <v>2.2485819000000001E-2</v>
      </c>
      <c r="AX29" s="262">
        <v>1.9044709E-2</v>
      </c>
      <c r="AY29" s="262">
        <v>2.1937442000000001E-2</v>
      </c>
      <c r="AZ29" s="262">
        <v>2.4106915999999999E-2</v>
      </c>
      <c r="BA29" s="262">
        <v>3.3270204999999997E-2</v>
      </c>
      <c r="BB29" s="262">
        <v>3.6854731000000002E-2</v>
      </c>
      <c r="BC29" s="262">
        <v>4.0549770999999998E-2</v>
      </c>
      <c r="BD29" s="262">
        <v>4.0714364000000003E-2</v>
      </c>
      <c r="BE29" s="262">
        <v>4.2008192999999999E-2</v>
      </c>
      <c r="BF29" s="262">
        <v>4.0469093999999997E-2</v>
      </c>
      <c r="BG29" s="262">
        <v>3.6814899999999998E-2</v>
      </c>
      <c r="BH29" s="262">
        <v>3.3176200000000003E-2</v>
      </c>
      <c r="BI29" s="262">
        <v>2.7268299999999999E-2</v>
      </c>
      <c r="BJ29" s="328">
        <v>2.4695100000000001E-2</v>
      </c>
      <c r="BK29" s="328">
        <v>2.6307899999999999E-2</v>
      </c>
      <c r="BL29" s="328">
        <v>2.9108999999999999E-2</v>
      </c>
      <c r="BM29" s="328">
        <v>4.0672300000000002E-2</v>
      </c>
      <c r="BN29" s="328">
        <v>4.5878500000000003E-2</v>
      </c>
      <c r="BO29" s="328">
        <v>5.0834400000000002E-2</v>
      </c>
      <c r="BP29" s="328">
        <v>5.1827199999999997E-2</v>
      </c>
      <c r="BQ29" s="328">
        <v>5.3564000000000001E-2</v>
      </c>
      <c r="BR29" s="328">
        <v>5.17197E-2</v>
      </c>
      <c r="BS29" s="328">
        <v>4.6154899999999999E-2</v>
      </c>
      <c r="BT29" s="328">
        <v>4.1315400000000002E-2</v>
      </c>
      <c r="BU29" s="328">
        <v>3.3893600000000003E-2</v>
      </c>
      <c r="BV29" s="328">
        <v>3.0723799999999999E-2</v>
      </c>
    </row>
    <row r="30" spans="1:74" ht="12" customHeight="1" x14ac:dyDescent="0.25">
      <c r="A30" s="531" t="s">
        <v>728</v>
      </c>
      <c r="B30" s="532" t="s">
        <v>1027</v>
      </c>
      <c r="C30" s="262">
        <v>4.4578596999999998E-2</v>
      </c>
      <c r="D30" s="262">
        <v>4.0264539000000002E-2</v>
      </c>
      <c r="E30" s="262">
        <v>4.4578596999999998E-2</v>
      </c>
      <c r="F30" s="262">
        <v>4.3140576999999999E-2</v>
      </c>
      <c r="G30" s="262">
        <v>4.4578596999999998E-2</v>
      </c>
      <c r="H30" s="262">
        <v>4.3140576999999999E-2</v>
      </c>
      <c r="I30" s="262">
        <v>4.4578596999999998E-2</v>
      </c>
      <c r="J30" s="262">
        <v>4.4578596999999998E-2</v>
      </c>
      <c r="K30" s="262">
        <v>4.3140576999999999E-2</v>
      </c>
      <c r="L30" s="262">
        <v>4.4578596999999998E-2</v>
      </c>
      <c r="M30" s="262">
        <v>4.3140576999999999E-2</v>
      </c>
      <c r="N30" s="262">
        <v>4.4578596999999998E-2</v>
      </c>
      <c r="O30" s="262">
        <v>4.6332690000000003E-2</v>
      </c>
      <c r="P30" s="262">
        <v>4.1848881999999997E-2</v>
      </c>
      <c r="Q30" s="262">
        <v>4.6332690000000003E-2</v>
      </c>
      <c r="R30" s="262">
        <v>4.4838086999999999E-2</v>
      </c>
      <c r="S30" s="262">
        <v>4.6332690000000003E-2</v>
      </c>
      <c r="T30" s="262">
        <v>4.4838086999999999E-2</v>
      </c>
      <c r="U30" s="262">
        <v>4.6332690000000003E-2</v>
      </c>
      <c r="V30" s="262">
        <v>4.6332690000000003E-2</v>
      </c>
      <c r="W30" s="262">
        <v>4.4838086999999999E-2</v>
      </c>
      <c r="X30" s="262">
        <v>4.6332690000000003E-2</v>
      </c>
      <c r="Y30" s="262">
        <v>4.4838086999999999E-2</v>
      </c>
      <c r="Z30" s="262">
        <v>4.6332690000000003E-2</v>
      </c>
      <c r="AA30" s="262">
        <v>3.7333729000000003E-2</v>
      </c>
      <c r="AB30" s="262">
        <v>3.4925101E-2</v>
      </c>
      <c r="AC30" s="262">
        <v>3.7333729000000003E-2</v>
      </c>
      <c r="AD30" s="262">
        <v>3.6129414999999998E-2</v>
      </c>
      <c r="AE30" s="262">
        <v>3.7333729000000003E-2</v>
      </c>
      <c r="AF30" s="262">
        <v>3.6129414999999998E-2</v>
      </c>
      <c r="AG30" s="262">
        <v>3.7333729000000003E-2</v>
      </c>
      <c r="AH30" s="262">
        <v>3.7333729000000003E-2</v>
      </c>
      <c r="AI30" s="262">
        <v>3.6129414999999998E-2</v>
      </c>
      <c r="AJ30" s="262">
        <v>3.7333729000000003E-2</v>
      </c>
      <c r="AK30" s="262">
        <v>3.6129414999999998E-2</v>
      </c>
      <c r="AL30" s="262">
        <v>3.7333729000000003E-2</v>
      </c>
      <c r="AM30" s="262">
        <v>3.9389440999999997E-2</v>
      </c>
      <c r="AN30" s="262">
        <v>3.5577560000000001E-2</v>
      </c>
      <c r="AO30" s="262">
        <v>3.9389440999999997E-2</v>
      </c>
      <c r="AP30" s="262">
        <v>3.8118814000000001E-2</v>
      </c>
      <c r="AQ30" s="262">
        <v>3.9389440999999997E-2</v>
      </c>
      <c r="AR30" s="262">
        <v>3.8118814000000001E-2</v>
      </c>
      <c r="AS30" s="262">
        <v>3.9389440999999997E-2</v>
      </c>
      <c r="AT30" s="262">
        <v>3.9389440999999997E-2</v>
      </c>
      <c r="AU30" s="262">
        <v>3.8118814000000001E-2</v>
      </c>
      <c r="AV30" s="262">
        <v>3.9389440999999997E-2</v>
      </c>
      <c r="AW30" s="262">
        <v>3.8118814000000001E-2</v>
      </c>
      <c r="AX30" s="262">
        <v>3.9389440999999997E-2</v>
      </c>
      <c r="AY30" s="262">
        <v>4.1084423000000002E-2</v>
      </c>
      <c r="AZ30" s="262">
        <v>3.7108510999999997E-2</v>
      </c>
      <c r="BA30" s="262">
        <v>4.1084423000000002E-2</v>
      </c>
      <c r="BB30" s="262">
        <v>3.9759119000000002E-2</v>
      </c>
      <c r="BC30" s="262">
        <v>4.1084423000000002E-2</v>
      </c>
      <c r="BD30" s="262">
        <v>3.9759119000000002E-2</v>
      </c>
      <c r="BE30" s="262">
        <v>4.1084423000000002E-2</v>
      </c>
      <c r="BF30" s="262">
        <v>4.1084423000000002E-2</v>
      </c>
      <c r="BG30" s="262">
        <v>3.8118800000000001E-2</v>
      </c>
      <c r="BH30" s="262">
        <v>3.9389399999999998E-2</v>
      </c>
      <c r="BI30" s="262">
        <v>3.8118800000000001E-2</v>
      </c>
      <c r="BJ30" s="328">
        <v>3.9389399999999998E-2</v>
      </c>
      <c r="BK30" s="328">
        <v>4.10844E-2</v>
      </c>
      <c r="BL30" s="328">
        <v>3.7108500000000003E-2</v>
      </c>
      <c r="BM30" s="328">
        <v>4.10844E-2</v>
      </c>
      <c r="BN30" s="328">
        <v>3.9759099999999999E-2</v>
      </c>
      <c r="BO30" s="328">
        <v>4.10844E-2</v>
      </c>
      <c r="BP30" s="328">
        <v>3.9759099999999999E-2</v>
      </c>
      <c r="BQ30" s="328">
        <v>4.10844E-2</v>
      </c>
      <c r="BR30" s="328">
        <v>4.10844E-2</v>
      </c>
      <c r="BS30" s="328">
        <v>3.8118800000000001E-2</v>
      </c>
      <c r="BT30" s="328">
        <v>3.9389399999999998E-2</v>
      </c>
      <c r="BU30" s="328">
        <v>3.8118800000000001E-2</v>
      </c>
      <c r="BV30" s="328">
        <v>3.9389399999999998E-2</v>
      </c>
    </row>
    <row r="31" spans="1:74" ht="12" customHeight="1" x14ac:dyDescent="0.25">
      <c r="A31" s="530" t="s">
        <v>23</v>
      </c>
      <c r="B31" s="532" t="s">
        <v>352</v>
      </c>
      <c r="C31" s="262">
        <v>5.9892353000000002E-2</v>
      </c>
      <c r="D31" s="262">
        <v>5.6359935E-2</v>
      </c>
      <c r="E31" s="262">
        <v>6.5991967999999998E-2</v>
      </c>
      <c r="F31" s="262">
        <v>6.6929474000000003E-2</v>
      </c>
      <c r="G31" s="262">
        <v>7.0535981999999997E-2</v>
      </c>
      <c r="H31" s="262">
        <v>6.9416725999999998E-2</v>
      </c>
      <c r="I31" s="262">
        <v>7.1571519E-2</v>
      </c>
      <c r="J31" s="262">
        <v>7.0582327E-2</v>
      </c>
      <c r="K31" s="262">
        <v>6.6302658E-2</v>
      </c>
      <c r="L31" s="262">
        <v>6.5827363E-2</v>
      </c>
      <c r="M31" s="262">
        <v>6.0682320999999997E-2</v>
      </c>
      <c r="N31" s="262">
        <v>6.1221251999999997E-2</v>
      </c>
      <c r="O31" s="262">
        <v>6.3097288000000001E-2</v>
      </c>
      <c r="P31" s="262">
        <v>5.9455020999999997E-2</v>
      </c>
      <c r="Q31" s="262">
        <v>7.0509255000000007E-2</v>
      </c>
      <c r="R31" s="262">
        <v>7.1372847000000003E-2</v>
      </c>
      <c r="S31" s="262">
        <v>7.5276423999999995E-2</v>
      </c>
      <c r="T31" s="262">
        <v>7.4183284000000002E-2</v>
      </c>
      <c r="U31" s="262">
        <v>7.6902588999999993E-2</v>
      </c>
      <c r="V31" s="262">
        <v>7.5880701999999994E-2</v>
      </c>
      <c r="W31" s="262">
        <v>7.1250951000000007E-2</v>
      </c>
      <c r="X31" s="262">
        <v>7.0090507999999996E-2</v>
      </c>
      <c r="Y31" s="262">
        <v>6.4233210999999998E-2</v>
      </c>
      <c r="Z31" s="262">
        <v>6.4287017000000002E-2</v>
      </c>
      <c r="AA31" s="262">
        <v>5.6484075000000002E-2</v>
      </c>
      <c r="AB31" s="262">
        <v>5.6034948000000001E-2</v>
      </c>
      <c r="AC31" s="262">
        <v>6.4059313000000007E-2</v>
      </c>
      <c r="AD31" s="262">
        <v>6.5654134000000003E-2</v>
      </c>
      <c r="AE31" s="262">
        <v>7.0305253999999998E-2</v>
      </c>
      <c r="AF31" s="262">
        <v>6.8995731000000005E-2</v>
      </c>
      <c r="AG31" s="262">
        <v>7.1141313999999997E-2</v>
      </c>
      <c r="AH31" s="262">
        <v>6.9584044999999997E-2</v>
      </c>
      <c r="AI31" s="262">
        <v>6.4903416000000005E-2</v>
      </c>
      <c r="AJ31" s="262">
        <v>6.3516978000000002E-2</v>
      </c>
      <c r="AK31" s="262">
        <v>5.8141324000000001E-2</v>
      </c>
      <c r="AL31" s="262">
        <v>5.7872831999999999E-2</v>
      </c>
      <c r="AM31" s="262">
        <v>6.1028381999999999E-2</v>
      </c>
      <c r="AN31" s="262">
        <v>5.8013754000000001E-2</v>
      </c>
      <c r="AO31" s="262">
        <v>6.9976109999999994E-2</v>
      </c>
      <c r="AP31" s="262">
        <v>7.2223572E-2</v>
      </c>
      <c r="AQ31" s="262">
        <v>7.6791283000000002E-2</v>
      </c>
      <c r="AR31" s="262">
        <v>7.5929552999999997E-2</v>
      </c>
      <c r="AS31" s="262">
        <v>7.7757344000000006E-2</v>
      </c>
      <c r="AT31" s="262">
        <v>7.5741801999999997E-2</v>
      </c>
      <c r="AU31" s="262">
        <v>7.0594717000000001E-2</v>
      </c>
      <c r="AV31" s="262">
        <v>6.8395605999999998E-2</v>
      </c>
      <c r="AW31" s="262">
        <v>6.3859427999999996E-2</v>
      </c>
      <c r="AX31" s="262">
        <v>6.1797438000000003E-2</v>
      </c>
      <c r="AY31" s="262">
        <v>6.6385153000000002E-2</v>
      </c>
      <c r="AZ31" s="262">
        <v>6.4253235000000006E-2</v>
      </c>
      <c r="BA31" s="262">
        <v>7.7717915999999998E-2</v>
      </c>
      <c r="BB31" s="262">
        <v>7.9868645000000002E-2</v>
      </c>
      <c r="BC31" s="262">
        <v>8.4997481999999999E-2</v>
      </c>
      <c r="BD31" s="262">
        <v>8.3728278000000003E-2</v>
      </c>
      <c r="BE31" s="262">
        <v>8.6455904E-2</v>
      </c>
      <c r="BF31" s="262">
        <v>8.4916804999999998E-2</v>
      </c>
      <c r="BG31" s="262">
        <v>7.8188499999999994E-2</v>
      </c>
      <c r="BH31" s="262">
        <v>7.5928899999999994E-2</v>
      </c>
      <c r="BI31" s="262">
        <v>6.8641900000000006E-2</v>
      </c>
      <c r="BJ31" s="328">
        <v>6.7447800000000002E-2</v>
      </c>
      <c r="BK31" s="328">
        <v>7.0755600000000002E-2</v>
      </c>
      <c r="BL31" s="328">
        <v>6.9255399999999995E-2</v>
      </c>
      <c r="BM31" s="328">
        <v>8.5120000000000001E-2</v>
      </c>
      <c r="BN31" s="328">
        <v>8.8892399999999996E-2</v>
      </c>
      <c r="BO31" s="328">
        <v>9.5282099999999995E-2</v>
      </c>
      <c r="BP31" s="328">
        <v>9.4841099999999998E-2</v>
      </c>
      <c r="BQ31" s="328">
        <v>9.8011699999999993E-2</v>
      </c>
      <c r="BR31" s="328">
        <v>9.61674E-2</v>
      </c>
      <c r="BS31" s="328">
        <v>8.7528499999999995E-2</v>
      </c>
      <c r="BT31" s="328">
        <v>8.4068100000000007E-2</v>
      </c>
      <c r="BU31" s="328">
        <v>7.5267200000000006E-2</v>
      </c>
      <c r="BV31" s="328">
        <v>7.34765E-2</v>
      </c>
    </row>
    <row r="32" spans="1:74" ht="12" customHeight="1" x14ac:dyDescent="0.25">
      <c r="A32" s="530"/>
      <c r="B32" s="166" t="s">
        <v>356</v>
      </c>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c r="AU32" s="230"/>
      <c r="AV32" s="230"/>
      <c r="AW32" s="230"/>
      <c r="AX32" s="230"/>
      <c r="AY32" s="230"/>
      <c r="AZ32" s="230"/>
      <c r="BA32" s="230"/>
      <c r="BB32" s="230"/>
      <c r="BC32" s="230"/>
      <c r="BD32" s="230"/>
      <c r="BE32" s="230"/>
      <c r="BF32" s="230"/>
      <c r="BG32" s="230"/>
      <c r="BH32" s="230"/>
      <c r="BI32" s="230"/>
      <c r="BJ32" s="330"/>
      <c r="BK32" s="330"/>
      <c r="BL32" s="330"/>
      <c r="BM32" s="330"/>
      <c r="BN32" s="330"/>
      <c r="BO32" s="330"/>
      <c r="BP32" s="330"/>
      <c r="BQ32" s="330"/>
      <c r="BR32" s="330"/>
      <c r="BS32" s="330"/>
      <c r="BT32" s="330"/>
      <c r="BU32" s="330"/>
      <c r="BV32" s="330"/>
    </row>
    <row r="33" spans="1:74" ht="12" customHeight="1" x14ac:dyDescent="0.25">
      <c r="A33" s="530" t="s">
        <v>1385</v>
      </c>
      <c r="B33" s="532" t="s">
        <v>1389</v>
      </c>
      <c r="C33" s="262">
        <v>1.8130462592000001E-2</v>
      </c>
      <c r="D33" s="262">
        <v>2.0105243839E-2</v>
      </c>
      <c r="E33" s="262">
        <v>2.3623590874999999E-2</v>
      </c>
      <c r="F33" s="262">
        <v>2.4499541478E-2</v>
      </c>
      <c r="G33" s="262">
        <v>2.9458392747E-2</v>
      </c>
      <c r="H33" s="262">
        <v>2.5662178516999999E-2</v>
      </c>
      <c r="I33" s="262">
        <v>2.4728102389999999E-2</v>
      </c>
      <c r="J33" s="262">
        <v>2.7842450577000001E-2</v>
      </c>
      <c r="K33" s="262">
        <v>2.8344193133E-2</v>
      </c>
      <c r="L33" s="262">
        <v>2.8151924078999999E-2</v>
      </c>
      <c r="M33" s="262">
        <v>2.6626115329999998E-2</v>
      </c>
      <c r="N33" s="262">
        <v>2.6132668966E-2</v>
      </c>
      <c r="O33" s="262">
        <v>2.2603350301E-2</v>
      </c>
      <c r="P33" s="262">
        <v>2.3163240049E-2</v>
      </c>
      <c r="Q33" s="262">
        <v>2.8150750838000001E-2</v>
      </c>
      <c r="R33" s="262">
        <v>2.8025394251000001E-2</v>
      </c>
      <c r="S33" s="262">
        <v>3.1622039593000001E-2</v>
      </c>
      <c r="T33" s="262">
        <v>2.7943758554000001E-2</v>
      </c>
      <c r="U33" s="262">
        <v>3.1036045583999999E-2</v>
      </c>
      <c r="V33" s="262">
        <v>2.9069063613000001E-2</v>
      </c>
      <c r="W33" s="262">
        <v>2.7471543914000002E-2</v>
      </c>
      <c r="X33" s="262">
        <v>2.8137179407000001E-2</v>
      </c>
      <c r="Y33" s="262">
        <v>2.6295757542E-2</v>
      </c>
      <c r="Z33" s="262">
        <v>3.1459196306999997E-2</v>
      </c>
      <c r="AA33" s="262">
        <v>2.4692929575000001E-2</v>
      </c>
      <c r="AB33" s="262">
        <v>2.7480997367999999E-2</v>
      </c>
      <c r="AC33" s="262">
        <v>2.7244589826999999E-2</v>
      </c>
      <c r="AD33" s="262">
        <v>2.7313573930000001E-2</v>
      </c>
      <c r="AE33" s="262">
        <v>2.6920782221E-2</v>
      </c>
      <c r="AF33" s="262">
        <v>3.1676599876000001E-2</v>
      </c>
      <c r="AG33" s="262">
        <v>3.1376474223000002E-2</v>
      </c>
      <c r="AH33" s="262">
        <v>3.0120608478000001E-2</v>
      </c>
      <c r="AI33" s="262">
        <v>3.1482660454E-2</v>
      </c>
      <c r="AJ33" s="262">
        <v>2.7126125123999999E-2</v>
      </c>
      <c r="AK33" s="262">
        <v>3.0205757789E-2</v>
      </c>
      <c r="AL33" s="262">
        <v>3.5459701938E-2</v>
      </c>
      <c r="AM33" s="262">
        <v>2.3441945020999999E-2</v>
      </c>
      <c r="AN33" s="262">
        <v>2.7083939519000001E-2</v>
      </c>
      <c r="AO33" s="262">
        <v>3.2624426555000002E-2</v>
      </c>
      <c r="AP33" s="262">
        <v>3.2622070727999997E-2</v>
      </c>
      <c r="AQ33" s="262">
        <v>3.4551960261999998E-2</v>
      </c>
      <c r="AR33" s="262">
        <v>3.1392969812000002E-2</v>
      </c>
      <c r="AS33" s="262">
        <v>3.0728590723E-2</v>
      </c>
      <c r="AT33" s="262">
        <v>3.4722958347000003E-2</v>
      </c>
      <c r="AU33" s="262">
        <v>2.8892155172999999E-2</v>
      </c>
      <c r="AV33" s="262">
        <v>3.7445940679999998E-2</v>
      </c>
      <c r="AW33" s="262">
        <v>3.5847238954000001E-2</v>
      </c>
      <c r="AX33" s="262">
        <v>3.7052519281E-2</v>
      </c>
      <c r="AY33" s="262">
        <v>2.7490557448E-2</v>
      </c>
      <c r="AZ33" s="262">
        <v>2.987597141E-2</v>
      </c>
      <c r="BA33" s="262">
        <v>3.6516697264000003E-2</v>
      </c>
      <c r="BB33" s="262">
        <v>3.8360312139E-2</v>
      </c>
      <c r="BC33" s="262">
        <v>3.6578859668000001E-2</v>
      </c>
      <c r="BD33" s="262">
        <v>4.1624430212999997E-2</v>
      </c>
      <c r="BE33" s="262">
        <v>3.8271098885E-2</v>
      </c>
      <c r="BF33" s="262">
        <v>4.1617927838000002E-2</v>
      </c>
      <c r="BG33" s="262">
        <v>3.621360681E-2</v>
      </c>
      <c r="BH33" s="262">
        <v>4.2989546578999997E-2</v>
      </c>
      <c r="BI33" s="262">
        <v>4.6074916638000001E-2</v>
      </c>
      <c r="BJ33" s="328">
        <v>4.9320900000000001E-2</v>
      </c>
      <c r="BK33" s="328">
        <v>4.1894899999999999E-2</v>
      </c>
      <c r="BL33" s="328">
        <v>3.9430199999999999E-2</v>
      </c>
      <c r="BM33" s="328">
        <v>4.4499499999999997E-2</v>
      </c>
      <c r="BN33" s="328">
        <v>4.3874499999999997E-2</v>
      </c>
      <c r="BO33" s="328">
        <v>4.4887999999999997E-2</v>
      </c>
      <c r="BP33" s="328">
        <v>4.4777299999999999E-2</v>
      </c>
      <c r="BQ33" s="328">
        <v>4.7856999999999997E-2</v>
      </c>
      <c r="BR33" s="328">
        <v>4.4766E-2</v>
      </c>
      <c r="BS33" s="328">
        <v>4.08349E-2</v>
      </c>
      <c r="BT33" s="328">
        <v>4.8272700000000002E-2</v>
      </c>
      <c r="BU33" s="328">
        <v>5.3128399999999999E-2</v>
      </c>
      <c r="BV33" s="328">
        <v>5.7437000000000002E-2</v>
      </c>
    </row>
    <row r="34" spans="1:74" ht="12" customHeight="1" x14ac:dyDescent="0.25">
      <c r="A34" s="530" t="s">
        <v>357</v>
      </c>
      <c r="B34" s="532" t="s">
        <v>1394</v>
      </c>
      <c r="C34" s="262">
        <v>9.5782245153999995E-2</v>
      </c>
      <c r="D34" s="262">
        <v>8.1402108924000002E-2</v>
      </c>
      <c r="E34" s="262">
        <v>9.5049445501000002E-2</v>
      </c>
      <c r="F34" s="262">
        <v>8.8954249503000002E-2</v>
      </c>
      <c r="G34" s="262">
        <v>0.1028689955</v>
      </c>
      <c r="H34" s="262">
        <v>9.7073196158000002E-2</v>
      </c>
      <c r="I34" s="262">
        <v>0.10062526462</v>
      </c>
      <c r="J34" s="262">
        <v>0.10372643535000001</v>
      </c>
      <c r="K34" s="262">
        <v>8.9100141344999995E-2</v>
      </c>
      <c r="L34" s="262">
        <v>9.8282352424000005E-2</v>
      </c>
      <c r="M34" s="262">
        <v>9.4634998885999994E-2</v>
      </c>
      <c r="N34" s="262">
        <v>9.6777543994000001E-2</v>
      </c>
      <c r="O34" s="262">
        <v>8.8729429050000003E-2</v>
      </c>
      <c r="P34" s="262">
        <v>8.9786979091999994E-2</v>
      </c>
      <c r="Q34" s="262">
        <v>9.4484610504999997E-2</v>
      </c>
      <c r="R34" s="262">
        <v>9.2887078706000006E-2</v>
      </c>
      <c r="S34" s="262">
        <v>0.10213439538000001</v>
      </c>
      <c r="T34" s="262">
        <v>9.9457407279000001E-2</v>
      </c>
      <c r="U34" s="262">
        <v>9.9723961202E-2</v>
      </c>
      <c r="V34" s="262">
        <v>9.8971484789999994E-2</v>
      </c>
      <c r="W34" s="262">
        <v>9.2380000391E-2</v>
      </c>
      <c r="X34" s="262">
        <v>0.10063895048</v>
      </c>
      <c r="Y34" s="262">
        <v>9.8262783510000007E-2</v>
      </c>
      <c r="Z34" s="262">
        <v>9.7703729505000003E-2</v>
      </c>
      <c r="AA34" s="262">
        <v>9.4474665112000006E-2</v>
      </c>
      <c r="AB34" s="262">
        <v>8.6671637208000002E-2</v>
      </c>
      <c r="AC34" s="262">
        <v>7.5413725449999996E-2</v>
      </c>
      <c r="AD34" s="262">
        <v>5.3746490485999998E-2</v>
      </c>
      <c r="AE34" s="262">
        <v>7.7817387530000004E-2</v>
      </c>
      <c r="AF34" s="262">
        <v>8.9546200672000004E-2</v>
      </c>
      <c r="AG34" s="262">
        <v>8.9105697504999998E-2</v>
      </c>
      <c r="AH34" s="262">
        <v>8.8130606220999996E-2</v>
      </c>
      <c r="AI34" s="262">
        <v>8.7427301297999999E-2</v>
      </c>
      <c r="AJ34" s="262">
        <v>8.3730014946000006E-2</v>
      </c>
      <c r="AK34" s="262">
        <v>8.6068310044999999E-2</v>
      </c>
      <c r="AL34" s="262">
        <v>8.7577519645999996E-2</v>
      </c>
      <c r="AM34" s="262">
        <v>7.7493058096999995E-2</v>
      </c>
      <c r="AN34" s="262">
        <v>7.3040921251999999E-2</v>
      </c>
      <c r="AO34" s="262">
        <v>9.1860765721999998E-2</v>
      </c>
      <c r="AP34" s="262">
        <v>8.6630918683000005E-2</v>
      </c>
      <c r="AQ34" s="262">
        <v>9.7997413941999997E-2</v>
      </c>
      <c r="AR34" s="262">
        <v>9.5972482555999994E-2</v>
      </c>
      <c r="AS34" s="262">
        <v>9.8781381818000003E-2</v>
      </c>
      <c r="AT34" s="262">
        <v>9.5813025277000002E-2</v>
      </c>
      <c r="AU34" s="262">
        <v>9.0519313635000001E-2</v>
      </c>
      <c r="AV34" s="262">
        <v>0.10006625896</v>
      </c>
      <c r="AW34" s="262">
        <v>9.5014349723000005E-2</v>
      </c>
      <c r="AX34" s="262">
        <v>9.4321539178E-2</v>
      </c>
      <c r="AY34" s="262">
        <v>8.4990137164000001E-2</v>
      </c>
      <c r="AZ34" s="262">
        <v>7.9928523316000005E-2</v>
      </c>
      <c r="BA34" s="262">
        <v>9.4021966038999996E-2</v>
      </c>
      <c r="BB34" s="262">
        <v>8.9110850364999994E-2</v>
      </c>
      <c r="BC34" s="262">
        <v>9.5553272671E-2</v>
      </c>
      <c r="BD34" s="262">
        <v>9.5886330786999999E-2</v>
      </c>
      <c r="BE34" s="262">
        <v>9.2614300272000002E-2</v>
      </c>
      <c r="BF34" s="262">
        <v>9.8771962798000004E-2</v>
      </c>
      <c r="BG34" s="262">
        <v>8.7778433163000005E-2</v>
      </c>
      <c r="BH34" s="262">
        <v>9.2455099999999998E-2</v>
      </c>
      <c r="BI34" s="262">
        <v>9.0440900000000005E-2</v>
      </c>
      <c r="BJ34" s="328">
        <v>9.5389000000000002E-2</v>
      </c>
      <c r="BK34" s="328">
        <v>8.4880200000000003E-2</v>
      </c>
      <c r="BL34" s="328">
        <v>8.3272700000000005E-2</v>
      </c>
      <c r="BM34" s="328">
        <v>9.20686E-2</v>
      </c>
      <c r="BN34" s="328">
        <v>8.9105500000000004E-2</v>
      </c>
      <c r="BO34" s="328">
        <v>9.7730600000000001E-2</v>
      </c>
      <c r="BP34" s="328">
        <v>9.4355400000000006E-2</v>
      </c>
      <c r="BQ34" s="328">
        <v>9.3798800000000002E-2</v>
      </c>
      <c r="BR34" s="328">
        <v>9.5664399999999997E-2</v>
      </c>
      <c r="BS34" s="328">
        <v>9.1269600000000006E-2</v>
      </c>
      <c r="BT34" s="328">
        <v>9.5568299999999995E-2</v>
      </c>
      <c r="BU34" s="328">
        <v>9.3125799999999995E-2</v>
      </c>
      <c r="BV34" s="328">
        <v>9.4974000000000003E-2</v>
      </c>
    </row>
    <row r="35" spans="1:74" ht="12" customHeight="1" x14ac:dyDescent="0.25">
      <c r="A35" s="530" t="s">
        <v>358</v>
      </c>
      <c r="B35" s="532" t="s">
        <v>352</v>
      </c>
      <c r="C35" s="262">
        <v>0.11391270774999999</v>
      </c>
      <c r="D35" s="262">
        <v>0.10150735276</v>
      </c>
      <c r="E35" s="262">
        <v>0.11867303638</v>
      </c>
      <c r="F35" s="262">
        <v>0.11345379098</v>
      </c>
      <c r="G35" s="262">
        <v>0.13232738825000001</v>
      </c>
      <c r="H35" s="262">
        <v>0.12273537466999999</v>
      </c>
      <c r="I35" s="262">
        <v>0.12535336700999999</v>
      </c>
      <c r="J35" s="262">
        <v>0.13156888592999999</v>
      </c>
      <c r="K35" s="262">
        <v>0.11744433448</v>
      </c>
      <c r="L35" s="262">
        <v>0.1264342765</v>
      </c>
      <c r="M35" s="262">
        <v>0.12126111421999999</v>
      </c>
      <c r="N35" s="262">
        <v>0.12291021296</v>
      </c>
      <c r="O35" s="262">
        <v>0.11133277934999999</v>
      </c>
      <c r="P35" s="262">
        <v>0.11295021914</v>
      </c>
      <c r="Q35" s="262">
        <v>0.12263536134</v>
      </c>
      <c r="R35" s="262">
        <v>0.12091247296</v>
      </c>
      <c r="S35" s="262">
        <v>0.13375643498000001</v>
      </c>
      <c r="T35" s="262">
        <v>0.12740116583</v>
      </c>
      <c r="U35" s="262">
        <v>0.13076000678999999</v>
      </c>
      <c r="V35" s="262">
        <v>0.12804054840000001</v>
      </c>
      <c r="W35" s="262">
        <v>0.11985154431</v>
      </c>
      <c r="X35" s="262">
        <v>0.12877612989000001</v>
      </c>
      <c r="Y35" s="262">
        <v>0.12455854105</v>
      </c>
      <c r="Z35" s="262">
        <v>0.12916292581</v>
      </c>
      <c r="AA35" s="262">
        <v>0.11916759469</v>
      </c>
      <c r="AB35" s="262">
        <v>0.11415263458</v>
      </c>
      <c r="AC35" s="262">
        <v>0.10265831528</v>
      </c>
      <c r="AD35" s="262">
        <v>8.1060064415999999E-2</v>
      </c>
      <c r="AE35" s="262">
        <v>0.10473816975</v>
      </c>
      <c r="AF35" s="262">
        <v>0.12122280055</v>
      </c>
      <c r="AG35" s="262">
        <v>0.12048217173</v>
      </c>
      <c r="AH35" s="262">
        <v>0.1182512147</v>
      </c>
      <c r="AI35" s="262">
        <v>0.11890996175</v>
      </c>
      <c r="AJ35" s="262">
        <v>0.11085614007</v>
      </c>
      <c r="AK35" s="262">
        <v>0.11627406782999999</v>
      </c>
      <c r="AL35" s="262">
        <v>0.12303722157999999</v>
      </c>
      <c r="AM35" s="262">
        <v>0.10093500312000001</v>
      </c>
      <c r="AN35" s="262">
        <v>0.10012486077</v>
      </c>
      <c r="AO35" s="262">
        <v>0.12448519228</v>
      </c>
      <c r="AP35" s="262">
        <v>0.11925298941</v>
      </c>
      <c r="AQ35" s="262">
        <v>0.13254937419999999</v>
      </c>
      <c r="AR35" s="262">
        <v>0.12736545236999999</v>
      </c>
      <c r="AS35" s="262">
        <v>0.12950997253999999</v>
      </c>
      <c r="AT35" s="262">
        <v>0.13053598361999999</v>
      </c>
      <c r="AU35" s="262">
        <v>0.11941146881</v>
      </c>
      <c r="AV35" s="262">
        <v>0.13751219963</v>
      </c>
      <c r="AW35" s="262">
        <v>0.13086158868</v>
      </c>
      <c r="AX35" s="262">
        <v>0.13137405846</v>
      </c>
      <c r="AY35" s="262">
        <v>0.11248069461</v>
      </c>
      <c r="AZ35" s="262">
        <v>0.10980449472999999</v>
      </c>
      <c r="BA35" s="262">
        <v>0.1305386633</v>
      </c>
      <c r="BB35" s="262">
        <v>0.12747116250000001</v>
      </c>
      <c r="BC35" s="262">
        <v>0.13213213234000001</v>
      </c>
      <c r="BD35" s="262">
        <v>0.13751076100000001</v>
      </c>
      <c r="BE35" s="262">
        <v>0.13088539916</v>
      </c>
      <c r="BF35" s="262">
        <v>0.14038989063999999</v>
      </c>
      <c r="BG35" s="262">
        <v>0.12399203997</v>
      </c>
      <c r="BH35" s="262">
        <v>0.14071839999999999</v>
      </c>
      <c r="BI35" s="262">
        <v>0.13542299999999999</v>
      </c>
      <c r="BJ35" s="328">
        <v>0.1447098</v>
      </c>
      <c r="BK35" s="328">
        <v>0.1267751</v>
      </c>
      <c r="BL35" s="328">
        <v>0.1227029</v>
      </c>
      <c r="BM35" s="328">
        <v>0.1365681</v>
      </c>
      <c r="BN35" s="328">
        <v>0.13298009999999999</v>
      </c>
      <c r="BO35" s="328">
        <v>0.14261869999999999</v>
      </c>
      <c r="BP35" s="328">
        <v>0.1391327</v>
      </c>
      <c r="BQ35" s="328">
        <v>0.1416558</v>
      </c>
      <c r="BR35" s="328">
        <v>0.14043040000000001</v>
      </c>
      <c r="BS35" s="328">
        <v>0.13210450000000001</v>
      </c>
      <c r="BT35" s="328">
        <v>0.143841</v>
      </c>
      <c r="BU35" s="328">
        <v>0.1462542</v>
      </c>
      <c r="BV35" s="328">
        <v>0.15241099999999999</v>
      </c>
    </row>
    <row r="36" spans="1:74" s="165" customFormat="1" ht="12" customHeight="1" x14ac:dyDescent="0.25">
      <c r="A36" s="131"/>
      <c r="B36" s="166" t="s">
        <v>359</v>
      </c>
      <c r="C36" s="167"/>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378"/>
      <c r="BK36" s="378"/>
      <c r="BL36" s="378"/>
      <c r="BM36" s="378"/>
      <c r="BN36" s="378"/>
      <c r="BO36" s="378"/>
      <c r="BP36" s="378"/>
      <c r="BQ36" s="378"/>
      <c r="BR36" s="378"/>
      <c r="BS36" s="378"/>
      <c r="BT36" s="378"/>
      <c r="BU36" s="378"/>
      <c r="BV36" s="378"/>
    </row>
    <row r="37" spans="1:74" s="165" customFormat="1" ht="12" customHeight="1" x14ac:dyDescent="0.25">
      <c r="A37" s="530" t="s">
        <v>1385</v>
      </c>
      <c r="B37" s="532" t="s">
        <v>1389</v>
      </c>
      <c r="C37" s="262">
        <v>1.8130462592000001E-2</v>
      </c>
      <c r="D37" s="262">
        <v>2.0105243839E-2</v>
      </c>
      <c r="E37" s="262">
        <v>2.3623590874999999E-2</v>
      </c>
      <c r="F37" s="262">
        <v>2.4499541478E-2</v>
      </c>
      <c r="G37" s="262">
        <v>2.9458392747E-2</v>
      </c>
      <c r="H37" s="262">
        <v>2.5662178516999999E-2</v>
      </c>
      <c r="I37" s="262">
        <v>2.4728102389999999E-2</v>
      </c>
      <c r="J37" s="262">
        <v>2.7842450577000001E-2</v>
      </c>
      <c r="K37" s="262">
        <v>2.8344193133E-2</v>
      </c>
      <c r="L37" s="262">
        <v>2.8151924078999999E-2</v>
      </c>
      <c r="M37" s="262">
        <v>2.6626115329999998E-2</v>
      </c>
      <c r="N37" s="262">
        <v>2.6132668966E-2</v>
      </c>
      <c r="O37" s="262">
        <v>2.2603350301E-2</v>
      </c>
      <c r="P37" s="262">
        <v>2.3163240049E-2</v>
      </c>
      <c r="Q37" s="262">
        <v>2.8150750838000001E-2</v>
      </c>
      <c r="R37" s="262">
        <v>2.8025394251000001E-2</v>
      </c>
      <c r="S37" s="262">
        <v>3.1622039593000001E-2</v>
      </c>
      <c r="T37" s="262">
        <v>2.7943758554000001E-2</v>
      </c>
      <c r="U37" s="262">
        <v>3.1036045583999999E-2</v>
      </c>
      <c r="V37" s="262">
        <v>2.9069063613000001E-2</v>
      </c>
      <c r="W37" s="262">
        <v>2.7471543914000002E-2</v>
      </c>
      <c r="X37" s="262">
        <v>2.8137179407000001E-2</v>
      </c>
      <c r="Y37" s="262">
        <v>2.6295757542E-2</v>
      </c>
      <c r="Z37" s="262">
        <v>3.1459196306999997E-2</v>
      </c>
      <c r="AA37" s="262">
        <v>2.4692929575000001E-2</v>
      </c>
      <c r="AB37" s="262">
        <v>2.7480997367999999E-2</v>
      </c>
      <c r="AC37" s="262">
        <v>2.7244589826999999E-2</v>
      </c>
      <c r="AD37" s="262">
        <v>2.7313573930000001E-2</v>
      </c>
      <c r="AE37" s="262">
        <v>2.6920782221E-2</v>
      </c>
      <c r="AF37" s="262">
        <v>3.1676599876000001E-2</v>
      </c>
      <c r="AG37" s="262">
        <v>3.1376474223000002E-2</v>
      </c>
      <c r="AH37" s="262">
        <v>3.0120608478000001E-2</v>
      </c>
      <c r="AI37" s="262">
        <v>3.1482660454E-2</v>
      </c>
      <c r="AJ37" s="262">
        <v>2.7126125123999999E-2</v>
      </c>
      <c r="AK37" s="262">
        <v>3.0205757789E-2</v>
      </c>
      <c r="AL37" s="262">
        <v>3.5459701938E-2</v>
      </c>
      <c r="AM37" s="262">
        <v>2.3441945020999999E-2</v>
      </c>
      <c r="AN37" s="262">
        <v>2.7083939519000001E-2</v>
      </c>
      <c r="AO37" s="262">
        <v>3.2624426555000002E-2</v>
      </c>
      <c r="AP37" s="262">
        <v>3.2622070727999997E-2</v>
      </c>
      <c r="AQ37" s="262">
        <v>3.4551960261999998E-2</v>
      </c>
      <c r="AR37" s="262">
        <v>3.1392969812000002E-2</v>
      </c>
      <c r="AS37" s="262">
        <v>3.0728590723E-2</v>
      </c>
      <c r="AT37" s="262">
        <v>3.4722958347000003E-2</v>
      </c>
      <c r="AU37" s="262">
        <v>2.8892155172999999E-2</v>
      </c>
      <c r="AV37" s="262">
        <v>3.7445940679999998E-2</v>
      </c>
      <c r="AW37" s="262">
        <v>3.5847238954000001E-2</v>
      </c>
      <c r="AX37" s="262">
        <v>3.7052519281E-2</v>
      </c>
      <c r="AY37" s="262">
        <v>2.7490557448E-2</v>
      </c>
      <c r="AZ37" s="262">
        <v>2.987597141E-2</v>
      </c>
      <c r="BA37" s="262">
        <v>3.6516697264000003E-2</v>
      </c>
      <c r="BB37" s="262">
        <v>3.8360312139E-2</v>
      </c>
      <c r="BC37" s="262">
        <v>3.6578859668000001E-2</v>
      </c>
      <c r="BD37" s="262">
        <v>4.1624430212999997E-2</v>
      </c>
      <c r="BE37" s="262">
        <v>3.8271098885E-2</v>
      </c>
      <c r="BF37" s="262">
        <v>4.1617927838000002E-2</v>
      </c>
      <c r="BG37" s="262">
        <v>3.621360681E-2</v>
      </c>
      <c r="BH37" s="262">
        <v>4.2989546578999997E-2</v>
      </c>
      <c r="BI37" s="262">
        <v>4.6074916638000001E-2</v>
      </c>
      <c r="BJ37" s="328">
        <v>4.9320900000000001E-2</v>
      </c>
      <c r="BK37" s="328">
        <v>4.1894899999999999E-2</v>
      </c>
      <c r="BL37" s="328">
        <v>3.9430199999999999E-2</v>
      </c>
      <c r="BM37" s="328">
        <v>4.4499499999999997E-2</v>
      </c>
      <c r="BN37" s="328">
        <v>4.3874499999999997E-2</v>
      </c>
      <c r="BO37" s="328">
        <v>4.4887999999999997E-2</v>
      </c>
      <c r="BP37" s="328">
        <v>4.4777299999999999E-2</v>
      </c>
      <c r="BQ37" s="328">
        <v>4.7856999999999997E-2</v>
      </c>
      <c r="BR37" s="328">
        <v>4.4766E-2</v>
      </c>
      <c r="BS37" s="328">
        <v>4.08349E-2</v>
      </c>
      <c r="BT37" s="328">
        <v>4.8272700000000002E-2</v>
      </c>
      <c r="BU37" s="328">
        <v>5.3128399999999999E-2</v>
      </c>
      <c r="BV37" s="328">
        <v>5.7437000000000002E-2</v>
      </c>
    </row>
    <row r="38" spans="1:74" s="165" customFormat="1" ht="12" customHeight="1" x14ac:dyDescent="0.25">
      <c r="A38" s="531" t="s">
        <v>971</v>
      </c>
      <c r="B38" s="532" t="s">
        <v>1028</v>
      </c>
      <c r="C38" s="262">
        <v>7.2637480000000004E-2</v>
      </c>
      <c r="D38" s="262">
        <v>6.6229024999999997E-2</v>
      </c>
      <c r="E38" s="262">
        <v>7.2299721999999997E-2</v>
      </c>
      <c r="F38" s="262">
        <v>6.8476586000000006E-2</v>
      </c>
      <c r="G38" s="262">
        <v>7.2294540000000004E-2</v>
      </c>
      <c r="H38" s="262">
        <v>7.1296266999999997E-2</v>
      </c>
      <c r="I38" s="262">
        <v>7.4606097999999996E-2</v>
      </c>
      <c r="J38" s="262">
        <v>7.5373009000000005E-2</v>
      </c>
      <c r="K38" s="262">
        <v>6.8472219000000001E-2</v>
      </c>
      <c r="L38" s="262">
        <v>7.2349464000000002E-2</v>
      </c>
      <c r="M38" s="262">
        <v>7.0413608000000003E-2</v>
      </c>
      <c r="N38" s="262">
        <v>7.0785864000000004E-2</v>
      </c>
      <c r="O38" s="262">
        <v>7.0153872000000006E-2</v>
      </c>
      <c r="P38" s="262">
        <v>6.3485331000000006E-2</v>
      </c>
      <c r="Q38" s="262">
        <v>6.8586227999999999E-2</v>
      </c>
      <c r="R38" s="262">
        <v>6.8966341E-2</v>
      </c>
      <c r="S38" s="262">
        <v>7.2293118000000003E-2</v>
      </c>
      <c r="T38" s="262">
        <v>7.0915046999999995E-2</v>
      </c>
      <c r="U38" s="262">
        <v>7.2376734999999998E-2</v>
      </c>
      <c r="V38" s="262">
        <v>7.0974086000000006E-2</v>
      </c>
      <c r="W38" s="262">
        <v>6.4984178000000004E-2</v>
      </c>
      <c r="X38" s="262">
        <v>6.8767954000000006E-2</v>
      </c>
      <c r="Y38" s="262">
        <v>6.9604830000000006E-2</v>
      </c>
      <c r="Z38" s="262">
        <v>7.3875534000000007E-2</v>
      </c>
      <c r="AA38" s="262">
        <v>7.3865770999999997E-2</v>
      </c>
      <c r="AB38" s="262">
        <v>6.7647374999999996E-2</v>
      </c>
      <c r="AC38" s="262">
        <v>6.5207065999999994E-2</v>
      </c>
      <c r="AD38" s="262">
        <v>3.7735757000000002E-2</v>
      </c>
      <c r="AE38" s="262">
        <v>4.6906284999999999E-2</v>
      </c>
      <c r="AF38" s="262">
        <v>5.7481765999999997E-2</v>
      </c>
      <c r="AG38" s="262">
        <v>6.3542210000000002E-2</v>
      </c>
      <c r="AH38" s="262">
        <v>6.2937717000000004E-2</v>
      </c>
      <c r="AI38" s="262">
        <v>6.1526271E-2</v>
      </c>
      <c r="AJ38" s="262">
        <v>6.5532831999999999E-2</v>
      </c>
      <c r="AK38" s="262">
        <v>6.6161330000000004E-2</v>
      </c>
      <c r="AL38" s="262">
        <v>6.6603605999999996E-2</v>
      </c>
      <c r="AM38" s="262">
        <v>6.3623842999999999E-2</v>
      </c>
      <c r="AN38" s="262">
        <v>5.0555822E-2</v>
      </c>
      <c r="AO38" s="262">
        <v>6.4766035E-2</v>
      </c>
      <c r="AP38" s="262">
        <v>6.2331617999999998E-2</v>
      </c>
      <c r="AQ38" s="262">
        <v>6.8944349000000002E-2</v>
      </c>
      <c r="AR38" s="262">
        <v>6.7645392999999998E-2</v>
      </c>
      <c r="AS38" s="262">
        <v>6.9433480000000006E-2</v>
      </c>
      <c r="AT38" s="262">
        <v>6.4306328999999995E-2</v>
      </c>
      <c r="AU38" s="262">
        <v>6.2036926999999999E-2</v>
      </c>
      <c r="AV38" s="262">
        <v>7.1307403000000005E-2</v>
      </c>
      <c r="AW38" s="262">
        <v>7.1495755999999994E-2</v>
      </c>
      <c r="AX38" s="262">
        <v>7.3048482999999997E-2</v>
      </c>
      <c r="AY38" s="262">
        <v>7.0949164999999995E-2</v>
      </c>
      <c r="AZ38" s="262">
        <v>6.2490577999999998E-2</v>
      </c>
      <c r="BA38" s="262">
        <v>6.9757608999999998E-2</v>
      </c>
      <c r="BB38" s="262">
        <v>6.4087588000000001E-2</v>
      </c>
      <c r="BC38" s="262">
        <v>6.9272559999999997E-2</v>
      </c>
      <c r="BD38" s="262">
        <v>6.9150627000000006E-2</v>
      </c>
      <c r="BE38" s="262">
        <v>6.9658050999999999E-2</v>
      </c>
      <c r="BF38" s="262">
        <v>6.7430272999999999E-2</v>
      </c>
      <c r="BG38" s="262">
        <v>6.2367300000000001E-2</v>
      </c>
      <c r="BH38" s="262">
        <v>6.9736300000000001E-2</v>
      </c>
      <c r="BI38" s="262">
        <v>6.7193900000000001E-2</v>
      </c>
      <c r="BJ38" s="328">
        <v>7.1094500000000005E-2</v>
      </c>
      <c r="BK38" s="328">
        <v>6.74709E-2</v>
      </c>
      <c r="BL38" s="328">
        <v>6.1590300000000001E-2</v>
      </c>
      <c r="BM38" s="328">
        <v>6.7671099999999998E-2</v>
      </c>
      <c r="BN38" s="328">
        <v>6.41182E-2</v>
      </c>
      <c r="BO38" s="328">
        <v>6.9158200000000003E-2</v>
      </c>
      <c r="BP38" s="328">
        <v>6.6309599999999996E-2</v>
      </c>
      <c r="BQ38" s="328">
        <v>6.6471100000000005E-2</v>
      </c>
      <c r="BR38" s="328">
        <v>6.6913100000000003E-2</v>
      </c>
      <c r="BS38" s="328">
        <v>6.5298999999999996E-2</v>
      </c>
      <c r="BT38" s="328">
        <v>6.7410700000000004E-2</v>
      </c>
      <c r="BU38" s="328">
        <v>6.8090600000000001E-2</v>
      </c>
      <c r="BV38" s="328">
        <v>7.0238499999999995E-2</v>
      </c>
    </row>
    <row r="39" spans="1:74" s="165" customFormat="1" ht="12" customHeight="1" x14ac:dyDescent="0.25">
      <c r="A39" s="530" t="s">
        <v>43</v>
      </c>
      <c r="B39" s="532" t="s">
        <v>1029</v>
      </c>
      <c r="C39" s="262">
        <v>9.9457766266999995E-2</v>
      </c>
      <c r="D39" s="262">
        <v>8.4525829900000002E-2</v>
      </c>
      <c r="E39" s="262">
        <v>9.8696817564999997E-2</v>
      </c>
      <c r="F39" s="262">
        <v>9.2367758440000003E-2</v>
      </c>
      <c r="G39" s="262">
        <v>0.10681642312</v>
      </c>
      <c r="H39" s="262">
        <v>0.10079822267999999</v>
      </c>
      <c r="I39" s="262">
        <v>0.10448661803000001</v>
      </c>
      <c r="J39" s="262">
        <v>0.10770678244</v>
      </c>
      <c r="K39" s="262">
        <v>9.2519263030000007E-2</v>
      </c>
      <c r="L39" s="262">
        <v>0.10205375371</v>
      </c>
      <c r="M39" s="262">
        <v>9.8266457469999999E-2</v>
      </c>
      <c r="N39" s="262">
        <v>0.10049120735</v>
      </c>
      <c r="O39" s="262">
        <v>9.2141963162000004E-2</v>
      </c>
      <c r="P39" s="262">
        <v>9.3240121940000004E-2</v>
      </c>
      <c r="Q39" s="262">
        <v>9.8118403404999999E-2</v>
      </c>
      <c r="R39" s="262">
        <v>9.6459444069999997E-2</v>
      </c>
      <c r="S39" s="262">
        <v>0.10606237547</v>
      </c>
      <c r="T39" s="262">
        <v>0.10328245912</v>
      </c>
      <c r="U39" s="262">
        <v>0.10355929032</v>
      </c>
      <c r="V39" s="262">
        <v>0.10277786849999999</v>
      </c>
      <c r="W39" s="262">
        <v>9.5932876259999994E-2</v>
      </c>
      <c r="X39" s="262">
        <v>0.10450944104</v>
      </c>
      <c r="Y39" s="262">
        <v>0.10204189806</v>
      </c>
      <c r="Z39" s="262">
        <v>0.10146138527</v>
      </c>
      <c r="AA39" s="262">
        <v>9.8723579483000007E-2</v>
      </c>
      <c r="AB39" s="262">
        <v>9.0569603156999995E-2</v>
      </c>
      <c r="AC39" s="262">
        <v>7.8805475235999997E-2</v>
      </c>
      <c r="AD39" s="262">
        <v>5.6163646880000001E-2</v>
      </c>
      <c r="AE39" s="262">
        <v>8.1316993827E-2</v>
      </c>
      <c r="AF39" s="262">
        <v>9.3573354179999998E-2</v>
      </c>
      <c r="AG39" s="262">
        <v>9.3113153236999993E-2</v>
      </c>
      <c r="AH39" s="262">
        <v>9.2094190201000001E-2</v>
      </c>
      <c r="AI39" s="262">
        <v>9.1359249609999998E-2</v>
      </c>
      <c r="AJ39" s="262">
        <v>8.7495811785000002E-2</v>
      </c>
      <c r="AK39" s="262">
        <v>8.9939236477000001E-2</v>
      </c>
      <c r="AL39" s="262">
        <v>9.1516317508000003E-2</v>
      </c>
      <c r="AM39" s="262">
        <v>8.0978339839000005E-2</v>
      </c>
      <c r="AN39" s="262">
        <v>7.6325874885999997E-2</v>
      </c>
      <c r="AO39" s="262">
        <v>9.5992126198000002E-2</v>
      </c>
      <c r="AP39" s="262">
        <v>9.0527110384000006E-2</v>
      </c>
      <c r="AQ39" s="262">
        <v>0.10240480128</v>
      </c>
      <c r="AR39" s="262">
        <v>0.10028883672</v>
      </c>
      <c r="AS39" s="262">
        <v>0.10322405145999999</v>
      </c>
      <c r="AT39" s="262">
        <v>0.10012214982000001</v>
      </c>
      <c r="AU39" s="262">
        <v>9.4590377843999998E-2</v>
      </c>
      <c r="AV39" s="262">
        <v>0.10456664897</v>
      </c>
      <c r="AW39" s="262">
        <v>9.9287607607999998E-2</v>
      </c>
      <c r="AX39" s="262">
        <v>9.8563683924000001E-2</v>
      </c>
      <c r="AY39" s="262">
        <v>8.8812620600000003E-2</v>
      </c>
      <c r="AZ39" s="262">
        <v>8.3523301980000006E-2</v>
      </c>
      <c r="BA39" s="262">
        <v>9.8250592132999998E-2</v>
      </c>
      <c r="BB39" s="262">
        <v>9.3118514821999995E-2</v>
      </c>
      <c r="BC39" s="262">
        <v>9.9850722670999995E-2</v>
      </c>
      <c r="BD39" s="262">
        <v>0.10019880808999999</v>
      </c>
      <c r="BE39" s="262">
        <v>9.6779635094999997E-2</v>
      </c>
      <c r="BF39" s="262">
        <v>0.10321417058</v>
      </c>
      <c r="BG39" s="262">
        <v>9.1726328846000002E-2</v>
      </c>
      <c r="BH39" s="262">
        <v>9.6718582743999998E-2</v>
      </c>
      <c r="BI39" s="262">
        <v>9.45131305E-2</v>
      </c>
      <c r="BJ39" s="328">
        <v>9.9679100000000007E-2</v>
      </c>
      <c r="BK39" s="328">
        <v>8.8697700000000004E-2</v>
      </c>
      <c r="BL39" s="328">
        <v>8.7017899999999995E-2</v>
      </c>
      <c r="BM39" s="328">
        <v>9.6209299999999998E-2</v>
      </c>
      <c r="BN39" s="328">
        <v>9.3113000000000001E-2</v>
      </c>
      <c r="BO39" s="328">
        <v>0.1021261</v>
      </c>
      <c r="BP39" s="328">
        <v>9.8599000000000006E-2</v>
      </c>
      <c r="BQ39" s="328">
        <v>9.8017400000000005E-2</v>
      </c>
      <c r="BR39" s="328">
        <v>9.9966899999999997E-2</v>
      </c>
      <c r="BS39" s="328">
        <v>9.5374399999999998E-2</v>
      </c>
      <c r="BT39" s="328">
        <v>9.9866499999999997E-2</v>
      </c>
      <c r="BU39" s="328">
        <v>9.7314100000000001E-2</v>
      </c>
      <c r="BV39" s="328">
        <v>9.9245399999999998E-2</v>
      </c>
    </row>
    <row r="40" spans="1:74" s="165" customFormat="1" ht="12" customHeight="1" x14ac:dyDescent="0.25">
      <c r="A40" s="527" t="s">
        <v>31</v>
      </c>
      <c r="B40" s="532" t="s">
        <v>455</v>
      </c>
      <c r="C40" s="262">
        <v>1.7604412999999999E-2</v>
      </c>
      <c r="D40" s="262">
        <v>1.6470571999999999E-2</v>
      </c>
      <c r="E40" s="262">
        <v>1.7836069999999999E-2</v>
      </c>
      <c r="F40" s="262">
        <v>1.6034152999999999E-2</v>
      </c>
      <c r="G40" s="262">
        <v>1.7980525000000001E-2</v>
      </c>
      <c r="H40" s="262">
        <v>1.7052873999999999E-2</v>
      </c>
      <c r="I40" s="262">
        <v>1.7862092E-2</v>
      </c>
      <c r="J40" s="262">
        <v>1.7838819999999998E-2</v>
      </c>
      <c r="K40" s="262">
        <v>1.730845E-2</v>
      </c>
      <c r="L40" s="262">
        <v>1.6983365E-2</v>
      </c>
      <c r="M40" s="262">
        <v>1.7335178E-2</v>
      </c>
      <c r="N40" s="262">
        <v>1.8558274999999999E-2</v>
      </c>
      <c r="O40" s="262">
        <v>1.7770536E-2</v>
      </c>
      <c r="P40" s="262">
        <v>1.6381640999999999E-2</v>
      </c>
      <c r="Q40" s="262">
        <v>1.80605E-2</v>
      </c>
      <c r="R40" s="262">
        <v>1.6386077999999998E-2</v>
      </c>
      <c r="S40" s="262">
        <v>1.7342197E-2</v>
      </c>
      <c r="T40" s="262">
        <v>1.7047362999999999E-2</v>
      </c>
      <c r="U40" s="262">
        <v>1.7640728000000001E-2</v>
      </c>
      <c r="V40" s="262">
        <v>1.7799173000000001E-2</v>
      </c>
      <c r="W40" s="262">
        <v>1.7397763E-2</v>
      </c>
      <c r="X40" s="262">
        <v>1.5554215E-2</v>
      </c>
      <c r="Y40" s="262">
        <v>1.3977527E-2</v>
      </c>
      <c r="Z40" s="262">
        <v>1.5926823999999999E-2</v>
      </c>
      <c r="AA40" s="262">
        <v>1.5445708000000001E-2</v>
      </c>
      <c r="AB40" s="262">
        <v>1.5823770000000001E-2</v>
      </c>
      <c r="AC40" s="262">
        <v>1.8232338000000001E-2</v>
      </c>
      <c r="AD40" s="262">
        <v>1.7302423000000001E-2</v>
      </c>
      <c r="AE40" s="262">
        <v>1.7329596999999999E-2</v>
      </c>
      <c r="AF40" s="262">
        <v>1.6382786E-2</v>
      </c>
      <c r="AG40" s="262">
        <v>1.7057795000000001E-2</v>
      </c>
      <c r="AH40" s="262">
        <v>1.6985305999999999E-2</v>
      </c>
      <c r="AI40" s="262">
        <v>1.6504583E-2</v>
      </c>
      <c r="AJ40" s="262">
        <v>1.6674188E-2</v>
      </c>
      <c r="AK40" s="262">
        <v>1.7476495000000002E-2</v>
      </c>
      <c r="AL40" s="262">
        <v>1.7685322999999999E-2</v>
      </c>
      <c r="AM40" s="262">
        <v>1.7428731999999999E-2</v>
      </c>
      <c r="AN40" s="262">
        <v>1.6403560000000001E-2</v>
      </c>
      <c r="AO40" s="262">
        <v>1.6348425E-2</v>
      </c>
      <c r="AP40" s="262">
        <v>1.6576960000000002E-2</v>
      </c>
      <c r="AQ40" s="262">
        <v>1.7379018E-2</v>
      </c>
      <c r="AR40" s="262">
        <v>1.7622725999999998E-2</v>
      </c>
      <c r="AS40" s="262">
        <v>1.7632615000000001E-2</v>
      </c>
      <c r="AT40" s="262">
        <v>1.7345346000000001E-2</v>
      </c>
      <c r="AU40" s="262">
        <v>1.7140945000000001E-2</v>
      </c>
      <c r="AV40" s="262">
        <v>1.6889957000000001E-2</v>
      </c>
      <c r="AW40" s="262">
        <v>1.7036229E-2</v>
      </c>
      <c r="AX40" s="262">
        <v>1.8150441E-2</v>
      </c>
      <c r="AY40" s="262">
        <v>1.8549336999999999E-2</v>
      </c>
      <c r="AZ40" s="262">
        <v>1.5838033000000001E-2</v>
      </c>
      <c r="BA40" s="262">
        <v>1.7030100999999999E-2</v>
      </c>
      <c r="BB40" s="262">
        <v>1.6414979E-2</v>
      </c>
      <c r="BC40" s="262">
        <v>1.7115789999999999E-2</v>
      </c>
      <c r="BD40" s="262">
        <v>1.6974871999999998E-2</v>
      </c>
      <c r="BE40" s="262">
        <v>1.7759403E-2</v>
      </c>
      <c r="BF40" s="262">
        <v>1.7738764000000001E-2</v>
      </c>
      <c r="BG40" s="262">
        <v>1.6943099999999999E-2</v>
      </c>
      <c r="BH40" s="262">
        <v>1.7984099999999999E-2</v>
      </c>
      <c r="BI40" s="262">
        <v>1.7048399999999998E-2</v>
      </c>
      <c r="BJ40" s="328">
        <v>1.9197700000000002E-2</v>
      </c>
      <c r="BK40" s="328">
        <v>1.9137700000000001E-2</v>
      </c>
      <c r="BL40" s="328">
        <v>1.6038400000000001E-2</v>
      </c>
      <c r="BM40" s="328">
        <v>1.7769E-2</v>
      </c>
      <c r="BN40" s="328">
        <v>1.6446300000000001E-2</v>
      </c>
      <c r="BO40" s="328">
        <v>1.6872700000000001E-2</v>
      </c>
      <c r="BP40" s="328">
        <v>1.7917200000000001E-2</v>
      </c>
      <c r="BQ40" s="328">
        <v>1.8686000000000001E-2</v>
      </c>
      <c r="BR40" s="328">
        <v>1.8501E-2</v>
      </c>
      <c r="BS40" s="328">
        <v>1.81984E-2</v>
      </c>
      <c r="BT40" s="328">
        <v>1.79366E-2</v>
      </c>
      <c r="BU40" s="328">
        <v>1.70411E-2</v>
      </c>
      <c r="BV40" s="328">
        <v>1.8762000000000001E-2</v>
      </c>
    </row>
    <row r="41" spans="1:74" s="165" customFormat="1" ht="12" customHeight="1" x14ac:dyDescent="0.25">
      <c r="A41" s="527" t="s">
        <v>30</v>
      </c>
      <c r="B41" s="532" t="s">
        <v>48</v>
      </c>
      <c r="C41" s="262">
        <v>0.228183354</v>
      </c>
      <c r="D41" s="262">
        <v>0.226710153</v>
      </c>
      <c r="E41" s="262">
        <v>0.23543493900000001</v>
      </c>
      <c r="F41" s="262">
        <v>0.25596036700000002</v>
      </c>
      <c r="G41" s="262">
        <v>0.27716476000000001</v>
      </c>
      <c r="H41" s="262">
        <v>0.25124753500000002</v>
      </c>
      <c r="I41" s="262">
        <v>0.22850611200000001</v>
      </c>
      <c r="J41" s="262">
        <v>0.200441906</v>
      </c>
      <c r="K41" s="262">
        <v>0.17448381199999999</v>
      </c>
      <c r="L41" s="262">
        <v>0.17796672999999999</v>
      </c>
      <c r="M41" s="262">
        <v>0.19949337</v>
      </c>
      <c r="N41" s="262">
        <v>0.20754535700000001</v>
      </c>
      <c r="O41" s="262">
        <v>0.22082448399999999</v>
      </c>
      <c r="P41" s="262">
        <v>0.203751189</v>
      </c>
      <c r="Q41" s="262">
        <v>0.234504139</v>
      </c>
      <c r="R41" s="262">
        <v>0.24773867399999999</v>
      </c>
      <c r="S41" s="262">
        <v>0.28480008000000001</v>
      </c>
      <c r="T41" s="262">
        <v>0.25003248</v>
      </c>
      <c r="U41" s="262">
        <v>0.22151542299999999</v>
      </c>
      <c r="V41" s="262">
        <v>0.201063034</v>
      </c>
      <c r="W41" s="262">
        <v>0.16497189300000001</v>
      </c>
      <c r="X41" s="262">
        <v>0.16301326399999999</v>
      </c>
      <c r="Y41" s="262">
        <v>0.18003770399999999</v>
      </c>
      <c r="Z41" s="262">
        <v>0.19126320499999999</v>
      </c>
      <c r="AA41" s="262">
        <v>0.21491970099999999</v>
      </c>
      <c r="AB41" s="262">
        <v>0.22694050599999999</v>
      </c>
      <c r="AC41" s="262">
        <v>0.20899933200000001</v>
      </c>
      <c r="AD41" s="262">
        <v>0.20348407299999999</v>
      </c>
      <c r="AE41" s="262">
        <v>0.26298085599999999</v>
      </c>
      <c r="AF41" s="262">
        <v>0.24563859299999999</v>
      </c>
      <c r="AG41" s="262">
        <v>0.23460563100000001</v>
      </c>
      <c r="AH41" s="262">
        <v>0.20426665199999999</v>
      </c>
      <c r="AI41" s="262">
        <v>0.16386919899999999</v>
      </c>
      <c r="AJ41" s="262">
        <v>0.165023693</v>
      </c>
      <c r="AK41" s="262">
        <v>0.18329129899999999</v>
      </c>
      <c r="AL41" s="262">
        <v>0.18868834300000001</v>
      </c>
      <c r="AM41" s="262">
        <v>0.226465955</v>
      </c>
      <c r="AN41" s="262">
        <v>0.189705228</v>
      </c>
      <c r="AO41" s="262">
        <v>0.189265129</v>
      </c>
      <c r="AP41" s="262">
        <v>0.16845122500000001</v>
      </c>
      <c r="AQ41" s="262">
        <v>0.19997821399999999</v>
      </c>
      <c r="AR41" s="262">
        <v>0.21121346499999999</v>
      </c>
      <c r="AS41" s="262">
        <v>0.19399849699999999</v>
      </c>
      <c r="AT41" s="262">
        <v>0.18383207900000001</v>
      </c>
      <c r="AU41" s="262">
        <v>0.157618971</v>
      </c>
      <c r="AV41" s="262">
        <v>0.157905183</v>
      </c>
      <c r="AW41" s="262">
        <v>0.17949437800000001</v>
      </c>
      <c r="AX41" s="262">
        <v>0.22502459599999999</v>
      </c>
      <c r="AY41" s="262">
        <v>0.23701995300000001</v>
      </c>
      <c r="AZ41" s="262">
        <v>0.207656216</v>
      </c>
      <c r="BA41" s="262">
        <v>0.22932134200000001</v>
      </c>
      <c r="BB41" s="262">
        <v>0.17716500600000001</v>
      </c>
      <c r="BC41" s="262">
        <v>0.21012933</v>
      </c>
      <c r="BD41" s="262">
        <v>0.23666767799999999</v>
      </c>
      <c r="BE41" s="262">
        <v>0.226012716</v>
      </c>
      <c r="BF41" s="262">
        <v>0.203509577</v>
      </c>
      <c r="BG41" s="262">
        <v>0.15481890000000001</v>
      </c>
      <c r="BH41" s="262">
        <v>0.14029739999999999</v>
      </c>
      <c r="BI41" s="262">
        <v>0.1596321</v>
      </c>
      <c r="BJ41" s="328">
        <v>0.18670139999999999</v>
      </c>
      <c r="BK41" s="328">
        <v>0.20640049999999999</v>
      </c>
      <c r="BL41" s="328">
        <v>0.18617510000000001</v>
      </c>
      <c r="BM41" s="328">
        <v>0.2086983</v>
      </c>
      <c r="BN41" s="328">
        <v>0.20473530000000001</v>
      </c>
      <c r="BO41" s="328">
        <v>0.23872350000000001</v>
      </c>
      <c r="BP41" s="328">
        <v>0.23783319999999999</v>
      </c>
      <c r="BQ41" s="328">
        <v>0.2174064</v>
      </c>
      <c r="BR41" s="328">
        <v>0.18881249999999999</v>
      </c>
      <c r="BS41" s="328">
        <v>0.15703619999999999</v>
      </c>
      <c r="BT41" s="328">
        <v>0.1565404</v>
      </c>
      <c r="BU41" s="328">
        <v>0.17438680000000001</v>
      </c>
      <c r="BV41" s="328">
        <v>0.1955057</v>
      </c>
    </row>
    <row r="42" spans="1:74" s="165" customFormat="1" ht="12" customHeight="1" x14ac:dyDescent="0.25">
      <c r="A42" s="527" t="s">
        <v>32</v>
      </c>
      <c r="B42" s="532" t="s">
        <v>1390</v>
      </c>
      <c r="C42" s="262">
        <v>4.8528189663000001E-2</v>
      </c>
      <c r="D42" s="262">
        <v>5.5447303991000001E-2</v>
      </c>
      <c r="E42" s="262">
        <v>7.3555969435999999E-2</v>
      </c>
      <c r="F42" s="262">
        <v>8.6121975567000006E-2</v>
      </c>
      <c r="G42" s="262">
        <v>9.6405131199999994E-2</v>
      </c>
      <c r="H42" s="262">
        <v>0.10209653851</v>
      </c>
      <c r="I42" s="262">
        <v>9.7077116456999998E-2</v>
      </c>
      <c r="J42" s="262">
        <v>9.5071062809000004E-2</v>
      </c>
      <c r="K42" s="262">
        <v>8.4510261963000002E-2</v>
      </c>
      <c r="L42" s="262">
        <v>7.2291028830999998E-2</v>
      </c>
      <c r="M42" s="262">
        <v>5.5619672455999997E-2</v>
      </c>
      <c r="N42" s="262">
        <v>4.8380993369000001E-2</v>
      </c>
      <c r="O42" s="262">
        <v>5.2377574980000001E-2</v>
      </c>
      <c r="P42" s="262">
        <v>5.6329875591999999E-2</v>
      </c>
      <c r="Q42" s="262">
        <v>8.3911340653000002E-2</v>
      </c>
      <c r="R42" s="262">
        <v>9.5074575327999997E-2</v>
      </c>
      <c r="S42" s="262">
        <v>0.1019940567</v>
      </c>
      <c r="T42" s="262">
        <v>0.10979514626</v>
      </c>
      <c r="U42" s="262">
        <v>0.11291465717</v>
      </c>
      <c r="V42" s="262">
        <v>0.10903189828</v>
      </c>
      <c r="W42" s="262">
        <v>9.5222219733000005E-2</v>
      </c>
      <c r="X42" s="262">
        <v>8.4766227084000001E-2</v>
      </c>
      <c r="Y42" s="262">
        <v>6.2850199120999997E-2</v>
      </c>
      <c r="Z42" s="262">
        <v>5.2791469283999998E-2</v>
      </c>
      <c r="AA42" s="262">
        <v>6.3760140133000007E-2</v>
      </c>
      <c r="AB42" s="262">
        <v>7.6803756597999998E-2</v>
      </c>
      <c r="AC42" s="262">
        <v>9.2157041447999993E-2</v>
      </c>
      <c r="AD42" s="262">
        <v>0.11022033555000001</v>
      </c>
      <c r="AE42" s="262">
        <v>0.13034278871999999</v>
      </c>
      <c r="AF42" s="262">
        <v>0.13036638331</v>
      </c>
      <c r="AG42" s="262">
        <v>0.14029600981000001</v>
      </c>
      <c r="AH42" s="262">
        <v>0.12662137778999999</v>
      </c>
      <c r="AI42" s="262">
        <v>0.10756387494</v>
      </c>
      <c r="AJ42" s="262">
        <v>9.7520694689000001E-2</v>
      </c>
      <c r="AK42" s="262">
        <v>7.9291008580000003E-2</v>
      </c>
      <c r="AL42" s="262">
        <v>7.1225349825999998E-2</v>
      </c>
      <c r="AM42" s="262">
        <v>7.7346821100999996E-2</v>
      </c>
      <c r="AN42" s="262">
        <v>8.6090584208999996E-2</v>
      </c>
      <c r="AO42" s="262">
        <v>0.12429610697</v>
      </c>
      <c r="AP42" s="262">
        <v>0.14361600109</v>
      </c>
      <c r="AQ42" s="262">
        <v>0.16212956513999999</v>
      </c>
      <c r="AR42" s="262">
        <v>0.16049355231000001</v>
      </c>
      <c r="AS42" s="262">
        <v>0.16143547632999999</v>
      </c>
      <c r="AT42" s="262">
        <v>0.15675535100999999</v>
      </c>
      <c r="AU42" s="262">
        <v>0.14447568794000001</v>
      </c>
      <c r="AV42" s="262">
        <v>0.1216569374</v>
      </c>
      <c r="AW42" s="262">
        <v>0.10253573766</v>
      </c>
      <c r="AX42" s="262">
        <v>8.3206169577E-2</v>
      </c>
      <c r="AY42" s="262">
        <v>0.10549774141</v>
      </c>
      <c r="AZ42" s="262">
        <v>0.11896779651</v>
      </c>
      <c r="BA42" s="262">
        <v>0.15539120128</v>
      </c>
      <c r="BB42" s="262">
        <v>0.17445549227000001</v>
      </c>
      <c r="BC42" s="262">
        <v>0.19516600325</v>
      </c>
      <c r="BD42" s="262">
        <v>0.20243229451</v>
      </c>
      <c r="BE42" s="262">
        <v>0.20209347823000001</v>
      </c>
      <c r="BF42" s="262">
        <v>0.18794531045999999</v>
      </c>
      <c r="BG42" s="262">
        <v>0.17360984348</v>
      </c>
      <c r="BH42" s="262">
        <v>0.14930489999999999</v>
      </c>
      <c r="BI42" s="262">
        <v>0.1237347</v>
      </c>
      <c r="BJ42" s="328">
        <v>0.1020665</v>
      </c>
      <c r="BK42" s="328">
        <v>0.12575990000000001</v>
      </c>
      <c r="BL42" s="328">
        <v>0.14087079999999999</v>
      </c>
      <c r="BM42" s="328">
        <v>0.1908504</v>
      </c>
      <c r="BN42" s="328">
        <v>0.21488119999999999</v>
      </c>
      <c r="BO42" s="328">
        <v>0.24501029999999999</v>
      </c>
      <c r="BP42" s="328">
        <v>0.25461099999999998</v>
      </c>
      <c r="BQ42" s="328">
        <v>0.25865830000000001</v>
      </c>
      <c r="BR42" s="328">
        <v>0.2425746</v>
      </c>
      <c r="BS42" s="328">
        <v>0.2236686</v>
      </c>
      <c r="BT42" s="328">
        <v>0.194662</v>
      </c>
      <c r="BU42" s="328">
        <v>0.1623869</v>
      </c>
      <c r="BV42" s="328">
        <v>0.1382652</v>
      </c>
    </row>
    <row r="43" spans="1:74" s="165" customFormat="1" ht="12" customHeight="1" x14ac:dyDescent="0.25">
      <c r="A43" s="498" t="s">
        <v>35</v>
      </c>
      <c r="B43" s="532" t="s">
        <v>821</v>
      </c>
      <c r="C43" s="262">
        <v>4.3327806000000003E-2</v>
      </c>
      <c r="D43" s="262">
        <v>4.0156374000000002E-2</v>
      </c>
      <c r="E43" s="262">
        <v>4.3239896E-2</v>
      </c>
      <c r="F43" s="262">
        <v>4.0661248999999997E-2</v>
      </c>
      <c r="G43" s="262">
        <v>4.0752546000000001E-2</v>
      </c>
      <c r="H43" s="262">
        <v>3.8992618999999999E-2</v>
      </c>
      <c r="I43" s="262">
        <v>3.9499776E-2</v>
      </c>
      <c r="J43" s="262">
        <v>3.9887805999999998E-2</v>
      </c>
      <c r="K43" s="262">
        <v>3.6521179000000001E-2</v>
      </c>
      <c r="L43" s="262">
        <v>4.0945495999999998E-2</v>
      </c>
      <c r="M43" s="262">
        <v>4.0939298999999998E-2</v>
      </c>
      <c r="N43" s="262">
        <v>4.2423245999999998E-2</v>
      </c>
      <c r="O43" s="262">
        <v>3.9485496000000002E-2</v>
      </c>
      <c r="P43" s="262">
        <v>3.5551074000000002E-2</v>
      </c>
      <c r="Q43" s="262">
        <v>3.8428786E-2</v>
      </c>
      <c r="R43" s="262">
        <v>3.5559329000000001E-2</v>
      </c>
      <c r="S43" s="262">
        <v>3.6011205999999997E-2</v>
      </c>
      <c r="T43" s="262">
        <v>3.6189988999999999E-2</v>
      </c>
      <c r="U43" s="262">
        <v>3.6536956000000002E-2</v>
      </c>
      <c r="V43" s="262">
        <v>3.7000975999999998E-2</v>
      </c>
      <c r="W43" s="262">
        <v>3.4604369000000003E-2</v>
      </c>
      <c r="X43" s="262">
        <v>3.7279246000000002E-2</v>
      </c>
      <c r="Y43" s="262">
        <v>3.6963159000000002E-2</v>
      </c>
      <c r="Z43" s="262">
        <v>3.8835986000000003E-2</v>
      </c>
      <c r="AA43" s="262">
        <v>3.9660246000000003E-2</v>
      </c>
      <c r="AB43" s="262">
        <v>3.6438415000000002E-2</v>
      </c>
      <c r="AC43" s="262">
        <v>3.9023346E-2</v>
      </c>
      <c r="AD43" s="262">
        <v>3.6510069999999999E-2</v>
      </c>
      <c r="AE43" s="262">
        <v>3.7236096000000003E-2</v>
      </c>
      <c r="AF43" s="262">
        <v>3.4279259999999999E-2</v>
      </c>
      <c r="AG43" s="262">
        <v>3.5906116000000002E-2</v>
      </c>
      <c r="AH43" s="262">
        <v>3.6431826E-2</v>
      </c>
      <c r="AI43" s="262">
        <v>3.425135E-2</v>
      </c>
      <c r="AJ43" s="262">
        <v>3.6323016E-2</v>
      </c>
      <c r="AK43" s="262">
        <v>3.5730430000000001E-2</v>
      </c>
      <c r="AL43" s="262">
        <v>3.7943866E-2</v>
      </c>
      <c r="AM43" s="262">
        <v>3.8273396000000001E-2</v>
      </c>
      <c r="AN43" s="262">
        <v>3.3971043999999999E-2</v>
      </c>
      <c r="AO43" s="262">
        <v>3.7991365999999999E-2</v>
      </c>
      <c r="AP43" s="262">
        <v>3.5740169000000002E-2</v>
      </c>
      <c r="AQ43" s="262">
        <v>3.6834265999999997E-2</v>
      </c>
      <c r="AR43" s="262">
        <v>3.4073469000000002E-2</v>
      </c>
      <c r="AS43" s="262">
        <v>3.5563445999999999E-2</v>
      </c>
      <c r="AT43" s="262">
        <v>3.5375436000000003E-2</v>
      </c>
      <c r="AU43" s="262">
        <v>3.4678789000000002E-2</v>
      </c>
      <c r="AV43" s="262">
        <v>3.5314496000000001E-2</v>
      </c>
      <c r="AW43" s="262">
        <v>3.5386138999999997E-2</v>
      </c>
      <c r="AX43" s="262">
        <v>3.8229706000000002E-2</v>
      </c>
      <c r="AY43" s="262">
        <v>3.6943426000000001E-2</v>
      </c>
      <c r="AZ43" s="262">
        <v>3.3388583999999999E-2</v>
      </c>
      <c r="BA43" s="262">
        <v>3.6984316000000003E-2</v>
      </c>
      <c r="BB43" s="262">
        <v>3.3810209000000001E-2</v>
      </c>
      <c r="BC43" s="262">
        <v>3.4819625999999999E-2</v>
      </c>
      <c r="BD43" s="262">
        <v>3.3306519E-2</v>
      </c>
      <c r="BE43" s="262">
        <v>3.4312535999999998E-2</v>
      </c>
      <c r="BF43" s="262">
        <v>3.3669506000000002E-2</v>
      </c>
      <c r="BG43" s="262">
        <v>3.3839899999999999E-2</v>
      </c>
      <c r="BH43" s="262">
        <v>3.4771200000000002E-2</v>
      </c>
      <c r="BI43" s="262">
        <v>3.4027599999999998E-2</v>
      </c>
      <c r="BJ43" s="328">
        <v>3.6133400000000003E-2</v>
      </c>
      <c r="BK43" s="328">
        <v>3.58324E-2</v>
      </c>
      <c r="BL43" s="328">
        <v>3.1805100000000003E-2</v>
      </c>
      <c r="BM43" s="328">
        <v>3.5422000000000002E-2</v>
      </c>
      <c r="BN43" s="328">
        <v>3.3523499999999998E-2</v>
      </c>
      <c r="BO43" s="328">
        <v>3.4559899999999998E-2</v>
      </c>
      <c r="BP43" s="328">
        <v>3.3144300000000002E-2</v>
      </c>
      <c r="BQ43" s="328">
        <v>3.4353799999999997E-2</v>
      </c>
      <c r="BR43" s="328">
        <v>3.4137000000000001E-2</v>
      </c>
      <c r="BS43" s="328">
        <v>3.2303800000000001E-2</v>
      </c>
      <c r="BT43" s="328">
        <v>3.41797E-2</v>
      </c>
      <c r="BU43" s="328">
        <v>3.3417599999999999E-2</v>
      </c>
      <c r="BV43" s="328">
        <v>3.5745699999999998E-2</v>
      </c>
    </row>
    <row r="44" spans="1:74" s="165" customFormat="1" ht="12" customHeight="1" x14ac:dyDescent="0.25">
      <c r="A44" s="498" t="s">
        <v>34</v>
      </c>
      <c r="B44" s="532" t="s">
        <v>1027</v>
      </c>
      <c r="C44" s="262">
        <v>0.196775642</v>
      </c>
      <c r="D44" s="262">
        <v>0.17639603400000001</v>
      </c>
      <c r="E44" s="262">
        <v>0.19288852200000001</v>
      </c>
      <c r="F44" s="262">
        <v>0.180630136</v>
      </c>
      <c r="G44" s="262">
        <v>0.18919197200000001</v>
      </c>
      <c r="H44" s="262">
        <v>0.186552736</v>
      </c>
      <c r="I44" s="262">
        <v>0.196191052</v>
      </c>
      <c r="J44" s="262">
        <v>0.194517892</v>
      </c>
      <c r="K44" s="262">
        <v>0.181761856</v>
      </c>
      <c r="L44" s="262">
        <v>0.18670193199999999</v>
      </c>
      <c r="M44" s="262">
        <v>0.18471542599999999</v>
      </c>
      <c r="N44" s="262">
        <v>0.195690432</v>
      </c>
      <c r="O44" s="262">
        <v>0.19658711600000001</v>
      </c>
      <c r="P44" s="262">
        <v>0.17616957699999999</v>
      </c>
      <c r="Q44" s="262">
        <v>0.18954305599999999</v>
      </c>
      <c r="R44" s="262">
        <v>0.17795223600000001</v>
      </c>
      <c r="S44" s="262">
        <v>0.185529306</v>
      </c>
      <c r="T44" s="262">
        <v>0.182425056</v>
      </c>
      <c r="U44" s="262">
        <v>0.19253205600000001</v>
      </c>
      <c r="V44" s="262">
        <v>0.19348526599999999</v>
      </c>
      <c r="W44" s="262">
        <v>0.18203434600000001</v>
      </c>
      <c r="X44" s="262">
        <v>0.18496954600000001</v>
      </c>
      <c r="Y44" s="262">
        <v>0.18403715600000001</v>
      </c>
      <c r="Z44" s="262">
        <v>0.19207121599999999</v>
      </c>
      <c r="AA44" s="262">
        <v>0.18199855200000001</v>
      </c>
      <c r="AB44" s="262">
        <v>0.17111598</v>
      </c>
      <c r="AC44" s="262">
        <v>0.17783106200000001</v>
      </c>
      <c r="AD44" s="262">
        <v>0.167095461</v>
      </c>
      <c r="AE44" s="262">
        <v>0.172270692</v>
      </c>
      <c r="AF44" s="262">
        <v>0.16527557100000001</v>
      </c>
      <c r="AG44" s="262">
        <v>0.17091832200000001</v>
      </c>
      <c r="AH44" s="262">
        <v>0.17334269199999999</v>
      </c>
      <c r="AI44" s="262">
        <v>0.165267781</v>
      </c>
      <c r="AJ44" s="262">
        <v>0.17087540200000001</v>
      </c>
      <c r="AK44" s="262">
        <v>0.170405631</v>
      </c>
      <c r="AL44" s="262">
        <v>0.178894042</v>
      </c>
      <c r="AM44" s="262">
        <v>0.18172508100000001</v>
      </c>
      <c r="AN44" s="262">
        <v>0.161849624</v>
      </c>
      <c r="AO44" s="262">
        <v>0.17500275200000001</v>
      </c>
      <c r="AP44" s="262">
        <v>0.16811638000000001</v>
      </c>
      <c r="AQ44" s="262">
        <v>0.17845782299999999</v>
      </c>
      <c r="AR44" s="262">
        <v>0.17302527400000001</v>
      </c>
      <c r="AS44" s="262">
        <v>0.184020778</v>
      </c>
      <c r="AT44" s="262">
        <v>0.178104188</v>
      </c>
      <c r="AU44" s="262">
        <v>0.172827078</v>
      </c>
      <c r="AV44" s="262">
        <v>0.17144273900000001</v>
      </c>
      <c r="AW44" s="262">
        <v>0.167204941</v>
      </c>
      <c r="AX44" s="262">
        <v>0.17346007199999999</v>
      </c>
      <c r="AY44" s="262">
        <v>0.17475355200000001</v>
      </c>
      <c r="AZ44" s="262">
        <v>0.161942583</v>
      </c>
      <c r="BA44" s="262">
        <v>0.16934107700000001</v>
      </c>
      <c r="BB44" s="262">
        <v>0.16328530699999999</v>
      </c>
      <c r="BC44" s="262">
        <v>0.173318262</v>
      </c>
      <c r="BD44" s="262">
        <v>0.17205718</v>
      </c>
      <c r="BE44" s="262">
        <v>0.181224044</v>
      </c>
      <c r="BF44" s="262">
        <v>0.17955286500000001</v>
      </c>
      <c r="BG44" s="262">
        <v>0.170691805</v>
      </c>
      <c r="BH44" s="262">
        <v>0.16709819000000001</v>
      </c>
      <c r="BI44" s="262">
        <v>0.16637674999999999</v>
      </c>
      <c r="BJ44" s="328">
        <v>0.1725624</v>
      </c>
      <c r="BK44" s="328">
        <v>0.181894</v>
      </c>
      <c r="BL44" s="328">
        <v>0.1655732</v>
      </c>
      <c r="BM44" s="328">
        <v>0.1773979</v>
      </c>
      <c r="BN44" s="328">
        <v>0.17058390000000001</v>
      </c>
      <c r="BO44" s="328">
        <v>0.1765187</v>
      </c>
      <c r="BP44" s="328">
        <v>0.1758101</v>
      </c>
      <c r="BQ44" s="328">
        <v>0.18816959999999999</v>
      </c>
      <c r="BR44" s="328">
        <v>0.18694830000000001</v>
      </c>
      <c r="BS44" s="328">
        <v>0.1738266</v>
      </c>
      <c r="BT44" s="328">
        <v>0.175904</v>
      </c>
      <c r="BU44" s="328">
        <v>0.17164260000000001</v>
      </c>
      <c r="BV44" s="328">
        <v>0.17558879999999999</v>
      </c>
    </row>
    <row r="45" spans="1:74" s="165" customFormat="1" ht="12" customHeight="1" x14ac:dyDescent="0.25">
      <c r="A45" s="527" t="s">
        <v>96</v>
      </c>
      <c r="B45" s="532" t="s">
        <v>456</v>
      </c>
      <c r="C45" s="262">
        <v>0.23278976269000001</v>
      </c>
      <c r="D45" s="262">
        <v>0.21089434288</v>
      </c>
      <c r="E45" s="262">
        <v>0.24066441146000001</v>
      </c>
      <c r="F45" s="262">
        <v>0.24040196132</v>
      </c>
      <c r="G45" s="262">
        <v>0.21787306294</v>
      </c>
      <c r="H45" s="262">
        <v>0.22471188727999999</v>
      </c>
      <c r="I45" s="262">
        <v>0.14959366940999999</v>
      </c>
      <c r="J45" s="262">
        <v>0.18053417722000001</v>
      </c>
      <c r="K45" s="262">
        <v>0.16844034386000001</v>
      </c>
      <c r="L45" s="262">
        <v>0.19272835997000001</v>
      </c>
      <c r="M45" s="262">
        <v>0.20020624089</v>
      </c>
      <c r="N45" s="262">
        <v>0.22105885938</v>
      </c>
      <c r="O45" s="262">
        <v>0.2161514581</v>
      </c>
      <c r="P45" s="262">
        <v>0.20123746882999999</v>
      </c>
      <c r="Q45" s="262">
        <v>0.22926746001000001</v>
      </c>
      <c r="R45" s="262">
        <v>0.25724530075000002</v>
      </c>
      <c r="S45" s="262">
        <v>0.22936314343</v>
      </c>
      <c r="T45" s="262">
        <v>0.19970441551000001</v>
      </c>
      <c r="U45" s="262">
        <v>0.19666161374999999</v>
      </c>
      <c r="V45" s="262">
        <v>0.17777508732</v>
      </c>
      <c r="W45" s="262">
        <v>0.21812099837999999</v>
      </c>
      <c r="X45" s="262">
        <v>0.24576492034</v>
      </c>
      <c r="Y45" s="262">
        <v>0.22404662420999999</v>
      </c>
      <c r="Z45" s="262">
        <v>0.23701535021</v>
      </c>
      <c r="AA45" s="262">
        <v>0.25020542015000002</v>
      </c>
      <c r="AB45" s="262">
        <v>0.25900728682000002</v>
      </c>
      <c r="AC45" s="262">
        <v>0.26086400308000002</v>
      </c>
      <c r="AD45" s="262">
        <v>0.26471284825000002</v>
      </c>
      <c r="AE45" s="262">
        <v>0.25249242430000002</v>
      </c>
      <c r="AF45" s="262">
        <v>0.26837701514000001</v>
      </c>
      <c r="AG45" s="262">
        <v>0.20292252155000001</v>
      </c>
      <c r="AH45" s="262">
        <v>0.20447700381</v>
      </c>
      <c r="AI45" s="262">
        <v>0.20572093406</v>
      </c>
      <c r="AJ45" s="262">
        <v>0.25572313462000001</v>
      </c>
      <c r="AK45" s="262">
        <v>0.29395870633999999</v>
      </c>
      <c r="AL45" s="262">
        <v>0.28388547399000003</v>
      </c>
      <c r="AM45" s="262">
        <v>0.26748882436999999</v>
      </c>
      <c r="AN45" s="262">
        <v>0.23770140799</v>
      </c>
      <c r="AO45" s="262">
        <v>0.34883615536000001</v>
      </c>
      <c r="AP45" s="262">
        <v>0.32174773221000003</v>
      </c>
      <c r="AQ45" s="262">
        <v>0.30067056010999998</v>
      </c>
      <c r="AR45" s="262">
        <v>0.23733171108000001</v>
      </c>
      <c r="AS45" s="262">
        <v>0.19325252971000001</v>
      </c>
      <c r="AT45" s="262">
        <v>0.24091904131</v>
      </c>
      <c r="AU45" s="262">
        <v>0.25802570294999999</v>
      </c>
      <c r="AV45" s="262">
        <v>0.28666523492000001</v>
      </c>
      <c r="AW45" s="262">
        <v>0.31811578846999999</v>
      </c>
      <c r="AX45" s="262">
        <v>0.35459910464</v>
      </c>
      <c r="AY45" s="262">
        <v>0.33888336711</v>
      </c>
      <c r="AZ45" s="262">
        <v>0.33806501832000002</v>
      </c>
      <c r="BA45" s="262">
        <v>0.38277436075999999</v>
      </c>
      <c r="BB45" s="262">
        <v>0.40872145397999998</v>
      </c>
      <c r="BC45" s="262">
        <v>0.37060289572999999</v>
      </c>
      <c r="BD45" s="262">
        <v>0.29793557500000001</v>
      </c>
      <c r="BE45" s="262">
        <v>0.26047508229999999</v>
      </c>
      <c r="BF45" s="262">
        <v>0.21665653182</v>
      </c>
      <c r="BG45" s="262">
        <v>0.24050322414</v>
      </c>
      <c r="BH45" s="262">
        <v>0.28914050000000002</v>
      </c>
      <c r="BI45" s="262">
        <v>0.34156589999999998</v>
      </c>
      <c r="BJ45" s="328">
        <v>0.38657249999999999</v>
      </c>
      <c r="BK45" s="328">
        <v>0.35176679999999999</v>
      </c>
      <c r="BL45" s="328">
        <v>0.36076360000000002</v>
      </c>
      <c r="BM45" s="328">
        <v>0.41666629999999999</v>
      </c>
      <c r="BN45" s="328">
        <v>0.42960609999999999</v>
      </c>
      <c r="BO45" s="328">
        <v>0.39517629999999998</v>
      </c>
      <c r="BP45" s="328">
        <v>0.3146545</v>
      </c>
      <c r="BQ45" s="328">
        <v>0.27415499999999998</v>
      </c>
      <c r="BR45" s="328">
        <v>0.2298335</v>
      </c>
      <c r="BS45" s="328">
        <v>0.2544787</v>
      </c>
      <c r="BT45" s="328">
        <v>0.30672070000000001</v>
      </c>
      <c r="BU45" s="328">
        <v>0.35230159999999999</v>
      </c>
      <c r="BV45" s="328">
        <v>0.40620279999999998</v>
      </c>
    </row>
    <row r="46" spans="1:74" ht="12" customHeight="1" x14ac:dyDescent="0.25">
      <c r="A46" s="533" t="s">
        <v>24</v>
      </c>
      <c r="B46" s="534" t="s">
        <v>777</v>
      </c>
      <c r="C46" s="263">
        <v>0.95743482422000004</v>
      </c>
      <c r="D46" s="263">
        <v>0.89693483960999998</v>
      </c>
      <c r="E46" s="263">
        <v>0.99823989933000001</v>
      </c>
      <c r="F46" s="263">
        <v>1.0051536928</v>
      </c>
      <c r="G46" s="263">
        <v>1.0479373190000001</v>
      </c>
      <c r="H46" s="263">
        <v>1.0184108220000001</v>
      </c>
      <c r="I46" s="263">
        <v>0.93255059527999995</v>
      </c>
      <c r="J46" s="263">
        <v>0.93921386703999998</v>
      </c>
      <c r="K46" s="263">
        <v>0.85236152599000004</v>
      </c>
      <c r="L46" s="263">
        <v>0.89017200958999998</v>
      </c>
      <c r="M46" s="263">
        <v>0.89361533714999997</v>
      </c>
      <c r="N46" s="263">
        <v>0.93106686507000003</v>
      </c>
      <c r="O46" s="263">
        <v>0.92809581253999995</v>
      </c>
      <c r="P46" s="263">
        <v>0.86930948641000005</v>
      </c>
      <c r="Q46" s="263">
        <v>0.9885706259</v>
      </c>
      <c r="R46" s="263">
        <v>1.0234073494</v>
      </c>
      <c r="S46" s="263">
        <v>1.0650174732</v>
      </c>
      <c r="T46" s="263">
        <v>0.99733569044000003</v>
      </c>
      <c r="U46" s="263">
        <v>0.98477347082</v>
      </c>
      <c r="V46" s="263">
        <v>0.93897641871000004</v>
      </c>
      <c r="W46" s="263">
        <v>0.90074013927999996</v>
      </c>
      <c r="X46" s="263">
        <v>0.93276196385999999</v>
      </c>
      <c r="Y46" s="263">
        <v>0.89985481393</v>
      </c>
      <c r="Z46" s="263">
        <v>0.93470013406999997</v>
      </c>
      <c r="AA46" s="263">
        <v>0.96326534133999997</v>
      </c>
      <c r="AB46" s="263">
        <v>0.97182051593999996</v>
      </c>
      <c r="AC46" s="263">
        <v>0.96835569258999998</v>
      </c>
      <c r="AD46" s="263">
        <v>0.92053010562000004</v>
      </c>
      <c r="AE46" s="263">
        <v>1.0277885251000001</v>
      </c>
      <c r="AF46" s="263">
        <v>1.0430438325</v>
      </c>
      <c r="AG46" s="263">
        <v>0.98973039280999997</v>
      </c>
      <c r="AH46" s="263">
        <v>0.94726956128999995</v>
      </c>
      <c r="AI46" s="263">
        <v>0.87753833305999995</v>
      </c>
      <c r="AJ46" s="263">
        <v>0.92228736321000004</v>
      </c>
      <c r="AK46" s="263">
        <v>0.96645170518000001</v>
      </c>
      <c r="AL46" s="263">
        <v>0.97189382625999998</v>
      </c>
      <c r="AM46" s="263">
        <v>0.97659686433000004</v>
      </c>
      <c r="AN46" s="263">
        <v>0.87919151960999997</v>
      </c>
      <c r="AO46" s="263">
        <v>1.0847005021</v>
      </c>
      <c r="AP46" s="263">
        <v>1.0393348834</v>
      </c>
      <c r="AQ46" s="263">
        <v>1.1005790778</v>
      </c>
      <c r="AR46" s="263">
        <v>1.0313703739</v>
      </c>
      <c r="AS46" s="263">
        <v>0.98832228323000004</v>
      </c>
      <c r="AT46" s="263">
        <v>1.0106055235</v>
      </c>
      <c r="AU46" s="263">
        <v>0.96925627990999996</v>
      </c>
      <c r="AV46" s="263">
        <v>1.0030523490000001</v>
      </c>
      <c r="AW46" s="263">
        <v>1.0261203117</v>
      </c>
      <c r="AX46" s="263">
        <v>1.1011685944</v>
      </c>
      <c r="AY46" s="263">
        <v>1.0991962726</v>
      </c>
      <c r="AZ46" s="263">
        <v>1.0521179472</v>
      </c>
      <c r="BA46" s="263">
        <v>1.1956458893999999</v>
      </c>
      <c r="BB46" s="263">
        <v>1.1699486632</v>
      </c>
      <c r="BC46" s="263">
        <v>1.2073259602999999</v>
      </c>
      <c r="BD46" s="263">
        <v>1.1706571288000001</v>
      </c>
      <c r="BE46" s="263">
        <v>1.1266971585000001</v>
      </c>
      <c r="BF46" s="263">
        <v>1.0514456077000001</v>
      </c>
      <c r="BG46" s="263">
        <v>0.98034209760000002</v>
      </c>
      <c r="BH46" s="263">
        <v>1.013209</v>
      </c>
      <c r="BI46" s="263">
        <v>1.0490699999999999</v>
      </c>
      <c r="BJ46" s="326">
        <v>1.1233280000000001</v>
      </c>
      <c r="BK46" s="326">
        <v>1.1188549999999999</v>
      </c>
      <c r="BL46" s="326">
        <v>1.0892649999999999</v>
      </c>
      <c r="BM46" s="326">
        <v>1.2551840000000001</v>
      </c>
      <c r="BN46" s="326">
        <v>1.2708820000000001</v>
      </c>
      <c r="BO46" s="326">
        <v>1.323034</v>
      </c>
      <c r="BP46" s="326">
        <v>1.2436560000000001</v>
      </c>
      <c r="BQ46" s="326">
        <v>1.203775</v>
      </c>
      <c r="BR46" s="326">
        <v>1.1124529999999999</v>
      </c>
      <c r="BS46" s="326">
        <v>1.061021</v>
      </c>
      <c r="BT46" s="326">
        <v>1.1014930000000001</v>
      </c>
      <c r="BU46" s="326">
        <v>1.12971</v>
      </c>
      <c r="BV46" s="326">
        <v>1.1969909999999999</v>
      </c>
    </row>
    <row r="47" spans="1:74" s="539" customFormat="1" ht="12" customHeight="1" x14ac:dyDescent="0.25">
      <c r="A47" s="536"/>
      <c r="B47" s="537" t="s">
        <v>0</v>
      </c>
      <c r="C47" s="538"/>
      <c r="D47" s="538"/>
      <c r="E47" s="538"/>
      <c r="F47" s="538"/>
      <c r="G47" s="538"/>
      <c r="H47" s="538"/>
      <c r="I47" s="538"/>
      <c r="J47" s="538"/>
      <c r="K47" s="538"/>
      <c r="L47" s="538"/>
      <c r="M47" s="538"/>
      <c r="N47" s="538"/>
      <c r="O47" s="538"/>
      <c r="P47" s="538"/>
      <c r="Q47" s="538"/>
      <c r="R47" s="538"/>
      <c r="S47" s="538"/>
      <c r="T47" s="538"/>
      <c r="U47" s="538"/>
      <c r="V47" s="538"/>
      <c r="W47" s="538"/>
      <c r="X47" s="538"/>
      <c r="Y47" s="538"/>
      <c r="Z47" s="538"/>
      <c r="AA47" s="538"/>
      <c r="AB47" s="538"/>
      <c r="AC47" s="538"/>
      <c r="AD47" s="538"/>
      <c r="AE47" s="538"/>
      <c r="AF47" s="538"/>
      <c r="AG47" s="538"/>
      <c r="AH47" s="538"/>
      <c r="AI47" s="262"/>
      <c r="AJ47" s="262"/>
      <c r="AK47" s="262"/>
      <c r="AL47" s="262"/>
      <c r="AM47" s="262"/>
      <c r="AN47" s="262"/>
      <c r="AO47" s="262"/>
      <c r="AP47" s="262"/>
      <c r="AQ47" s="262"/>
      <c r="AR47" s="262"/>
      <c r="AS47" s="262"/>
      <c r="AT47" s="262"/>
      <c r="AU47" s="262"/>
      <c r="AV47" s="262"/>
      <c r="AW47" s="262"/>
      <c r="AX47" s="262"/>
      <c r="AY47" s="262"/>
      <c r="AZ47" s="262"/>
      <c r="BA47" s="262"/>
      <c r="BB47" s="262"/>
      <c r="BC47" s="262"/>
      <c r="BD47" s="262"/>
      <c r="BE47" s="262"/>
      <c r="BF47" s="262"/>
      <c r="BG47" s="262"/>
      <c r="BH47" s="262"/>
      <c r="BI47" s="262"/>
      <c r="BJ47" s="262"/>
      <c r="BK47" s="262"/>
      <c r="BL47" s="262"/>
      <c r="BM47" s="262"/>
      <c r="BN47" s="262"/>
      <c r="BO47" s="262"/>
      <c r="BP47" s="262"/>
      <c r="BQ47" s="262"/>
      <c r="BR47" s="262"/>
      <c r="BS47" s="262"/>
      <c r="BT47" s="538"/>
      <c r="BU47" s="538"/>
      <c r="BV47" s="538"/>
    </row>
    <row r="48" spans="1:74" s="539" customFormat="1" ht="12" customHeight="1" x14ac:dyDescent="0.25">
      <c r="A48" s="536"/>
      <c r="B48" s="537" t="s">
        <v>1030</v>
      </c>
      <c r="C48" s="538"/>
      <c r="D48" s="538"/>
      <c r="E48" s="538"/>
      <c r="F48" s="538"/>
      <c r="G48" s="538"/>
      <c r="H48" s="538"/>
      <c r="I48" s="538"/>
      <c r="J48" s="538"/>
      <c r="K48" s="538"/>
      <c r="L48" s="538"/>
      <c r="M48" s="538"/>
      <c r="N48" s="538"/>
      <c r="O48" s="538"/>
      <c r="P48" s="538"/>
      <c r="Q48" s="538"/>
      <c r="R48" s="538"/>
      <c r="S48" s="538"/>
      <c r="T48" s="538"/>
      <c r="U48" s="538"/>
      <c r="V48" s="538"/>
      <c r="W48" s="538"/>
      <c r="X48" s="538"/>
      <c r="Y48" s="538"/>
      <c r="Z48" s="538"/>
      <c r="AA48" s="538"/>
      <c r="AB48" s="538"/>
      <c r="AC48" s="538"/>
      <c r="AD48" s="538"/>
      <c r="AE48" s="538"/>
      <c r="AF48" s="538"/>
      <c r="AG48" s="538"/>
      <c r="AH48" s="538"/>
      <c r="AI48" s="538"/>
      <c r="AJ48" s="538"/>
      <c r="AK48" s="538"/>
      <c r="AL48" s="538"/>
      <c r="AM48" s="728"/>
      <c r="AN48" s="728"/>
      <c r="AO48" s="728"/>
      <c r="AP48" s="728"/>
      <c r="AQ48" s="728"/>
      <c r="AR48" s="728"/>
      <c r="AS48" s="728"/>
      <c r="AT48" s="728"/>
      <c r="AU48" s="728"/>
      <c r="AV48" s="728"/>
      <c r="AW48" s="728"/>
      <c r="AX48" s="728"/>
      <c r="AY48" s="728"/>
      <c r="AZ48" s="728"/>
      <c r="BA48" s="728"/>
      <c r="BB48" s="728"/>
      <c r="BC48" s="728"/>
      <c r="BD48" s="728"/>
      <c r="BE48" s="728"/>
      <c r="BF48" s="728"/>
      <c r="BG48" s="728"/>
      <c r="BH48" s="728"/>
      <c r="BI48" s="728"/>
      <c r="BJ48" s="728"/>
      <c r="BK48" s="728"/>
      <c r="BL48" s="728"/>
      <c r="BM48" s="728"/>
      <c r="BN48" s="728"/>
      <c r="BO48" s="728"/>
      <c r="BP48" s="728"/>
      <c r="BQ48" s="728"/>
      <c r="BR48" s="728"/>
      <c r="BS48" s="728"/>
      <c r="BT48" s="538"/>
      <c r="BU48" s="538"/>
      <c r="BV48" s="538"/>
    </row>
    <row r="49" spans="1:74" s="539" customFormat="1" ht="12" customHeight="1" x14ac:dyDescent="0.25">
      <c r="A49" s="536"/>
      <c r="B49" s="537" t="s">
        <v>822</v>
      </c>
      <c r="C49" s="538"/>
      <c r="D49" s="538"/>
      <c r="E49" s="538"/>
      <c r="F49" s="538"/>
      <c r="G49" s="538"/>
      <c r="H49" s="538"/>
      <c r="I49" s="538"/>
      <c r="J49" s="538"/>
      <c r="K49" s="538"/>
      <c r="L49" s="538"/>
      <c r="M49" s="538"/>
      <c r="N49" s="538"/>
      <c r="O49" s="538"/>
      <c r="P49" s="538"/>
      <c r="Q49" s="538"/>
      <c r="R49" s="538"/>
      <c r="S49" s="538"/>
      <c r="T49" s="538"/>
      <c r="U49" s="538"/>
      <c r="V49" s="538"/>
      <c r="W49" s="538"/>
      <c r="X49" s="538"/>
      <c r="Y49" s="538"/>
      <c r="Z49" s="538"/>
      <c r="AA49" s="538"/>
      <c r="AB49" s="538"/>
      <c r="AC49" s="538"/>
      <c r="AD49" s="538"/>
      <c r="AE49" s="538"/>
      <c r="AF49" s="538"/>
      <c r="AG49" s="538"/>
      <c r="AH49" s="538"/>
      <c r="AI49" s="538"/>
      <c r="AJ49" s="538"/>
      <c r="AK49" s="538"/>
      <c r="AL49" s="538"/>
      <c r="AM49" s="262"/>
      <c r="AN49" s="262"/>
      <c r="AO49" s="262"/>
      <c r="AP49" s="262"/>
      <c r="AQ49" s="262"/>
      <c r="AR49" s="262"/>
      <c r="AS49" s="262"/>
      <c r="AT49" s="262"/>
      <c r="AU49" s="262"/>
      <c r="AV49" s="262"/>
      <c r="AW49" s="262"/>
      <c r="AX49" s="262"/>
      <c r="AY49" s="262"/>
      <c r="AZ49" s="262"/>
      <c r="BA49" s="262"/>
      <c r="BB49" s="262"/>
      <c r="BC49" s="262"/>
      <c r="BD49" s="262"/>
      <c r="BE49" s="262"/>
      <c r="BF49" s="262"/>
      <c r="BG49" s="262"/>
      <c r="BH49" s="262"/>
      <c r="BI49" s="262"/>
      <c r="BJ49" s="262"/>
      <c r="BK49" s="262"/>
      <c r="BL49" s="262"/>
      <c r="BM49" s="262"/>
      <c r="BN49" s="262"/>
      <c r="BO49" s="262"/>
      <c r="BP49" s="262"/>
      <c r="BQ49" s="262"/>
      <c r="BR49" s="262"/>
      <c r="BS49" s="262"/>
      <c r="BT49" s="538"/>
      <c r="BU49" s="538"/>
      <c r="BV49" s="538"/>
    </row>
    <row r="50" spans="1:74" s="539" customFormat="1" ht="12" customHeight="1" x14ac:dyDescent="0.25">
      <c r="A50" s="536"/>
      <c r="B50" s="540" t="s">
        <v>1031</v>
      </c>
      <c r="C50" s="540"/>
      <c r="D50" s="540"/>
      <c r="E50" s="540"/>
      <c r="F50" s="540"/>
      <c r="G50" s="540"/>
      <c r="H50" s="540"/>
      <c r="I50" s="540"/>
      <c r="J50" s="540"/>
      <c r="K50" s="540"/>
      <c r="L50" s="540"/>
      <c r="M50" s="540"/>
      <c r="N50" s="540"/>
      <c r="O50" s="540"/>
      <c r="P50" s="540"/>
      <c r="Q50" s="540"/>
      <c r="R50" s="540"/>
      <c r="S50" s="540"/>
      <c r="T50" s="540"/>
      <c r="U50" s="540"/>
      <c r="V50" s="540"/>
      <c r="W50" s="540"/>
      <c r="X50" s="540"/>
      <c r="Y50" s="540"/>
      <c r="Z50" s="540"/>
      <c r="AA50" s="540"/>
      <c r="AB50" s="540"/>
      <c r="AC50" s="540"/>
      <c r="AD50" s="540"/>
      <c r="AE50" s="540"/>
      <c r="AF50" s="540"/>
      <c r="AG50" s="540"/>
      <c r="AH50" s="540"/>
      <c r="AI50" s="540"/>
      <c r="AJ50" s="540"/>
      <c r="AK50" s="540"/>
      <c r="AL50" s="540"/>
      <c r="AM50" s="262"/>
      <c r="AN50" s="262"/>
      <c r="AO50" s="262"/>
      <c r="AP50" s="262"/>
      <c r="AQ50" s="262"/>
      <c r="AR50" s="262"/>
      <c r="AS50" s="262"/>
      <c r="AT50" s="262"/>
      <c r="AU50" s="262"/>
      <c r="AV50" s="262"/>
      <c r="AW50" s="262"/>
      <c r="AX50" s="262"/>
      <c r="AY50" s="262"/>
      <c r="AZ50" s="262"/>
      <c r="BA50" s="262"/>
      <c r="BB50" s="262"/>
      <c r="BC50" s="262"/>
      <c r="BD50" s="262"/>
      <c r="BE50" s="262"/>
      <c r="BF50" s="262"/>
      <c r="BG50" s="262"/>
      <c r="BH50" s="262"/>
      <c r="BI50" s="262"/>
      <c r="BJ50" s="262"/>
      <c r="BK50" s="262"/>
      <c r="BL50" s="262"/>
      <c r="BM50" s="262"/>
      <c r="BN50" s="262"/>
      <c r="BO50" s="262"/>
      <c r="BP50" s="262"/>
      <c r="BQ50" s="262"/>
      <c r="BR50" s="262"/>
      <c r="BS50" s="262"/>
      <c r="BT50" s="540"/>
      <c r="BU50" s="540"/>
      <c r="BV50" s="540"/>
    </row>
    <row r="51" spans="1:74" s="539" customFormat="1" ht="20.5" customHeight="1" x14ac:dyDescent="0.25">
      <c r="A51" s="536"/>
      <c r="B51" s="818" t="s">
        <v>1393</v>
      </c>
      <c r="C51" s="754"/>
      <c r="D51" s="754"/>
      <c r="E51" s="754"/>
      <c r="F51" s="754"/>
      <c r="G51" s="754"/>
      <c r="H51" s="754"/>
      <c r="I51" s="754"/>
      <c r="J51" s="754"/>
      <c r="K51" s="754"/>
      <c r="L51" s="754"/>
      <c r="M51" s="754"/>
      <c r="N51" s="754"/>
      <c r="O51" s="754"/>
      <c r="P51" s="754"/>
      <c r="Q51" s="751"/>
      <c r="R51" s="540"/>
      <c r="S51" s="540"/>
      <c r="T51" s="540"/>
      <c r="U51" s="540"/>
      <c r="V51" s="540"/>
      <c r="W51" s="540"/>
      <c r="X51" s="540"/>
      <c r="Y51" s="540"/>
      <c r="Z51" s="540"/>
      <c r="AA51" s="540"/>
      <c r="AB51" s="540"/>
      <c r="AC51" s="540"/>
      <c r="AD51" s="540"/>
      <c r="AE51" s="540"/>
      <c r="AF51" s="540"/>
      <c r="AG51" s="540"/>
      <c r="AH51" s="540"/>
      <c r="AI51" s="540"/>
      <c r="AJ51" s="540"/>
      <c r="AK51" s="540"/>
      <c r="AL51" s="540"/>
      <c r="AM51" s="262"/>
      <c r="AN51" s="262"/>
      <c r="AO51" s="262"/>
      <c r="AP51" s="262"/>
      <c r="AQ51" s="262"/>
      <c r="AR51" s="262"/>
      <c r="AS51" s="262"/>
      <c r="AT51" s="262"/>
      <c r="AU51" s="262"/>
      <c r="AV51" s="262"/>
      <c r="AW51" s="262"/>
      <c r="AX51" s="262"/>
      <c r="AY51" s="262"/>
      <c r="AZ51" s="262"/>
      <c r="BA51" s="262"/>
      <c r="BB51" s="262"/>
      <c r="BC51" s="262"/>
      <c r="BD51" s="262"/>
      <c r="BE51" s="262"/>
      <c r="BF51" s="262"/>
      <c r="BG51" s="262"/>
      <c r="BH51" s="262"/>
      <c r="BI51" s="262"/>
      <c r="BJ51" s="262"/>
      <c r="BK51" s="262"/>
      <c r="BL51" s="262"/>
      <c r="BM51" s="262"/>
      <c r="BN51" s="262"/>
      <c r="BO51" s="262"/>
      <c r="BP51" s="262"/>
      <c r="BQ51" s="262"/>
      <c r="BR51" s="262"/>
      <c r="BS51" s="262"/>
      <c r="BT51" s="540"/>
      <c r="BU51" s="540"/>
      <c r="BV51" s="540"/>
    </row>
    <row r="52" spans="1:74" s="539" customFormat="1" ht="12" customHeight="1" x14ac:dyDescent="0.25">
      <c r="A52" s="536"/>
      <c r="B52" s="537" t="s">
        <v>1391</v>
      </c>
      <c r="C52" s="538"/>
      <c r="D52" s="538"/>
      <c r="E52" s="538"/>
      <c r="F52" s="538"/>
      <c r="G52" s="538"/>
      <c r="H52" s="538"/>
      <c r="I52" s="538"/>
      <c r="J52" s="538"/>
      <c r="K52" s="538"/>
      <c r="L52" s="538"/>
      <c r="M52" s="538"/>
      <c r="N52" s="538"/>
      <c r="O52" s="538"/>
      <c r="P52" s="538"/>
      <c r="Q52" s="538"/>
      <c r="R52" s="538"/>
      <c r="S52" s="538"/>
      <c r="T52" s="538"/>
      <c r="U52" s="538"/>
      <c r="V52" s="538"/>
      <c r="W52" s="538"/>
      <c r="X52" s="538"/>
      <c r="Y52" s="538"/>
      <c r="Z52" s="538"/>
      <c r="AA52" s="538"/>
      <c r="AB52" s="538"/>
      <c r="AC52" s="538"/>
      <c r="AD52" s="538"/>
      <c r="AE52" s="538"/>
      <c r="AF52" s="538"/>
      <c r="AG52" s="538"/>
      <c r="AH52" s="538"/>
      <c r="AI52" s="538"/>
      <c r="AJ52" s="538"/>
      <c r="AK52" s="538"/>
      <c r="AL52" s="538"/>
      <c r="AM52" s="728"/>
      <c r="AN52" s="728"/>
      <c r="AO52" s="728"/>
      <c r="AP52" s="728"/>
      <c r="AQ52" s="728"/>
      <c r="AR52" s="728"/>
      <c r="AS52" s="728"/>
      <c r="AT52" s="728"/>
      <c r="AU52" s="728"/>
      <c r="AV52" s="728"/>
      <c r="AW52" s="728"/>
      <c r="AX52" s="728"/>
      <c r="AY52" s="728"/>
      <c r="AZ52" s="728"/>
      <c r="BA52" s="728"/>
      <c r="BB52" s="728"/>
      <c r="BC52" s="728"/>
      <c r="BD52" s="728"/>
      <c r="BE52" s="728"/>
      <c r="BF52" s="728"/>
      <c r="BG52" s="728"/>
      <c r="BH52" s="728"/>
      <c r="BI52" s="728"/>
      <c r="BJ52" s="728"/>
      <c r="BK52" s="728"/>
      <c r="BL52" s="728"/>
      <c r="BM52" s="728"/>
      <c r="BN52" s="728"/>
      <c r="BO52" s="728"/>
      <c r="BP52" s="728"/>
      <c r="BQ52" s="728"/>
      <c r="BR52" s="728"/>
      <c r="BS52" s="728"/>
      <c r="BT52" s="538"/>
      <c r="BU52" s="538"/>
      <c r="BV52" s="538"/>
    </row>
    <row r="53" spans="1:74" s="539" customFormat="1" ht="22" customHeight="1" x14ac:dyDescent="0.25">
      <c r="A53" s="536"/>
      <c r="B53" s="818" t="s">
        <v>1392</v>
      </c>
      <c r="C53" s="754"/>
      <c r="D53" s="754"/>
      <c r="E53" s="754"/>
      <c r="F53" s="754"/>
      <c r="G53" s="754"/>
      <c r="H53" s="754"/>
      <c r="I53" s="754"/>
      <c r="J53" s="754"/>
      <c r="K53" s="754"/>
      <c r="L53" s="754"/>
      <c r="M53" s="754"/>
      <c r="N53" s="754"/>
      <c r="O53" s="754"/>
      <c r="P53" s="754"/>
      <c r="Q53" s="751"/>
      <c r="R53" s="538"/>
      <c r="S53" s="538"/>
      <c r="T53" s="538"/>
      <c r="U53" s="538"/>
      <c r="V53" s="538"/>
      <c r="W53" s="538"/>
      <c r="X53" s="538"/>
      <c r="Y53" s="538"/>
      <c r="Z53" s="538"/>
      <c r="AA53" s="538"/>
      <c r="AB53" s="538"/>
      <c r="AC53" s="538"/>
      <c r="AD53" s="538"/>
      <c r="AE53" s="538"/>
      <c r="AF53" s="538"/>
      <c r="AG53" s="538"/>
      <c r="AH53" s="538"/>
      <c r="AI53" s="538"/>
      <c r="AJ53" s="538"/>
      <c r="AK53" s="538"/>
      <c r="AL53" s="538"/>
      <c r="AM53" s="262"/>
      <c r="AN53" s="538"/>
      <c r="AO53" s="538"/>
      <c r="AP53" s="538"/>
      <c r="AQ53" s="538"/>
      <c r="AR53" s="538"/>
      <c r="AS53" s="538"/>
      <c r="AT53" s="538"/>
      <c r="AU53" s="538"/>
      <c r="AV53" s="538"/>
      <c r="AW53" s="538"/>
      <c r="AX53" s="538"/>
      <c r="AY53" s="538"/>
      <c r="AZ53" s="538"/>
      <c r="BA53" s="538"/>
      <c r="BB53" s="538"/>
      <c r="BC53" s="538"/>
      <c r="BD53" s="620"/>
      <c r="BE53" s="620"/>
      <c r="BF53" s="620"/>
      <c r="BG53" s="538"/>
      <c r="BH53" s="538"/>
      <c r="BI53" s="538"/>
      <c r="BJ53" s="538"/>
      <c r="BK53" s="538"/>
      <c r="BL53" s="538"/>
      <c r="BM53" s="538"/>
      <c r="BN53" s="538"/>
      <c r="BO53" s="538"/>
      <c r="BP53" s="538"/>
      <c r="BQ53" s="538"/>
      <c r="BR53" s="538"/>
      <c r="BS53" s="538"/>
      <c r="BT53" s="538"/>
      <c r="BU53" s="538"/>
      <c r="BV53" s="538"/>
    </row>
    <row r="54" spans="1:74" s="539" customFormat="1" ht="12" customHeight="1" x14ac:dyDescent="0.2">
      <c r="A54" s="536"/>
      <c r="B54" s="535" t="s">
        <v>806</v>
      </c>
      <c r="C54" s="719"/>
      <c r="D54" s="719"/>
      <c r="E54" s="719"/>
      <c r="F54" s="719"/>
      <c r="G54" s="719"/>
      <c r="H54" s="719"/>
      <c r="I54" s="719"/>
      <c r="J54" s="719"/>
      <c r="K54" s="719"/>
      <c r="L54" s="719"/>
      <c r="M54" s="719"/>
      <c r="N54" s="719"/>
      <c r="O54" s="719"/>
      <c r="P54" s="719"/>
      <c r="Q54" s="718"/>
      <c r="R54" s="538"/>
      <c r="S54" s="538"/>
      <c r="T54" s="538"/>
      <c r="U54" s="538"/>
      <c r="V54" s="538"/>
      <c r="W54" s="538"/>
      <c r="X54" s="538"/>
      <c r="Y54" s="538"/>
      <c r="Z54" s="538"/>
      <c r="AA54" s="538"/>
      <c r="AB54" s="538"/>
      <c r="AC54" s="538"/>
      <c r="AD54" s="538"/>
      <c r="AE54" s="538"/>
      <c r="AF54" s="538"/>
      <c r="AG54" s="538"/>
      <c r="AH54" s="538"/>
      <c r="AI54" s="538"/>
      <c r="AJ54" s="538"/>
      <c r="AK54" s="538"/>
      <c r="AL54" s="538"/>
      <c r="AM54" s="538"/>
      <c r="AN54" s="538"/>
      <c r="AO54" s="538"/>
      <c r="AP54" s="538"/>
      <c r="AQ54" s="538"/>
      <c r="AR54" s="538"/>
      <c r="AS54" s="538"/>
      <c r="AT54" s="538"/>
      <c r="AU54" s="538"/>
      <c r="AV54" s="538"/>
      <c r="AW54" s="538"/>
      <c r="AX54" s="538"/>
      <c r="AY54" s="538"/>
      <c r="AZ54" s="538"/>
      <c r="BA54" s="538"/>
      <c r="BB54" s="538"/>
      <c r="BC54" s="538"/>
      <c r="BD54" s="620"/>
      <c r="BE54" s="620"/>
      <c r="BF54" s="620"/>
      <c r="BG54" s="538"/>
      <c r="BH54" s="538"/>
      <c r="BI54" s="538"/>
      <c r="BJ54" s="538"/>
      <c r="BK54" s="538"/>
      <c r="BL54" s="538"/>
      <c r="BM54" s="538"/>
      <c r="BN54" s="538"/>
      <c r="BO54" s="538"/>
      <c r="BP54" s="538"/>
      <c r="BQ54" s="538"/>
      <c r="BR54" s="538"/>
      <c r="BS54" s="538"/>
      <c r="BT54" s="538"/>
      <c r="BU54" s="538"/>
      <c r="BV54" s="538"/>
    </row>
    <row r="55" spans="1:74" s="539" customFormat="1" ht="12" customHeight="1" x14ac:dyDescent="0.25">
      <c r="A55" s="536"/>
      <c r="B55" s="762" t="str">
        <f>"Notes: "&amp;"EIA completed modeling and analysis for this report on " &amp;Dates!D2&amp;"."</f>
        <v>Notes: EIA completed modeling and analysis for this report on Thursday December 1, 2022.</v>
      </c>
      <c r="C55" s="761"/>
      <c r="D55" s="761"/>
      <c r="E55" s="761"/>
      <c r="F55" s="761"/>
      <c r="G55" s="761"/>
      <c r="H55" s="761"/>
      <c r="I55" s="761"/>
      <c r="J55" s="761"/>
      <c r="K55" s="761"/>
      <c r="L55" s="761"/>
      <c r="M55" s="761"/>
      <c r="N55" s="761"/>
      <c r="O55" s="761"/>
      <c r="P55" s="761"/>
      <c r="Q55" s="761"/>
      <c r="R55" s="538"/>
      <c r="S55" s="538"/>
      <c r="T55" s="538"/>
      <c r="U55" s="538"/>
      <c r="V55" s="538"/>
      <c r="W55" s="538"/>
      <c r="X55" s="538"/>
      <c r="Y55" s="538"/>
      <c r="Z55" s="538"/>
      <c r="AA55" s="538"/>
      <c r="AB55" s="538"/>
      <c r="AC55" s="538"/>
      <c r="AD55" s="538"/>
      <c r="AE55" s="538"/>
      <c r="AF55" s="538"/>
      <c r="AG55" s="538"/>
      <c r="AH55" s="538"/>
      <c r="AI55" s="538"/>
      <c r="AJ55" s="538"/>
      <c r="AK55" s="538"/>
      <c r="AL55" s="538"/>
      <c r="AM55" s="538"/>
      <c r="AN55" s="538"/>
      <c r="AO55" s="538"/>
      <c r="AP55" s="538"/>
      <c r="AQ55" s="538"/>
      <c r="AR55" s="538"/>
      <c r="AS55" s="538"/>
      <c r="AT55" s="538"/>
      <c r="AU55" s="538"/>
      <c r="AV55" s="538"/>
      <c r="AW55" s="538"/>
      <c r="AX55" s="538"/>
      <c r="AY55" s="538"/>
      <c r="AZ55" s="538"/>
      <c r="BA55" s="538"/>
      <c r="BB55" s="538"/>
      <c r="BC55" s="538"/>
      <c r="BD55" s="620"/>
      <c r="BE55" s="620"/>
      <c r="BF55" s="620"/>
      <c r="BG55" s="538"/>
      <c r="BH55" s="538"/>
      <c r="BI55" s="538"/>
      <c r="BJ55" s="538"/>
      <c r="BK55" s="538"/>
      <c r="BL55" s="538"/>
      <c r="BM55" s="538"/>
      <c r="BN55" s="538"/>
      <c r="BO55" s="538"/>
      <c r="BP55" s="538"/>
      <c r="BQ55" s="538"/>
      <c r="BR55" s="538"/>
      <c r="BS55" s="538"/>
      <c r="BT55" s="538"/>
      <c r="BU55" s="538"/>
      <c r="BV55" s="538"/>
    </row>
    <row r="56" spans="1:74" s="539" customFormat="1" ht="12" customHeight="1" x14ac:dyDescent="0.25">
      <c r="A56" s="536"/>
      <c r="B56" s="762" t="s">
        <v>350</v>
      </c>
      <c r="C56" s="761"/>
      <c r="D56" s="761"/>
      <c r="E56" s="761"/>
      <c r="F56" s="761"/>
      <c r="G56" s="761"/>
      <c r="H56" s="761"/>
      <c r="I56" s="761"/>
      <c r="J56" s="761"/>
      <c r="K56" s="761"/>
      <c r="L56" s="761"/>
      <c r="M56" s="761"/>
      <c r="N56" s="761"/>
      <c r="O56" s="761"/>
      <c r="P56" s="761"/>
      <c r="Q56" s="761"/>
      <c r="R56" s="538"/>
      <c r="S56" s="538"/>
      <c r="T56" s="538"/>
      <c r="U56" s="538"/>
      <c r="V56" s="538"/>
      <c r="W56" s="538"/>
      <c r="X56" s="538"/>
      <c r="Y56" s="538"/>
      <c r="Z56" s="538"/>
      <c r="AA56" s="538"/>
      <c r="AB56" s="538"/>
      <c r="AC56" s="538"/>
      <c r="AD56" s="538"/>
      <c r="AE56" s="538"/>
      <c r="AF56" s="538"/>
      <c r="AG56" s="538"/>
      <c r="AH56" s="538"/>
      <c r="AI56" s="538"/>
      <c r="AJ56" s="538"/>
      <c r="AK56" s="538"/>
      <c r="AL56" s="538"/>
      <c r="AM56" s="538"/>
      <c r="AN56" s="538"/>
      <c r="AO56" s="538"/>
      <c r="AP56" s="538"/>
      <c r="AQ56" s="538"/>
      <c r="AR56" s="538"/>
      <c r="AS56" s="538"/>
      <c r="AT56" s="538"/>
      <c r="AU56" s="538"/>
      <c r="AV56" s="538"/>
      <c r="AW56" s="538"/>
      <c r="AX56" s="538"/>
      <c r="AY56" s="538"/>
      <c r="AZ56" s="538"/>
      <c r="BA56" s="538"/>
      <c r="BB56" s="538"/>
      <c r="BC56" s="538"/>
      <c r="BD56" s="620"/>
      <c r="BE56" s="620"/>
      <c r="BF56" s="620"/>
      <c r="BG56" s="538"/>
      <c r="BH56" s="538"/>
      <c r="BI56" s="538"/>
      <c r="BJ56" s="538"/>
      <c r="BK56" s="538"/>
      <c r="BL56" s="538"/>
      <c r="BM56" s="538"/>
      <c r="BN56" s="538"/>
      <c r="BO56" s="538"/>
      <c r="BP56" s="538"/>
      <c r="BQ56" s="538"/>
      <c r="BR56" s="538"/>
      <c r="BS56" s="538"/>
      <c r="BT56" s="538"/>
      <c r="BU56" s="538"/>
      <c r="BV56" s="538"/>
    </row>
    <row r="57" spans="1:74" s="539" customFormat="1" ht="12" customHeight="1" x14ac:dyDescent="0.25">
      <c r="A57" s="536"/>
      <c r="B57" s="819" t="s">
        <v>360</v>
      </c>
      <c r="C57" s="751"/>
      <c r="D57" s="751"/>
      <c r="E57" s="751"/>
      <c r="F57" s="751"/>
      <c r="G57" s="751"/>
      <c r="H57" s="751"/>
      <c r="I57" s="751"/>
      <c r="J57" s="751"/>
      <c r="K57" s="751"/>
      <c r="L57" s="751"/>
      <c r="M57" s="751"/>
      <c r="N57" s="751"/>
      <c r="O57" s="751"/>
      <c r="P57" s="751"/>
      <c r="Q57" s="751"/>
      <c r="R57" s="538"/>
      <c r="S57" s="538"/>
      <c r="T57" s="538"/>
      <c r="U57" s="538"/>
      <c r="V57" s="538"/>
      <c r="W57" s="538"/>
      <c r="X57" s="538"/>
      <c r="Y57" s="538"/>
      <c r="Z57" s="538"/>
      <c r="AA57" s="538"/>
      <c r="AB57" s="538"/>
      <c r="AC57" s="538"/>
      <c r="AD57" s="538"/>
      <c r="AE57" s="538"/>
      <c r="AF57" s="538"/>
      <c r="AG57" s="538"/>
      <c r="AH57" s="538"/>
      <c r="AI57" s="538"/>
      <c r="AJ57" s="538"/>
      <c r="AK57" s="538"/>
      <c r="AL57" s="538"/>
      <c r="AM57" s="538"/>
      <c r="AN57" s="538"/>
      <c r="AO57" s="538"/>
      <c r="AP57" s="538"/>
      <c r="AQ57" s="538"/>
      <c r="AR57" s="538"/>
      <c r="AS57" s="538"/>
      <c r="AT57" s="538"/>
      <c r="AU57" s="538"/>
      <c r="AV57" s="538"/>
      <c r="AW57" s="538"/>
      <c r="AX57" s="538"/>
      <c r="AY57" s="538"/>
      <c r="AZ57" s="538"/>
      <c r="BA57" s="538"/>
      <c r="BB57" s="538"/>
      <c r="BC57" s="538"/>
      <c r="BD57" s="620"/>
      <c r="BE57" s="620"/>
      <c r="BF57" s="620"/>
      <c r="BG57" s="538"/>
      <c r="BH57" s="538"/>
      <c r="BI57" s="538"/>
      <c r="BJ57" s="538"/>
      <c r="BK57" s="538"/>
      <c r="BL57" s="538"/>
      <c r="BM57" s="538"/>
      <c r="BN57" s="538"/>
      <c r="BO57" s="538"/>
      <c r="BP57" s="538"/>
      <c r="BQ57" s="538"/>
      <c r="BR57" s="538"/>
      <c r="BS57" s="538"/>
      <c r="BT57" s="538"/>
      <c r="BU57" s="538"/>
      <c r="BV57" s="538"/>
    </row>
    <row r="58" spans="1:74" s="539" customFormat="1" ht="12" customHeight="1" x14ac:dyDescent="0.25">
      <c r="A58" s="536"/>
      <c r="B58" s="542" t="s">
        <v>829</v>
      </c>
      <c r="C58" s="543"/>
      <c r="D58" s="543"/>
      <c r="E58" s="543"/>
      <c r="F58" s="543"/>
      <c r="G58" s="543"/>
      <c r="H58" s="543"/>
      <c r="I58" s="543"/>
      <c r="J58" s="543"/>
      <c r="K58" s="543"/>
      <c r="L58" s="543"/>
      <c r="M58" s="543"/>
      <c r="N58" s="543"/>
      <c r="O58" s="543"/>
      <c r="P58" s="543"/>
      <c r="Q58" s="543"/>
      <c r="R58" s="543"/>
      <c r="S58" s="543"/>
      <c r="T58" s="543"/>
      <c r="U58" s="543"/>
      <c r="V58" s="543"/>
      <c r="W58" s="543"/>
      <c r="X58" s="543"/>
      <c r="Y58" s="543"/>
      <c r="Z58" s="543"/>
      <c r="AA58" s="543"/>
      <c r="AB58" s="543"/>
      <c r="AC58" s="543"/>
      <c r="AD58" s="543"/>
      <c r="AE58" s="543"/>
      <c r="AF58" s="543"/>
      <c r="AG58" s="543"/>
      <c r="AH58" s="543"/>
      <c r="AI58" s="543"/>
      <c r="AJ58" s="543"/>
      <c r="AK58" s="543"/>
      <c r="AL58" s="543"/>
      <c r="AM58" s="543"/>
      <c r="AN58" s="543"/>
      <c r="AO58" s="543"/>
      <c r="AP58" s="543"/>
      <c r="AQ58" s="543"/>
      <c r="AR58" s="543"/>
      <c r="AS58" s="543"/>
      <c r="AT58" s="543"/>
      <c r="AU58" s="543"/>
      <c r="AV58" s="543"/>
      <c r="AW58" s="543"/>
      <c r="AX58" s="543"/>
      <c r="AY58" s="543"/>
      <c r="AZ58" s="543"/>
      <c r="BA58" s="543"/>
      <c r="BB58" s="543"/>
      <c r="BC58" s="543"/>
      <c r="BD58" s="621"/>
      <c r="BE58" s="621"/>
      <c r="BF58" s="621"/>
      <c r="BG58" s="543"/>
      <c r="BH58" s="543"/>
      <c r="BI58" s="543"/>
      <c r="BJ58" s="543"/>
      <c r="BK58" s="543"/>
      <c r="BL58" s="543"/>
      <c r="BM58" s="543"/>
      <c r="BN58" s="543"/>
      <c r="BO58" s="543"/>
      <c r="BP58" s="543"/>
      <c r="BQ58" s="543"/>
      <c r="BR58" s="543"/>
      <c r="BS58" s="543"/>
      <c r="BT58" s="543"/>
      <c r="BU58" s="543"/>
      <c r="BV58" s="543"/>
    </row>
    <row r="59" spans="1:74" s="539" customFormat="1" ht="12" customHeight="1" x14ac:dyDescent="0.25">
      <c r="A59" s="536"/>
      <c r="B59" s="763" t="s">
        <v>1355</v>
      </c>
      <c r="C59" s="751"/>
      <c r="D59" s="751"/>
      <c r="E59" s="751"/>
      <c r="F59" s="751"/>
      <c r="G59" s="751"/>
      <c r="H59" s="751"/>
      <c r="I59" s="751"/>
      <c r="J59" s="751"/>
      <c r="K59" s="751"/>
      <c r="L59" s="751"/>
      <c r="M59" s="751"/>
      <c r="N59" s="751"/>
      <c r="O59" s="751"/>
      <c r="P59" s="751"/>
      <c r="Q59" s="751"/>
      <c r="R59" s="544"/>
      <c r="S59" s="544"/>
      <c r="T59" s="544"/>
      <c r="U59" s="544"/>
      <c r="V59" s="544"/>
      <c r="W59" s="544"/>
      <c r="X59" s="544"/>
      <c r="Y59" s="544"/>
      <c r="Z59" s="544"/>
      <c r="AA59" s="544"/>
      <c r="AB59" s="544"/>
      <c r="AC59" s="544"/>
      <c r="AD59" s="544"/>
      <c r="AE59" s="544"/>
      <c r="AF59" s="544"/>
      <c r="AG59" s="544"/>
      <c r="AH59" s="544"/>
      <c r="AI59" s="544"/>
      <c r="AJ59" s="544"/>
      <c r="AK59" s="544"/>
      <c r="AL59" s="544"/>
      <c r="AM59" s="544"/>
      <c r="AN59" s="544"/>
      <c r="AO59" s="544"/>
      <c r="AP59" s="544"/>
      <c r="AQ59" s="544"/>
      <c r="AR59" s="544"/>
      <c r="AS59" s="544"/>
      <c r="AT59" s="544"/>
      <c r="AU59" s="544"/>
      <c r="AV59" s="544"/>
      <c r="AW59" s="544"/>
      <c r="AX59" s="544"/>
      <c r="AY59" s="544"/>
      <c r="AZ59" s="544"/>
      <c r="BA59" s="544"/>
      <c r="BB59" s="544"/>
      <c r="BC59" s="544"/>
      <c r="BD59" s="621"/>
      <c r="BE59" s="621"/>
      <c r="BF59" s="621"/>
      <c r="BG59" s="544"/>
      <c r="BH59" s="544"/>
      <c r="BI59" s="544"/>
      <c r="BJ59" s="544"/>
      <c r="BK59" s="544"/>
      <c r="BL59" s="544"/>
      <c r="BM59" s="544"/>
      <c r="BN59" s="544"/>
      <c r="BO59" s="544"/>
      <c r="BP59" s="544"/>
      <c r="BQ59" s="544"/>
      <c r="BR59" s="544"/>
      <c r="BS59" s="544"/>
      <c r="BT59" s="544"/>
      <c r="BU59" s="544"/>
      <c r="BV59" s="544"/>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I7" sqref="BI7:BI45"/>
    </sheetView>
  </sheetViews>
  <sheetFormatPr defaultColWidth="9.1796875" defaultRowHeight="12" customHeight="1" x14ac:dyDescent="0.35"/>
  <cols>
    <col min="1" max="1" width="12.453125" style="644" customWidth="1"/>
    <col min="2" max="2" width="26" style="644" customWidth="1"/>
    <col min="3" max="55" width="6.54296875" style="644" customWidth="1"/>
    <col min="56" max="58" width="6.54296875" style="659" customWidth="1"/>
    <col min="59" max="74" width="6.54296875" style="644" customWidth="1"/>
    <col min="75" max="16384" width="9.1796875" style="644"/>
  </cols>
  <sheetData>
    <row r="1" spans="1:74" ht="12.75" customHeight="1" x14ac:dyDescent="0.35">
      <c r="A1" s="823" t="s">
        <v>790</v>
      </c>
      <c r="B1" s="647" t="s">
        <v>1032</v>
      </c>
      <c r="C1" s="645"/>
      <c r="D1" s="645"/>
      <c r="E1" s="645"/>
      <c r="F1" s="645"/>
      <c r="G1" s="645"/>
      <c r="H1" s="645"/>
      <c r="I1" s="645"/>
      <c r="J1" s="645"/>
      <c r="K1" s="645"/>
      <c r="L1" s="645"/>
      <c r="M1" s="645"/>
      <c r="N1" s="645"/>
      <c r="O1" s="645"/>
      <c r="P1" s="645"/>
      <c r="Q1" s="645"/>
    </row>
    <row r="2" spans="1:74" ht="12.75" customHeight="1" x14ac:dyDescent="0.35">
      <c r="A2" s="823"/>
      <c r="B2" s="646" t="str">
        <f>"U.S. Energy Information Administration  |  Short-Term Energy Outlook - "&amp;Dates!$D$1</f>
        <v>U.S. Energy Information Administration  |  Short-Term Energy Outlook - December 2022</v>
      </c>
      <c r="C2" s="645"/>
      <c r="D2" s="645"/>
      <c r="E2" s="645"/>
      <c r="F2" s="645"/>
      <c r="G2" s="645"/>
      <c r="H2" s="645"/>
      <c r="I2" s="645"/>
      <c r="J2" s="645"/>
      <c r="K2" s="645"/>
      <c r="L2" s="645"/>
      <c r="M2" s="645"/>
      <c r="N2" s="645"/>
      <c r="O2" s="645"/>
      <c r="P2" s="645"/>
      <c r="Q2" s="645"/>
    </row>
    <row r="3" spans="1:74" ht="12.75" customHeight="1" x14ac:dyDescent="0.35">
      <c r="A3" s="731" t="s">
        <v>1403</v>
      </c>
      <c r="B3" s="651"/>
      <c r="C3" s="824">
        <f>Dates!D3</f>
        <v>2018</v>
      </c>
      <c r="D3" s="825"/>
      <c r="E3" s="825"/>
      <c r="F3" s="825"/>
      <c r="G3" s="825"/>
      <c r="H3" s="825"/>
      <c r="I3" s="825"/>
      <c r="J3" s="825"/>
      <c r="K3" s="825"/>
      <c r="L3" s="825"/>
      <c r="M3" s="825"/>
      <c r="N3" s="826"/>
      <c r="O3" s="824">
        <f>C3+1</f>
        <v>2019</v>
      </c>
      <c r="P3" s="825"/>
      <c r="Q3" s="825"/>
      <c r="R3" s="825"/>
      <c r="S3" s="825"/>
      <c r="T3" s="825"/>
      <c r="U3" s="825"/>
      <c r="V3" s="825"/>
      <c r="W3" s="825"/>
      <c r="X3" s="825"/>
      <c r="Y3" s="825"/>
      <c r="Z3" s="826"/>
      <c r="AA3" s="824">
        <f>O3+1</f>
        <v>2020</v>
      </c>
      <c r="AB3" s="825"/>
      <c r="AC3" s="825"/>
      <c r="AD3" s="825"/>
      <c r="AE3" s="825"/>
      <c r="AF3" s="825"/>
      <c r="AG3" s="825"/>
      <c r="AH3" s="825"/>
      <c r="AI3" s="825"/>
      <c r="AJ3" s="825"/>
      <c r="AK3" s="825"/>
      <c r="AL3" s="826"/>
      <c r="AM3" s="824">
        <f>AA3+1</f>
        <v>2021</v>
      </c>
      <c r="AN3" s="825"/>
      <c r="AO3" s="825"/>
      <c r="AP3" s="825"/>
      <c r="AQ3" s="825"/>
      <c r="AR3" s="825"/>
      <c r="AS3" s="825"/>
      <c r="AT3" s="825"/>
      <c r="AU3" s="825"/>
      <c r="AV3" s="825"/>
      <c r="AW3" s="825"/>
      <c r="AX3" s="826"/>
      <c r="AY3" s="824">
        <f>AM3+1</f>
        <v>2022</v>
      </c>
      <c r="AZ3" s="825"/>
      <c r="BA3" s="825"/>
      <c r="BB3" s="825"/>
      <c r="BC3" s="825"/>
      <c r="BD3" s="825"/>
      <c r="BE3" s="825"/>
      <c r="BF3" s="825"/>
      <c r="BG3" s="825"/>
      <c r="BH3" s="825"/>
      <c r="BI3" s="825"/>
      <c r="BJ3" s="826"/>
      <c r="BK3" s="824">
        <f>AY3+1</f>
        <v>2023</v>
      </c>
      <c r="BL3" s="825"/>
      <c r="BM3" s="825"/>
      <c r="BN3" s="825"/>
      <c r="BO3" s="825"/>
      <c r="BP3" s="825"/>
      <c r="BQ3" s="825"/>
      <c r="BR3" s="825"/>
      <c r="BS3" s="825"/>
      <c r="BT3" s="825"/>
      <c r="BU3" s="825"/>
      <c r="BV3" s="826"/>
    </row>
    <row r="4" spans="1:74" ht="12.75" customHeight="1" x14ac:dyDescent="0.35">
      <c r="A4" s="732" t="str">
        <f>Dates!$D$2</f>
        <v>Thursday December 1, 2022</v>
      </c>
      <c r="B4" s="652"/>
      <c r="C4" s="653" t="s">
        <v>468</v>
      </c>
      <c r="D4" s="653" t="s">
        <v>469</v>
      </c>
      <c r="E4" s="653" t="s">
        <v>470</v>
      </c>
      <c r="F4" s="653" t="s">
        <v>471</v>
      </c>
      <c r="G4" s="653" t="s">
        <v>472</v>
      </c>
      <c r="H4" s="653" t="s">
        <v>473</v>
      </c>
      <c r="I4" s="653" t="s">
        <v>474</v>
      </c>
      <c r="J4" s="653" t="s">
        <v>475</v>
      </c>
      <c r="K4" s="653" t="s">
        <v>476</v>
      </c>
      <c r="L4" s="653" t="s">
        <v>477</v>
      </c>
      <c r="M4" s="653" t="s">
        <v>478</v>
      </c>
      <c r="N4" s="653" t="s">
        <v>479</v>
      </c>
      <c r="O4" s="653" t="s">
        <v>468</v>
      </c>
      <c r="P4" s="653" t="s">
        <v>469</v>
      </c>
      <c r="Q4" s="653" t="s">
        <v>470</v>
      </c>
      <c r="R4" s="653" t="s">
        <v>471</v>
      </c>
      <c r="S4" s="653" t="s">
        <v>472</v>
      </c>
      <c r="T4" s="653" t="s">
        <v>473</v>
      </c>
      <c r="U4" s="653" t="s">
        <v>474</v>
      </c>
      <c r="V4" s="653" t="s">
        <v>475</v>
      </c>
      <c r="W4" s="653" t="s">
        <v>476</v>
      </c>
      <c r="X4" s="653" t="s">
        <v>477</v>
      </c>
      <c r="Y4" s="653" t="s">
        <v>478</v>
      </c>
      <c r="Z4" s="653" t="s">
        <v>479</v>
      </c>
      <c r="AA4" s="653" t="s">
        <v>468</v>
      </c>
      <c r="AB4" s="653" t="s">
        <v>469</v>
      </c>
      <c r="AC4" s="653" t="s">
        <v>470</v>
      </c>
      <c r="AD4" s="653" t="s">
        <v>471</v>
      </c>
      <c r="AE4" s="653" t="s">
        <v>472</v>
      </c>
      <c r="AF4" s="653" t="s">
        <v>473</v>
      </c>
      <c r="AG4" s="653" t="s">
        <v>474</v>
      </c>
      <c r="AH4" s="653" t="s">
        <v>475</v>
      </c>
      <c r="AI4" s="653" t="s">
        <v>476</v>
      </c>
      <c r="AJ4" s="653" t="s">
        <v>477</v>
      </c>
      <c r="AK4" s="653" t="s">
        <v>478</v>
      </c>
      <c r="AL4" s="653" t="s">
        <v>479</v>
      </c>
      <c r="AM4" s="653" t="s">
        <v>468</v>
      </c>
      <c r="AN4" s="653" t="s">
        <v>469</v>
      </c>
      <c r="AO4" s="653" t="s">
        <v>470</v>
      </c>
      <c r="AP4" s="653" t="s">
        <v>471</v>
      </c>
      <c r="AQ4" s="653" t="s">
        <v>472</v>
      </c>
      <c r="AR4" s="653" t="s">
        <v>473</v>
      </c>
      <c r="AS4" s="653" t="s">
        <v>474</v>
      </c>
      <c r="AT4" s="653" t="s">
        <v>475</v>
      </c>
      <c r="AU4" s="653" t="s">
        <v>476</v>
      </c>
      <c r="AV4" s="653" t="s">
        <v>477</v>
      </c>
      <c r="AW4" s="653" t="s">
        <v>478</v>
      </c>
      <c r="AX4" s="653" t="s">
        <v>479</v>
      </c>
      <c r="AY4" s="653" t="s">
        <v>468</v>
      </c>
      <c r="AZ4" s="653" t="s">
        <v>469</v>
      </c>
      <c r="BA4" s="653" t="s">
        <v>470</v>
      </c>
      <c r="BB4" s="653" t="s">
        <v>471</v>
      </c>
      <c r="BC4" s="653" t="s">
        <v>472</v>
      </c>
      <c r="BD4" s="653" t="s">
        <v>473</v>
      </c>
      <c r="BE4" s="653" t="s">
        <v>474</v>
      </c>
      <c r="BF4" s="653" t="s">
        <v>475</v>
      </c>
      <c r="BG4" s="653" t="s">
        <v>476</v>
      </c>
      <c r="BH4" s="653" t="s">
        <v>477</v>
      </c>
      <c r="BI4" s="653" t="s">
        <v>478</v>
      </c>
      <c r="BJ4" s="653" t="s">
        <v>479</v>
      </c>
      <c r="BK4" s="653" t="s">
        <v>468</v>
      </c>
      <c r="BL4" s="653" t="s">
        <v>469</v>
      </c>
      <c r="BM4" s="653" t="s">
        <v>470</v>
      </c>
      <c r="BN4" s="653" t="s">
        <v>471</v>
      </c>
      <c r="BO4" s="653" t="s">
        <v>472</v>
      </c>
      <c r="BP4" s="653" t="s">
        <v>473</v>
      </c>
      <c r="BQ4" s="653" t="s">
        <v>474</v>
      </c>
      <c r="BR4" s="653" t="s">
        <v>475</v>
      </c>
      <c r="BS4" s="653" t="s">
        <v>476</v>
      </c>
      <c r="BT4" s="653" t="s">
        <v>477</v>
      </c>
      <c r="BU4" s="653" t="s">
        <v>478</v>
      </c>
      <c r="BV4" s="653" t="s">
        <v>479</v>
      </c>
    </row>
    <row r="5" spans="1:74" ht="12" customHeight="1" x14ac:dyDescent="0.35">
      <c r="A5" s="650"/>
      <c r="B5" s="649" t="s">
        <v>1040</v>
      </c>
      <c r="C5" s="645"/>
      <c r="D5" s="645"/>
      <c r="E5" s="645"/>
      <c r="F5" s="645"/>
      <c r="G5" s="645"/>
      <c r="H5" s="645"/>
      <c r="I5" s="645"/>
      <c r="J5" s="645"/>
      <c r="K5" s="645"/>
      <c r="L5" s="645"/>
      <c r="M5" s="645"/>
      <c r="N5" s="645"/>
      <c r="O5" s="645"/>
      <c r="P5" s="645"/>
      <c r="Q5" s="645"/>
      <c r="BG5" s="659"/>
      <c r="BH5" s="659"/>
      <c r="BI5" s="659"/>
    </row>
    <row r="6" spans="1:74" ht="12" customHeight="1" x14ac:dyDescent="0.35">
      <c r="A6" s="650"/>
      <c r="B6" s="649" t="s">
        <v>1041</v>
      </c>
      <c r="C6" s="645"/>
      <c r="D6" s="645"/>
      <c r="E6" s="645"/>
      <c r="F6" s="645"/>
      <c r="G6" s="645"/>
      <c r="H6" s="645"/>
      <c r="I6" s="645"/>
      <c r="J6" s="645"/>
      <c r="K6" s="645"/>
      <c r="L6" s="645"/>
      <c r="M6" s="645"/>
      <c r="N6" s="645"/>
      <c r="O6" s="645"/>
      <c r="P6" s="645"/>
      <c r="Q6" s="645"/>
      <c r="BG6" s="659"/>
      <c r="BH6" s="659"/>
      <c r="BI6" s="659"/>
    </row>
    <row r="7" spans="1:74" ht="12" customHeight="1" x14ac:dyDescent="0.35">
      <c r="A7" s="650" t="s">
        <v>1033</v>
      </c>
      <c r="B7" s="648" t="s">
        <v>1042</v>
      </c>
      <c r="C7" s="658">
        <v>7180.4</v>
      </c>
      <c r="D7" s="658">
        <v>7158</v>
      </c>
      <c r="E7" s="658">
        <v>7158</v>
      </c>
      <c r="F7" s="658">
        <v>7158</v>
      </c>
      <c r="G7" s="658">
        <v>7156</v>
      </c>
      <c r="H7" s="658">
        <v>7130.4</v>
      </c>
      <c r="I7" s="658">
        <v>7123.3</v>
      </c>
      <c r="J7" s="658">
        <v>7101.2</v>
      </c>
      <c r="K7" s="658">
        <v>7101.2</v>
      </c>
      <c r="L7" s="658">
        <v>7100.1</v>
      </c>
      <c r="M7" s="658">
        <v>7042.7</v>
      </c>
      <c r="N7" s="658">
        <v>7042.7</v>
      </c>
      <c r="O7" s="658">
        <v>6920</v>
      </c>
      <c r="P7" s="658">
        <v>6920</v>
      </c>
      <c r="Q7" s="658">
        <v>6802.2</v>
      </c>
      <c r="R7" s="658">
        <v>6791</v>
      </c>
      <c r="S7" s="658">
        <v>6774.6</v>
      </c>
      <c r="T7" s="658">
        <v>6755.3</v>
      </c>
      <c r="U7" s="658">
        <v>6759.1</v>
      </c>
      <c r="V7" s="658">
        <v>6757.2</v>
      </c>
      <c r="W7" s="658">
        <v>6656.3</v>
      </c>
      <c r="X7" s="658">
        <v>6617.6</v>
      </c>
      <c r="Y7" s="658">
        <v>6617.4</v>
      </c>
      <c r="Z7" s="658">
        <v>6667</v>
      </c>
      <c r="AA7" s="658">
        <v>6631.1</v>
      </c>
      <c r="AB7" s="658">
        <v>6593.1</v>
      </c>
      <c r="AC7" s="658">
        <v>6592.2</v>
      </c>
      <c r="AD7" s="658">
        <v>6592.2</v>
      </c>
      <c r="AE7" s="658">
        <v>6591.2</v>
      </c>
      <c r="AF7" s="658">
        <v>6500.8</v>
      </c>
      <c r="AG7" s="658">
        <v>6500.8</v>
      </c>
      <c r="AH7" s="658">
        <v>6540.4</v>
      </c>
      <c r="AI7" s="658">
        <v>6541.8</v>
      </c>
      <c r="AJ7" s="658">
        <v>6539.1</v>
      </c>
      <c r="AK7" s="658">
        <v>6539.1</v>
      </c>
      <c r="AL7" s="658">
        <v>6532.5</v>
      </c>
      <c r="AM7" s="658">
        <v>6283.6</v>
      </c>
      <c r="AN7" s="658">
        <v>6282.9</v>
      </c>
      <c r="AO7" s="658">
        <v>6130.3</v>
      </c>
      <c r="AP7" s="658">
        <v>6130.3</v>
      </c>
      <c r="AQ7" s="658">
        <v>6119.1</v>
      </c>
      <c r="AR7" s="658">
        <v>6109.8</v>
      </c>
      <c r="AS7" s="658">
        <v>6092.3</v>
      </c>
      <c r="AT7" s="658">
        <v>6092.3</v>
      </c>
      <c r="AU7" s="658">
        <v>6081</v>
      </c>
      <c r="AV7" s="658">
        <v>6091</v>
      </c>
      <c r="AW7" s="658">
        <v>6088.1</v>
      </c>
      <c r="AX7" s="658">
        <v>6086.8</v>
      </c>
      <c r="AY7" s="658">
        <v>6086</v>
      </c>
      <c r="AZ7" s="658">
        <v>6083.2</v>
      </c>
      <c r="BA7" s="658">
        <v>6083.2</v>
      </c>
      <c r="BB7" s="658">
        <v>6083.2</v>
      </c>
      <c r="BC7" s="658">
        <v>6080.4</v>
      </c>
      <c r="BD7" s="658">
        <v>6083.6</v>
      </c>
      <c r="BE7" s="658">
        <v>6028.1</v>
      </c>
      <c r="BF7" s="658">
        <v>6028.1</v>
      </c>
      <c r="BG7" s="658">
        <v>6019.5</v>
      </c>
      <c r="BH7" s="658">
        <v>6016.3</v>
      </c>
      <c r="BI7" s="658">
        <v>6017.2</v>
      </c>
      <c r="BJ7" s="660">
        <v>5994.2</v>
      </c>
      <c r="BK7" s="660">
        <v>5996.4</v>
      </c>
      <c r="BL7" s="660">
        <v>5991.4</v>
      </c>
      <c r="BM7" s="660">
        <v>5991.4</v>
      </c>
      <c r="BN7" s="660">
        <v>5993</v>
      </c>
      <c r="BO7" s="660">
        <v>5993</v>
      </c>
      <c r="BP7" s="660">
        <v>6027</v>
      </c>
      <c r="BQ7" s="660">
        <v>6027</v>
      </c>
      <c r="BR7" s="660">
        <v>6027</v>
      </c>
      <c r="BS7" s="660">
        <v>6027</v>
      </c>
      <c r="BT7" s="660">
        <v>6027</v>
      </c>
      <c r="BU7" s="660">
        <v>6027</v>
      </c>
      <c r="BV7" s="660">
        <v>6008.7</v>
      </c>
    </row>
    <row r="8" spans="1:74" ht="12" customHeight="1" x14ac:dyDescent="0.35">
      <c r="A8" s="650" t="s">
        <v>1034</v>
      </c>
      <c r="B8" s="648" t="s">
        <v>1043</v>
      </c>
      <c r="C8" s="658">
        <v>4231</v>
      </c>
      <c r="D8" s="658">
        <v>4208.6000000000004</v>
      </c>
      <c r="E8" s="658">
        <v>4208.6000000000004</v>
      </c>
      <c r="F8" s="658">
        <v>4208.6000000000004</v>
      </c>
      <c r="G8" s="658">
        <v>4206.6000000000004</v>
      </c>
      <c r="H8" s="658">
        <v>4181</v>
      </c>
      <c r="I8" s="658">
        <v>4173.8999999999996</v>
      </c>
      <c r="J8" s="658">
        <v>4170.3</v>
      </c>
      <c r="K8" s="658">
        <v>4170.3</v>
      </c>
      <c r="L8" s="658">
        <v>4169.2</v>
      </c>
      <c r="M8" s="658">
        <v>4166.8</v>
      </c>
      <c r="N8" s="658">
        <v>4166.8</v>
      </c>
      <c r="O8" s="658">
        <v>4034.1</v>
      </c>
      <c r="P8" s="658">
        <v>4034.1</v>
      </c>
      <c r="Q8" s="658">
        <v>3999.3</v>
      </c>
      <c r="R8" s="658">
        <v>3988.1</v>
      </c>
      <c r="S8" s="658">
        <v>3986.7</v>
      </c>
      <c r="T8" s="658">
        <v>3967.4</v>
      </c>
      <c r="U8" s="658">
        <v>3971.2</v>
      </c>
      <c r="V8" s="658">
        <v>3969.3</v>
      </c>
      <c r="W8" s="658">
        <v>3957.7</v>
      </c>
      <c r="X8" s="658">
        <v>3956</v>
      </c>
      <c r="Y8" s="658">
        <v>3955.8</v>
      </c>
      <c r="Z8" s="658">
        <v>3940.4</v>
      </c>
      <c r="AA8" s="658">
        <v>3920.1</v>
      </c>
      <c r="AB8" s="658">
        <v>3920.1</v>
      </c>
      <c r="AC8" s="658">
        <v>3919.2</v>
      </c>
      <c r="AD8" s="658">
        <v>3919.2</v>
      </c>
      <c r="AE8" s="658">
        <v>3918.2</v>
      </c>
      <c r="AF8" s="658">
        <v>3841.5</v>
      </c>
      <c r="AG8" s="658">
        <v>3841.5</v>
      </c>
      <c r="AH8" s="658">
        <v>3843.1</v>
      </c>
      <c r="AI8" s="658">
        <v>3844.5</v>
      </c>
      <c r="AJ8" s="658">
        <v>3841.8</v>
      </c>
      <c r="AK8" s="658">
        <v>3841.8</v>
      </c>
      <c r="AL8" s="658">
        <v>3835.2</v>
      </c>
      <c r="AM8" s="658">
        <v>3690.7</v>
      </c>
      <c r="AN8" s="658">
        <v>3690</v>
      </c>
      <c r="AO8" s="658">
        <v>3680.4</v>
      </c>
      <c r="AP8" s="658">
        <v>3680.4</v>
      </c>
      <c r="AQ8" s="658">
        <v>3669.2</v>
      </c>
      <c r="AR8" s="658">
        <v>3659.9</v>
      </c>
      <c r="AS8" s="658">
        <v>3657.6</v>
      </c>
      <c r="AT8" s="658">
        <v>3657.6</v>
      </c>
      <c r="AU8" s="658">
        <v>3646.3</v>
      </c>
      <c r="AV8" s="658">
        <v>3656.3</v>
      </c>
      <c r="AW8" s="658">
        <v>3653.4</v>
      </c>
      <c r="AX8" s="658">
        <v>3652.1</v>
      </c>
      <c r="AY8" s="658">
        <v>3651.3</v>
      </c>
      <c r="AZ8" s="658">
        <v>3648.5</v>
      </c>
      <c r="BA8" s="658">
        <v>3648.5</v>
      </c>
      <c r="BB8" s="658">
        <v>3648.5</v>
      </c>
      <c r="BC8" s="658">
        <v>3645.7</v>
      </c>
      <c r="BD8" s="658">
        <v>3648.9</v>
      </c>
      <c r="BE8" s="658">
        <v>3593.4</v>
      </c>
      <c r="BF8" s="658">
        <v>3593.4</v>
      </c>
      <c r="BG8" s="658">
        <v>3584.8</v>
      </c>
      <c r="BH8" s="658">
        <v>3581.6</v>
      </c>
      <c r="BI8" s="658">
        <v>3582.5</v>
      </c>
      <c r="BJ8" s="660">
        <v>3559.5</v>
      </c>
      <c r="BK8" s="660">
        <v>3561.7</v>
      </c>
      <c r="BL8" s="660">
        <v>3556.7</v>
      </c>
      <c r="BM8" s="660">
        <v>3556.7</v>
      </c>
      <c r="BN8" s="660">
        <v>3558.3</v>
      </c>
      <c r="BO8" s="660">
        <v>3558.3</v>
      </c>
      <c r="BP8" s="660">
        <v>3592.3</v>
      </c>
      <c r="BQ8" s="660">
        <v>3592.3</v>
      </c>
      <c r="BR8" s="660">
        <v>3592.3</v>
      </c>
      <c r="BS8" s="660">
        <v>3592.3</v>
      </c>
      <c r="BT8" s="660">
        <v>3592.3</v>
      </c>
      <c r="BU8" s="660">
        <v>3592.3</v>
      </c>
      <c r="BV8" s="660">
        <v>3590</v>
      </c>
    </row>
    <row r="9" spans="1:74" ht="12" customHeight="1" x14ac:dyDescent="0.35">
      <c r="A9" s="650" t="s">
        <v>1035</v>
      </c>
      <c r="B9" s="648" t="s">
        <v>1044</v>
      </c>
      <c r="C9" s="658">
        <v>2949.4</v>
      </c>
      <c r="D9" s="658">
        <v>2949.4</v>
      </c>
      <c r="E9" s="658">
        <v>2949.4</v>
      </c>
      <c r="F9" s="658">
        <v>2949.4</v>
      </c>
      <c r="G9" s="658">
        <v>2949.4</v>
      </c>
      <c r="H9" s="658">
        <v>2949.4</v>
      </c>
      <c r="I9" s="658">
        <v>2949.4</v>
      </c>
      <c r="J9" s="658">
        <v>2930.9</v>
      </c>
      <c r="K9" s="658">
        <v>2930.9</v>
      </c>
      <c r="L9" s="658">
        <v>2930.9</v>
      </c>
      <c r="M9" s="658">
        <v>2875.9</v>
      </c>
      <c r="N9" s="658">
        <v>2875.9</v>
      </c>
      <c r="O9" s="658">
        <v>2885.9</v>
      </c>
      <c r="P9" s="658">
        <v>2885.9</v>
      </c>
      <c r="Q9" s="658">
        <v>2802.9</v>
      </c>
      <c r="R9" s="658">
        <v>2802.9</v>
      </c>
      <c r="S9" s="658">
        <v>2787.9</v>
      </c>
      <c r="T9" s="658">
        <v>2787.9</v>
      </c>
      <c r="U9" s="658">
        <v>2787.9</v>
      </c>
      <c r="V9" s="658">
        <v>2787.9</v>
      </c>
      <c r="W9" s="658">
        <v>2698.6</v>
      </c>
      <c r="X9" s="658">
        <v>2661.6</v>
      </c>
      <c r="Y9" s="658">
        <v>2661.6</v>
      </c>
      <c r="Z9" s="658">
        <v>2726.6</v>
      </c>
      <c r="AA9" s="658">
        <v>2711</v>
      </c>
      <c r="AB9" s="658">
        <v>2673</v>
      </c>
      <c r="AC9" s="658">
        <v>2673</v>
      </c>
      <c r="AD9" s="658">
        <v>2673</v>
      </c>
      <c r="AE9" s="658">
        <v>2673</v>
      </c>
      <c r="AF9" s="658">
        <v>2659.3</v>
      </c>
      <c r="AG9" s="658">
        <v>2659.3</v>
      </c>
      <c r="AH9" s="658">
        <v>2697.3</v>
      </c>
      <c r="AI9" s="658">
        <v>2697.3</v>
      </c>
      <c r="AJ9" s="658">
        <v>2697.3</v>
      </c>
      <c r="AK9" s="658">
        <v>2697.3</v>
      </c>
      <c r="AL9" s="658">
        <v>2697.3</v>
      </c>
      <c r="AM9" s="658">
        <v>2592.9</v>
      </c>
      <c r="AN9" s="658">
        <v>2592.9</v>
      </c>
      <c r="AO9" s="658">
        <v>2449.9</v>
      </c>
      <c r="AP9" s="658">
        <v>2449.9</v>
      </c>
      <c r="AQ9" s="658">
        <v>2449.9</v>
      </c>
      <c r="AR9" s="658">
        <v>2449.9</v>
      </c>
      <c r="AS9" s="658">
        <v>2434.6999999999998</v>
      </c>
      <c r="AT9" s="658">
        <v>2434.6999999999998</v>
      </c>
      <c r="AU9" s="658">
        <v>2434.6999999999998</v>
      </c>
      <c r="AV9" s="658">
        <v>2434.6999999999998</v>
      </c>
      <c r="AW9" s="658">
        <v>2434.6999999999998</v>
      </c>
      <c r="AX9" s="658">
        <v>2434.6999999999998</v>
      </c>
      <c r="AY9" s="658">
        <v>2434.6999999999998</v>
      </c>
      <c r="AZ9" s="658">
        <v>2434.6999999999998</v>
      </c>
      <c r="BA9" s="658">
        <v>2434.6999999999998</v>
      </c>
      <c r="BB9" s="658">
        <v>2434.6999999999998</v>
      </c>
      <c r="BC9" s="658">
        <v>2434.6999999999998</v>
      </c>
      <c r="BD9" s="658">
        <v>2434.6999999999998</v>
      </c>
      <c r="BE9" s="658">
        <v>2434.6999999999998</v>
      </c>
      <c r="BF9" s="658">
        <v>2434.6999999999998</v>
      </c>
      <c r="BG9" s="658">
        <v>2434.6999999999998</v>
      </c>
      <c r="BH9" s="658">
        <v>2434.6999999999998</v>
      </c>
      <c r="BI9" s="658">
        <v>2434.6999999999998</v>
      </c>
      <c r="BJ9" s="660">
        <v>2434.6999999999998</v>
      </c>
      <c r="BK9" s="660">
        <v>2434.6999999999998</v>
      </c>
      <c r="BL9" s="660">
        <v>2434.6999999999998</v>
      </c>
      <c r="BM9" s="660">
        <v>2434.6999999999998</v>
      </c>
      <c r="BN9" s="660">
        <v>2434.6999999999998</v>
      </c>
      <c r="BO9" s="660">
        <v>2434.6999999999998</v>
      </c>
      <c r="BP9" s="660">
        <v>2434.6999999999998</v>
      </c>
      <c r="BQ9" s="660">
        <v>2434.6999999999998</v>
      </c>
      <c r="BR9" s="660">
        <v>2434.6999999999998</v>
      </c>
      <c r="BS9" s="660">
        <v>2434.6999999999998</v>
      </c>
      <c r="BT9" s="660">
        <v>2434.6999999999998</v>
      </c>
      <c r="BU9" s="660">
        <v>2434.6999999999998</v>
      </c>
      <c r="BV9" s="660">
        <v>2418.6999999999998</v>
      </c>
    </row>
    <row r="10" spans="1:74" ht="12" customHeight="1" x14ac:dyDescent="0.35">
      <c r="A10" s="650" t="s">
        <v>1036</v>
      </c>
      <c r="B10" s="648" t="s">
        <v>1045</v>
      </c>
      <c r="C10" s="658">
        <v>79488.100000000006</v>
      </c>
      <c r="D10" s="658">
        <v>79500.100000000006</v>
      </c>
      <c r="E10" s="658">
        <v>79501.600000000006</v>
      </c>
      <c r="F10" s="658">
        <v>79508.600000000006</v>
      </c>
      <c r="G10" s="658">
        <v>79469.600000000006</v>
      </c>
      <c r="H10" s="658">
        <v>79470.100000000006</v>
      </c>
      <c r="I10" s="658">
        <v>79467.899999999994</v>
      </c>
      <c r="J10" s="658">
        <v>79467.899999999994</v>
      </c>
      <c r="K10" s="658">
        <v>79467.899999999994</v>
      </c>
      <c r="L10" s="658">
        <v>79469.899999999994</v>
      </c>
      <c r="M10" s="658">
        <v>79591.899999999994</v>
      </c>
      <c r="N10" s="658">
        <v>79588.2</v>
      </c>
      <c r="O10" s="658">
        <v>79597.2</v>
      </c>
      <c r="P10" s="658">
        <v>79593.2</v>
      </c>
      <c r="Q10" s="658">
        <v>79608</v>
      </c>
      <c r="R10" s="658">
        <v>79608</v>
      </c>
      <c r="S10" s="658">
        <v>79588.7</v>
      </c>
      <c r="T10" s="658">
        <v>79589.2</v>
      </c>
      <c r="U10" s="658">
        <v>79590.7</v>
      </c>
      <c r="V10" s="658">
        <v>79486.899999999994</v>
      </c>
      <c r="W10" s="658">
        <v>79486.7</v>
      </c>
      <c r="X10" s="658">
        <v>79482.8</v>
      </c>
      <c r="Y10" s="658">
        <v>79482.8</v>
      </c>
      <c r="Z10" s="658">
        <v>79484</v>
      </c>
      <c r="AA10" s="658">
        <v>79477.3</v>
      </c>
      <c r="AB10" s="658">
        <v>79477.3</v>
      </c>
      <c r="AC10" s="658">
        <v>79477.3</v>
      </c>
      <c r="AD10" s="658">
        <v>79477.3</v>
      </c>
      <c r="AE10" s="658">
        <v>79481.3</v>
      </c>
      <c r="AF10" s="658">
        <v>79481.3</v>
      </c>
      <c r="AG10" s="658">
        <v>79509.399999999994</v>
      </c>
      <c r="AH10" s="658">
        <v>79504.5</v>
      </c>
      <c r="AI10" s="658">
        <v>79629.7</v>
      </c>
      <c r="AJ10" s="658">
        <v>79631.199999999997</v>
      </c>
      <c r="AK10" s="658">
        <v>79631.199999999997</v>
      </c>
      <c r="AL10" s="658">
        <v>79635.899999999994</v>
      </c>
      <c r="AM10" s="658">
        <v>79539</v>
      </c>
      <c r="AN10" s="658">
        <v>79539</v>
      </c>
      <c r="AO10" s="658">
        <v>79537.899999999994</v>
      </c>
      <c r="AP10" s="658">
        <v>79541</v>
      </c>
      <c r="AQ10" s="658">
        <v>79571.399999999994</v>
      </c>
      <c r="AR10" s="658">
        <v>79608.3</v>
      </c>
      <c r="AS10" s="658">
        <v>79608.3</v>
      </c>
      <c r="AT10" s="658">
        <v>79608.3</v>
      </c>
      <c r="AU10" s="658">
        <v>79610.8</v>
      </c>
      <c r="AV10" s="658">
        <v>79610.8</v>
      </c>
      <c r="AW10" s="658">
        <v>79610.8</v>
      </c>
      <c r="AX10" s="658">
        <v>79610.7</v>
      </c>
      <c r="AY10" s="658">
        <v>79633.399999999994</v>
      </c>
      <c r="AZ10" s="658">
        <v>79595.100000000006</v>
      </c>
      <c r="BA10" s="658">
        <v>79652.899999999994</v>
      </c>
      <c r="BB10" s="658">
        <v>79652.899999999994</v>
      </c>
      <c r="BC10" s="658">
        <v>79652.899999999994</v>
      </c>
      <c r="BD10" s="658">
        <v>79652.899999999994</v>
      </c>
      <c r="BE10" s="658">
        <v>79652.899999999994</v>
      </c>
      <c r="BF10" s="658">
        <v>79645.899999999994</v>
      </c>
      <c r="BG10" s="658">
        <v>79585.899999999994</v>
      </c>
      <c r="BH10" s="658">
        <v>79660.7</v>
      </c>
      <c r="BI10" s="658">
        <v>79664.3</v>
      </c>
      <c r="BJ10" s="660">
        <v>79502.3</v>
      </c>
      <c r="BK10" s="660">
        <v>79682.8</v>
      </c>
      <c r="BL10" s="660">
        <v>79682.8</v>
      </c>
      <c r="BM10" s="660">
        <v>79700.800000000003</v>
      </c>
      <c r="BN10" s="660">
        <v>79700.800000000003</v>
      </c>
      <c r="BO10" s="660">
        <v>79692.100000000006</v>
      </c>
      <c r="BP10" s="660">
        <v>79715.100000000006</v>
      </c>
      <c r="BQ10" s="660">
        <v>79553.600000000006</v>
      </c>
      <c r="BR10" s="660">
        <v>79731.600000000006</v>
      </c>
      <c r="BS10" s="660">
        <v>79741.600000000006</v>
      </c>
      <c r="BT10" s="660">
        <v>79741.600000000006</v>
      </c>
      <c r="BU10" s="660">
        <v>79721.7</v>
      </c>
      <c r="BV10" s="660">
        <v>79748.5</v>
      </c>
    </row>
    <row r="11" spans="1:74" ht="12" customHeight="1" x14ac:dyDescent="0.35">
      <c r="A11" s="650" t="s">
        <v>1037</v>
      </c>
      <c r="B11" s="648" t="s">
        <v>84</v>
      </c>
      <c r="C11" s="658">
        <v>2403.5</v>
      </c>
      <c r="D11" s="658">
        <v>2403.5</v>
      </c>
      <c r="E11" s="658">
        <v>2392.1999999999998</v>
      </c>
      <c r="F11" s="658">
        <v>2392.1999999999998</v>
      </c>
      <c r="G11" s="658">
        <v>2392.1999999999998</v>
      </c>
      <c r="H11" s="658">
        <v>2392.1999999999998</v>
      </c>
      <c r="I11" s="658">
        <v>2392.1999999999998</v>
      </c>
      <c r="J11" s="658">
        <v>2392.1999999999998</v>
      </c>
      <c r="K11" s="658">
        <v>2392.1999999999998</v>
      </c>
      <c r="L11" s="658">
        <v>2392.1999999999998</v>
      </c>
      <c r="M11" s="658">
        <v>2392.1999999999998</v>
      </c>
      <c r="N11" s="658">
        <v>2394.9</v>
      </c>
      <c r="O11" s="658">
        <v>2478.1</v>
      </c>
      <c r="P11" s="658">
        <v>2478.1</v>
      </c>
      <c r="Q11" s="658">
        <v>2478.1</v>
      </c>
      <c r="R11" s="658">
        <v>2486</v>
      </c>
      <c r="S11" s="658">
        <v>2486</v>
      </c>
      <c r="T11" s="658">
        <v>2486</v>
      </c>
      <c r="U11" s="658">
        <v>2486</v>
      </c>
      <c r="V11" s="658">
        <v>2486</v>
      </c>
      <c r="W11" s="658">
        <v>2486</v>
      </c>
      <c r="X11" s="658">
        <v>2486</v>
      </c>
      <c r="Y11" s="658">
        <v>2506</v>
      </c>
      <c r="Z11" s="658">
        <v>2506</v>
      </c>
      <c r="AA11" s="658">
        <v>2505.3000000000002</v>
      </c>
      <c r="AB11" s="658">
        <v>2505.3000000000002</v>
      </c>
      <c r="AC11" s="658">
        <v>2505.3000000000002</v>
      </c>
      <c r="AD11" s="658">
        <v>2501.4</v>
      </c>
      <c r="AE11" s="658">
        <v>2501.4</v>
      </c>
      <c r="AF11" s="658">
        <v>2522.5</v>
      </c>
      <c r="AG11" s="658">
        <v>2522.5</v>
      </c>
      <c r="AH11" s="658">
        <v>2522.5</v>
      </c>
      <c r="AI11" s="658">
        <v>2522.5</v>
      </c>
      <c r="AJ11" s="658">
        <v>2522.5</v>
      </c>
      <c r="AK11" s="658">
        <v>2522.5</v>
      </c>
      <c r="AL11" s="658">
        <v>2522.5</v>
      </c>
      <c r="AM11" s="658">
        <v>2522.5</v>
      </c>
      <c r="AN11" s="658">
        <v>2522.5</v>
      </c>
      <c r="AO11" s="658">
        <v>2522.5</v>
      </c>
      <c r="AP11" s="658">
        <v>2522.5</v>
      </c>
      <c r="AQ11" s="658">
        <v>2522.5</v>
      </c>
      <c r="AR11" s="658">
        <v>2522.5</v>
      </c>
      <c r="AS11" s="658">
        <v>2522.5</v>
      </c>
      <c r="AT11" s="658">
        <v>2522.5</v>
      </c>
      <c r="AU11" s="658">
        <v>2522.5</v>
      </c>
      <c r="AV11" s="658">
        <v>2522.5</v>
      </c>
      <c r="AW11" s="658">
        <v>2522.5</v>
      </c>
      <c r="AX11" s="658">
        <v>2522.5</v>
      </c>
      <c r="AY11" s="658">
        <v>2522.5</v>
      </c>
      <c r="AZ11" s="658">
        <v>2522.5</v>
      </c>
      <c r="BA11" s="658">
        <v>2522.5</v>
      </c>
      <c r="BB11" s="658">
        <v>2539.5</v>
      </c>
      <c r="BC11" s="658">
        <v>2539.5</v>
      </c>
      <c r="BD11" s="658">
        <v>2539.5</v>
      </c>
      <c r="BE11" s="658">
        <v>2556.5</v>
      </c>
      <c r="BF11" s="658">
        <v>2578.4</v>
      </c>
      <c r="BG11" s="658">
        <v>2578.4</v>
      </c>
      <c r="BH11" s="658">
        <v>2578.4</v>
      </c>
      <c r="BI11" s="658">
        <v>2578.4</v>
      </c>
      <c r="BJ11" s="660">
        <v>2578.4</v>
      </c>
      <c r="BK11" s="660">
        <v>2603.4</v>
      </c>
      <c r="BL11" s="660">
        <v>2603.4</v>
      </c>
      <c r="BM11" s="660">
        <v>2603.4</v>
      </c>
      <c r="BN11" s="660">
        <v>2603.4</v>
      </c>
      <c r="BO11" s="660">
        <v>2603.4</v>
      </c>
      <c r="BP11" s="660">
        <v>2603.4</v>
      </c>
      <c r="BQ11" s="660">
        <v>2603.4</v>
      </c>
      <c r="BR11" s="660">
        <v>2603.4</v>
      </c>
      <c r="BS11" s="660">
        <v>2603.4</v>
      </c>
      <c r="BT11" s="660">
        <v>2603.4</v>
      </c>
      <c r="BU11" s="660">
        <v>2603.4</v>
      </c>
      <c r="BV11" s="660">
        <v>2603.4</v>
      </c>
    </row>
    <row r="12" spans="1:74" ht="12" customHeight="1" x14ac:dyDescent="0.35">
      <c r="A12" s="650" t="s">
        <v>1038</v>
      </c>
      <c r="B12" s="648" t="s">
        <v>1046</v>
      </c>
      <c r="C12" s="658">
        <v>27368.2</v>
      </c>
      <c r="D12" s="658">
        <v>27467.4</v>
      </c>
      <c r="E12" s="658">
        <v>27991.9</v>
      </c>
      <c r="F12" s="658">
        <v>28260.3</v>
      </c>
      <c r="G12" s="658">
        <v>28687.4</v>
      </c>
      <c r="H12" s="658">
        <v>28844.7</v>
      </c>
      <c r="I12" s="658">
        <v>28983.1</v>
      </c>
      <c r="J12" s="658">
        <v>29062</v>
      </c>
      <c r="K12" s="658">
        <v>29375</v>
      </c>
      <c r="L12" s="658">
        <v>29543.8</v>
      </c>
      <c r="M12" s="658">
        <v>30075.7</v>
      </c>
      <c r="N12" s="658">
        <v>31500.5</v>
      </c>
      <c r="O12" s="658">
        <v>32259.1</v>
      </c>
      <c r="P12" s="658">
        <v>32469.8</v>
      </c>
      <c r="Q12" s="658">
        <v>32699.4</v>
      </c>
      <c r="R12" s="658">
        <v>32807.4</v>
      </c>
      <c r="S12" s="658">
        <v>32869.199999999997</v>
      </c>
      <c r="T12" s="658">
        <v>33149</v>
      </c>
      <c r="U12" s="658">
        <v>33405.4</v>
      </c>
      <c r="V12" s="658">
        <v>33628.6</v>
      </c>
      <c r="W12" s="658">
        <v>33882.199999999997</v>
      </c>
      <c r="X12" s="658">
        <v>34327.599999999999</v>
      </c>
      <c r="Y12" s="658">
        <v>34978.800000000003</v>
      </c>
      <c r="Z12" s="658">
        <v>37029.199999999997</v>
      </c>
      <c r="AA12" s="658">
        <v>38386.6</v>
      </c>
      <c r="AB12" s="658">
        <v>38810</v>
      </c>
      <c r="AC12" s="658">
        <v>39040.400000000001</v>
      </c>
      <c r="AD12" s="658">
        <v>39711</v>
      </c>
      <c r="AE12" s="658">
        <v>40076.800000000003</v>
      </c>
      <c r="AF12" s="658">
        <v>41157.699999999997</v>
      </c>
      <c r="AG12" s="658">
        <v>41745.699999999997</v>
      </c>
      <c r="AH12" s="658">
        <v>42349.8</v>
      </c>
      <c r="AI12" s="658">
        <v>42958.8</v>
      </c>
      <c r="AJ12" s="658">
        <v>43328.4</v>
      </c>
      <c r="AK12" s="658">
        <v>44194.8</v>
      </c>
      <c r="AL12" s="658">
        <v>47586</v>
      </c>
      <c r="AM12" s="658">
        <v>48224.2</v>
      </c>
      <c r="AN12" s="658">
        <v>48917.9</v>
      </c>
      <c r="AO12" s="658">
        <v>50532.7</v>
      </c>
      <c r="AP12" s="658">
        <v>51044.6</v>
      </c>
      <c r="AQ12" s="658">
        <v>51709.4</v>
      </c>
      <c r="AR12" s="658">
        <v>52435.4</v>
      </c>
      <c r="AS12" s="658">
        <v>53202.7</v>
      </c>
      <c r="AT12" s="658">
        <v>54679.7</v>
      </c>
      <c r="AU12" s="658">
        <v>55700.4</v>
      </c>
      <c r="AV12" s="658">
        <v>56440.6</v>
      </c>
      <c r="AW12" s="658">
        <v>57454.8</v>
      </c>
      <c r="AX12" s="658">
        <v>61009.2</v>
      </c>
      <c r="AY12" s="658">
        <v>61948.4</v>
      </c>
      <c r="AZ12" s="658">
        <v>62269.2</v>
      </c>
      <c r="BA12" s="658">
        <v>63188.9</v>
      </c>
      <c r="BB12" s="658">
        <v>63616.6</v>
      </c>
      <c r="BC12" s="658">
        <v>64273.1</v>
      </c>
      <c r="BD12" s="658">
        <v>65458.2</v>
      </c>
      <c r="BE12" s="658">
        <v>65844.100000000006</v>
      </c>
      <c r="BF12" s="658">
        <v>66541.7</v>
      </c>
      <c r="BG12" s="658">
        <v>67200.899999999994</v>
      </c>
      <c r="BH12" s="658">
        <v>68610.8</v>
      </c>
      <c r="BI12" s="658">
        <v>70941.5</v>
      </c>
      <c r="BJ12" s="660">
        <v>75992.399999999994</v>
      </c>
      <c r="BK12" s="660">
        <v>77344.5</v>
      </c>
      <c r="BL12" s="660">
        <v>78030.8</v>
      </c>
      <c r="BM12" s="660">
        <v>79693.899999999994</v>
      </c>
      <c r="BN12" s="660">
        <v>80842</v>
      </c>
      <c r="BO12" s="660">
        <v>81559.899999999994</v>
      </c>
      <c r="BP12" s="660">
        <v>83611.3</v>
      </c>
      <c r="BQ12" s="660">
        <v>85002</v>
      </c>
      <c r="BR12" s="660">
        <v>86417.1</v>
      </c>
      <c r="BS12" s="660">
        <v>89982.8</v>
      </c>
      <c r="BT12" s="660">
        <v>91277.5</v>
      </c>
      <c r="BU12" s="660">
        <v>95451.3</v>
      </c>
      <c r="BV12" s="660">
        <v>106993.9</v>
      </c>
    </row>
    <row r="13" spans="1:74" ht="12" customHeight="1" x14ac:dyDescent="0.35">
      <c r="A13" s="650" t="s">
        <v>1039</v>
      </c>
      <c r="B13" s="648" t="s">
        <v>85</v>
      </c>
      <c r="C13" s="658">
        <v>88449.7</v>
      </c>
      <c r="D13" s="658">
        <v>88674.2</v>
      </c>
      <c r="E13" s="658">
        <v>88674.2</v>
      </c>
      <c r="F13" s="658">
        <v>88974.2</v>
      </c>
      <c r="G13" s="658">
        <v>88974.2</v>
      </c>
      <c r="H13" s="658">
        <v>89115.199999999997</v>
      </c>
      <c r="I13" s="658">
        <v>89272.1</v>
      </c>
      <c r="J13" s="658">
        <v>89354.1</v>
      </c>
      <c r="K13" s="658">
        <v>89824.1</v>
      </c>
      <c r="L13" s="658">
        <v>90161.4</v>
      </c>
      <c r="M13" s="658">
        <v>90415.7</v>
      </c>
      <c r="N13" s="658">
        <v>94299.3</v>
      </c>
      <c r="O13" s="658">
        <v>95166.2</v>
      </c>
      <c r="P13" s="658">
        <v>95632.2</v>
      </c>
      <c r="Q13" s="658">
        <v>96490.5</v>
      </c>
      <c r="R13" s="658">
        <v>96492.3</v>
      </c>
      <c r="S13" s="658">
        <v>96721.600000000006</v>
      </c>
      <c r="T13" s="658">
        <v>97965.7</v>
      </c>
      <c r="U13" s="658">
        <v>98241.3</v>
      </c>
      <c r="V13" s="658">
        <v>98624.7</v>
      </c>
      <c r="W13" s="658">
        <v>99546.4</v>
      </c>
      <c r="X13" s="658">
        <v>99544.4</v>
      </c>
      <c r="Y13" s="658">
        <v>100620.7</v>
      </c>
      <c r="Z13" s="658">
        <v>103452.8</v>
      </c>
      <c r="AA13" s="658">
        <v>104471.9</v>
      </c>
      <c r="AB13" s="658">
        <v>104549.2</v>
      </c>
      <c r="AC13" s="658">
        <v>106084.1</v>
      </c>
      <c r="AD13" s="658">
        <v>106364.1</v>
      </c>
      <c r="AE13" s="658">
        <v>107222.3</v>
      </c>
      <c r="AF13" s="658">
        <v>107603.5</v>
      </c>
      <c r="AG13" s="658">
        <v>107814.5</v>
      </c>
      <c r="AH13" s="658">
        <v>108346.3</v>
      </c>
      <c r="AI13" s="658">
        <v>109122.9</v>
      </c>
      <c r="AJ13" s="658">
        <v>109446.8</v>
      </c>
      <c r="AK13" s="658">
        <v>111179.1</v>
      </c>
      <c r="AL13" s="658">
        <v>118031.1</v>
      </c>
      <c r="AM13" s="658">
        <v>118874.6</v>
      </c>
      <c r="AN13" s="658">
        <v>119841.4</v>
      </c>
      <c r="AO13" s="658">
        <v>120974.3</v>
      </c>
      <c r="AP13" s="658">
        <v>121743.3</v>
      </c>
      <c r="AQ13" s="658">
        <v>123081.60000000001</v>
      </c>
      <c r="AR13" s="658">
        <v>124729.2</v>
      </c>
      <c r="AS13" s="658">
        <v>125997</v>
      </c>
      <c r="AT13" s="658">
        <v>126335.4</v>
      </c>
      <c r="AU13" s="658">
        <v>126683.6</v>
      </c>
      <c r="AV13" s="658">
        <v>128099.9</v>
      </c>
      <c r="AW13" s="658">
        <v>129225.5</v>
      </c>
      <c r="AX13" s="658">
        <v>132628.9</v>
      </c>
      <c r="AY13" s="658">
        <v>133490.5</v>
      </c>
      <c r="AZ13" s="658">
        <v>133740.79999999999</v>
      </c>
      <c r="BA13" s="658">
        <v>134862.1</v>
      </c>
      <c r="BB13" s="658">
        <v>136772.9</v>
      </c>
      <c r="BC13" s="658">
        <v>136969.1</v>
      </c>
      <c r="BD13" s="658">
        <v>137384.1</v>
      </c>
      <c r="BE13" s="658">
        <v>137443.4</v>
      </c>
      <c r="BF13" s="658">
        <v>137449</v>
      </c>
      <c r="BG13" s="658">
        <v>138100.1</v>
      </c>
      <c r="BH13" s="658">
        <v>138534.5</v>
      </c>
      <c r="BI13" s="658">
        <v>140046.1</v>
      </c>
      <c r="BJ13" s="660">
        <v>143904.20000000001</v>
      </c>
      <c r="BK13" s="660">
        <v>144123.20000000001</v>
      </c>
      <c r="BL13" s="660">
        <v>144647.6</v>
      </c>
      <c r="BM13" s="660">
        <v>144797.6</v>
      </c>
      <c r="BN13" s="660">
        <v>145088.29999999999</v>
      </c>
      <c r="BO13" s="660">
        <v>145175.9</v>
      </c>
      <c r="BP13" s="660">
        <v>145175.9</v>
      </c>
      <c r="BQ13" s="660">
        <v>145175.9</v>
      </c>
      <c r="BR13" s="660">
        <v>145375.9</v>
      </c>
      <c r="BS13" s="660">
        <v>145375.9</v>
      </c>
      <c r="BT13" s="660">
        <v>145525.9</v>
      </c>
      <c r="BU13" s="660">
        <v>145777.9</v>
      </c>
      <c r="BV13" s="660">
        <v>148740.29999999999</v>
      </c>
    </row>
    <row r="14" spans="1:74" ht="12" customHeight="1" x14ac:dyDescent="0.35">
      <c r="A14" s="650"/>
      <c r="B14" s="649" t="s">
        <v>1047</v>
      </c>
      <c r="C14" s="649"/>
      <c r="D14" s="649"/>
      <c r="E14" s="649"/>
      <c r="F14" s="649"/>
      <c r="G14" s="649"/>
      <c r="H14" s="649"/>
      <c r="I14" s="649"/>
      <c r="J14" s="649"/>
      <c r="K14" s="649"/>
      <c r="L14" s="649"/>
      <c r="M14" s="649"/>
      <c r="N14" s="649"/>
      <c r="O14" s="649"/>
      <c r="P14" s="649"/>
      <c r="Q14" s="649"/>
      <c r="R14" s="649"/>
      <c r="S14" s="649"/>
      <c r="T14" s="649"/>
      <c r="U14" s="649"/>
      <c r="V14" s="649"/>
      <c r="W14" s="649"/>
      <c r="X14" s="649"/>
      <c r="Y14" s="649"/>
      <c r="Z14" s="649"/>
      <c r="AA14" s="649"/>
      <c r="AB14" s="649"/>
      <c r="AC14" s="649"/>
      <c r="AD14" s="649"/>
      <c r="AE14" s="649"/>
      <c r="AF14" s="649"/>
      <c r="AG14" s="649"/>
      <c r="AH14" s="649"/>
      <c r="AI14" s="649"/>
      <c r="AJ14" s="649"/>
      <c r="AK14" s="649"/>
      <c r="AL14" s="649"/>
      <c r="AM14" s="649"/>
      <c r="AN14" s="649"/>
      <c r="AO14" s="649"/>
      <c r="AP14" s="649"/>
      <c r="AQ14" s="649"/>
      <c r="AR14" s="649"/>
      <c r="AS14" s="649"/>
      <c r="AT14" s="649"/>
      <c r="AU14" s="649"/>
      <c r="AV14" s="649"/>
      <c r="AW14" s="649"/>
      <c r="AX14" s="649"/>
      <c r="AY14" s="649"/>
      <c r="AZ14" s="649"/>
      <c r="BA14" s="649"/>
      <c r="BB14" s="649"/>
      <c r="BC14" s="649"/>
      <c r="BD14" s="649"/>
      <c r="BE14" s="649"/>
      <c r="BF14" s="649"/>
      <c r="BG14" s="649"/>
      <c r="BH14" s="649"/>
      <c r="BI14" s="649"/>
      <c r="BJ14" s="661"/>
      <c r="BK14" s="661"/>
      <c r="BL14" s="661"/>
      <c r="BM14" s="661"/>
      <c r="BN14" s="661"/>
      <c r="BO14" s="661"/>
      <c r="BP14" s="661"/>
      <c r="BQ14" s="661"/>
      <c r="BR14" s="661"/>
      <c r="BS14" s="661"/>
      <c r="BT14" s="661"/>
      <c r="BU14" s="661"/>
      <c r="BV14" s="661"/>
    </row>
    <row r="15" spans="1:74" ht="12" customHeight="1" x14ac:dyDescent="0.35">
      <c r="A15" s="650" t="s">
        <v>1048</v>
      </c>
      <c r="B15" s="648" t="s">
        <v>1042</v>
      </c>
      <c r="C15" s="658">
        <v>6741.1</v>
      </c>
      <c r="D15" s="658">
        <v>6741.1</v>
      </c>
      <c r="E15" s="658">
        <v>6708.6</v>
      </c>
      <c r="F15" s="658">
        <v>6714.6</v>
      </c>
      <c r="G15" s="658">
        <v>6713</v>
      </c>
      <c r="H15" s="658">
        <v>6702.4</v>
      </c>
      <c r="I15" s="658">
        <v>6694.1</v>
      </c>
      <c r="J15" s="658">
        <v>6690</v>
      </c>
      <c r="K15" s="658">
        <v>6690</v>
      </c>
      <c r="L15" s="658">
        <v>6690</v>
      </c>
      <c r="M15" s="658">
        <v>6690.9</v>
      </c>
      <c r="N15" s="658">
        <v>6690.5</v>
      </c>
      <c r="O15" s="658">
        <v>6691.3</v>
      </c>
      <c r="P15" s="658">
        <v>6691.3</v>
      </c>
      <c r="Q15" s="658">
        <v>6560</v>
      </c>
      <c r="R15" s="658">
        <v>6547.6</v>
      </c>
      <c r="S15" s="658">
        <v>6549</v>
      </c>
      <c r="T15" s="658">
        <v>6508.9</v>
      </c>
      <c r="U15" s="658">
        <v>6508.9</v>
      </c>
      <c r="V15" s="658">
        <v>6508.9</v>
      </c>
      <c r="W15" s="658">
        <v>6508.9</v>
      </c>
      <c r="X15" s="658">
        <v>6442.3</v>
      </c>
      <c r="Y15" s="658">
        <v>6442.3</v>
      </c>
      <c r="Z15" s="658">
        <v>6446.3</v>
      </c>
      <c r="AA15" s="658">
        <v>6429.5</v>
      </c>
      <c r="AB15" s="658">
        <v>6429.5</v>
      </c>
      <c r="AC15" s="658">
        <v>6429.5</v>
      </c>
      <c r="AD15" s="658">
        <v>6429.5</v>
      </c>
      <c r="AE15" s="658">
        <v>6429.5</v>
      </c>
      <c r="AF15" s="658">
        <v>6430.6</v>
      </c>
      <c r="AG15" s="658">
        <v>6426.4</v>
      </c>
      <c r="AH15" s="658">
        <v>6426.4</v>
      </c>
      <c r="AI15" s="658">
        <v>6424</v>
      </c>
      <c r="AJ15" s="658">
        <v>6436.8</v>
      </c>
      <c r="AK15" s="658">
        <v>6436.8</v>
      </c>
      <c r="AL15" s="658">
        <v>6417.3</v>
      </c>
      <c r="AM15" s="658">
        <v>6319.2</v>
      </c>
      <c r="AN15" s="658">
        <v>6319.2</v>
      </c>
      <c r="AO15" s="658">
        <v>6319.2</v>
      </c>
      <c r="AP15" s="658">
        <v>6319.2</v>
      </c>
      <c r="AQ15" s="658">
        <v>6319.2</v>
      </c>
      <c r="AR15" s="658">
        <v>6320.9</v>
      </c>
      <c r="AS15" s="658">
        <v>6320.9</v>
      </c>
      <c r="AT15" s="658">
        <v>6320.3</v>
      </c>
      <c r="AU15" s="658">
        <v>6325.3</v>
      </c>
      <c r="AV15" s="658">
        <v>6325.3</v>
      </c>
      <c r="AW15" s="658">
        <v>6315.3</v>
      </c>
      <c r="AX15" s="658">
        <v>6305.6</v>
      </c>
      <c r="AY15" s="658">
        <v>6305.6</v>
      </c>
      <c r="AZ15" s="658">
        <v>6305.6</v>
      </c>
      <c r="BA15" s="658">
        <v>6305.6</v>
      </c>
      <c r="BB15" s="658">
        <v>6305.6</v>
      </c>
      <c r="BC15" s="658">
        <v>6283.6</v>
      </c>
      <c r="BD15" s="658">
        <v>6299.8</v>
      </c>
      <c r="BE15" s="658">
        <v>6311.8</v>
      </c>
      <c r="BF15" s="658">
        <v>6311.8</v>
      </c>
      <c r="BG15" s="658">
        <v>6311.8</v>
      </c>
      <c r="BH15" s="658">
        <v>6311.8</v>
      </c>
      <c r="BI15" s="658">
        <v>6338.6</v>
      </c>
      <c r="BJ15" s="660">
        <v>6338.6</v>
      </c>
      <c r="BK15" s="660">
        <v>6338.6</v>
      </c>
      <c r="BL15" s="660">
        <v>6338.6</v>
      </c>
      <c r="BM15" s="660">
        <v>6338.6</v>
      </c>
      <c r="BN15" s="660">
        <v>6338.6</v>
      </c>
      <c r="BO15" s="660">
        <v>6338.6</v>
      </c>
      <c r="BP15" s="660">
        <v>6338.6</v>
      </c>
      <c r="BQ15" s="660">
        <v>6338.6</v>
      </c>
      <c r="BR15" s="660">
        <v>6338.6</v>
      </c>
      <c r="BS15" s="660">
        <v>6338.6</v>
      </c>
      <c r="BT15" s="660">
        <v>6330.4</v>
      </c>
      <c r="BU15" s="660">
        <v>6330.4</v>
      </c>
      <c r="BV15" s="660">
        <v>6330.4</v>
      </c>
    </row>
    <row r="16" spans="1:74" ht="12" customHeight="1" x14ac:dyDescent="0.35">
      <c r="A16" s="650" t="s">
        <v>1049</v>
      </c>
      <c r="B16" s="648" t="s">
        <v>1043</v>
      </c>
      <c r="C16" s="658">
        <v>877.5</v>
      </c>
      <c r="D16" s="658">
        <v>877.5</v>
      </c>
      <c r="E16" s="658">
        <v>877.5</v>
      </c>
      <c r="F16" s="658">
        <v>877.5</v>
      </c>
      <c r="G16" s="658">
        <v>876.9</v>
      </c>
      <c r="H16" s="658">
        <v>876.3</v>
      </c>
      <c r="I16" s="658">
        <v>876.3</v>
      </c>
      <c r="J16" s="658">
        <v>872.2</v>
      </c>
      <c r="K16" s="658">
        <v>872.2</v>
      </c>
      <c r="L16" s="658">
        <v>872.2</v>
      </c>
      <c r="M16" s="658">
        <v>872.2</v>
      </c>
      <c r="N16" s="658">
        <v>871.8</v>
      </c>
      <c r="O16" s="658">
        <v>860.6</v>
      </c>
      <c r="P16" s="658">
        <v>860.6</v>
      </c>
      <c r="Q16" s="658">
        <v>797</v>
      </c>
      <c r="R16" s="658">
        <v>797</v>
      </c>
      <c r="S16" s="658">
        <v>798.4</v>
      </c>
      <c r="T16" s="658">
        <v>798.4</v>
      </c>
      <c r="U16" s="658">
        <v>798.4</v>
      </c>
      <c r="V16" s="658">
        <v>798.4</v>
      </c>
      <c r="W16" s="658">
        <v>798.4</v>
      </c>
      <c r="X16" s="658">
        <v>798.4</v>
      </c>
      <c r="Y16" s="658">
        <v>798.4</v>
      </c>
      <c r="Z16" s="658">
        <v>798.4</v>
      </c>
      <c r="AA16" s="658">
        <v>780.8</v>
      </c>
      <c r="AB16" s="658">
        <v>780.8</v>
      </c>
      <c r="AC16" s="658">
        <v>780.8</v>
      </c>
      <c r="AD16" s="658">
        <v>780.8</v>
      </c>
      <c r="AE16" s="658">
        <v>780.8</v>
      </c>
      <c r="AF16" s="658">
        <v>781.9</v>
      </c>
      <c r="AG16" s="658">
        <v>777.7</v>
      </c>
      <c r="AH16" s="658">
        <v>777.7</v>
      </c>
      <c r="AI16" s="658">
        <v>775.3</v>
      </c>
      <c r="AJ16" s="658">
        <v>788.1</v>
      </c>
      <c r="AK16" s="658">
        <v>788.1</v>
      </c>
      <c r="AL16" s="658">
        <v>788.1</v>
      </c>
      <c r="AM16" s="658">
        <v>826</v>
      </c>
      <c r="AN16" s="658">
        <v>826</v>
      </c>
      <c r="AO16" s="658">
        <v>826</v>
      </c>
      <c r="AP16" s="658">
        <v>826</v>
      </c>
      <c r="AQ16" s="658">
        <v>826</v>
      </c>
      <c r="AR16" s="658">
        <v>827.7</v>
      </c>
      <c r="AS16" s="658">
        <v>827.7</v>
      </c>
      <c r="AT16" s="658">
        <v>827.1</v>
      </c>
      <c r="AU16" s="658">
        <v>827.1</v>
      </c>
      <c r="AV16" s="658">
        <v>827.1</v>
      </c>
      <c r="AW16" s="658">
        <v>817.1</v>
      </c>
      <c r="AX16" s="658">
        <v>817.1</v>
      </c>
      <c r="AY16" s="658">
        <v>817.1</v>
      </c>
      <c r="AZ16" s="658">
        <v>817.1</v>
      </c>
      <c r="BA16" s="658">
        <v>817.1</v>
      </c>
      <c r="BB16" s="658">
        <v>817.1</v>
      </c>
      <c r="BC16" s="658">
        <v>817.1</v>
      </c>
      <c r="BD16" s="658">
        <v>817.1</v>
      </c>
      <c r="BE16" s="658">
        <v>817.1</v>
      </c>
      <c r="BF16" s="658">
        <v>817.1</v>
      </c>
      <c r="BG16" s="658">
        <v>817.1</v>
      </c>
      <c r="BH16" s="658">
        <v>817.1</v>
      </c>
      <c r="BI16" s="658">
        <v>817.1</v>
      </c>
      <c r="BJ16" s="660">
        <v>817.1</v>
      </c>
      <c r="BK16" s="660">
        <v>817.1</v>
      </c>
      <c r="BL16" s="660">
        <v>817.1</v>
      </c>
      <c r="BM16" s="660">
        <v>817.1</v>
      </c>
      <c r="BN16" s="660">
        <v>817.1</v>
      </c>
      <c r="BO16" s="660">
        <v>817.1</v>
      </c>
      <c r="BP16" s="660">
        <v>817.1</v>
      </c>
      <c r="BQ16" s="660">
        <v>817.1</v>
      </c>
      <c r="BR16" s="660">
        <v>817.1</v>
      </c>
      <c r="BS16" s="660">
        <v>817.1</v>
      </c>
      <c r="BT16" s="660">
        <v>817.1</v>
      </c>
      <c r="BU16" s="660">
        <v>817.1</v>
      </c>
      <c r="BV16" s="660">
        <v>817.1</v>
      </c>
    </row>
    <row r="17" spans="1:74" ht="12" customHeight="1" x14ac:dyDescent="0.35">
      <c r="A17" s="650" t="s">
        <v>1050</v>
      </c>
      <c r="B17" s="648" t="s">
        <v>1044</v>
      </c>
      <c r="C17" s="658">
        <v>5863.6</v>
      </c>
      <c r="D17" s="658">
        <v>5863.6</v>
      </c>
      <c r="E17" s="658">
        <v>5831.1</v>
      </c>
      <c r="F17" s="658">
        <v>5837.1</v>
      </c>
      <c r="G17" s="658">
        <v>5836.1</v>
      </c>
      <c r="H17" s="658">
        <v>5826.1</v>
      </c>
      <c r="I17" s="658">
        <v>5817.8</v>
      </c>
      <c r="J17" s="658">
        <v>5817.8</v>
      </c>
      <c r="K17" s="658">
        <v>5817.8</v>
      </c>
      <c r="L17" s="658">
        <v>5817.8</v>
      </c>
      <c r="M17" s="658">
        <v>5818.7</v>
      </c>
      <c r="N17" s="658">
        <v>5818.7</v>
      </c>
      <c r="O17" s="658">
        <v>5830.7</v>
      </c>
      <c r="P17" s="658">
        <v>5830.7</v>
      </c>
      <c r="Q17" s="658">
        <v>5763</v>
      </c>
      <c r="R17" s="658">
        <v>5750.6</v>
      </c>
      <c r="S17" s="658">
        <v>5750.6</v>
      </c>
      <c r="T17" s="658">
        <v>5710.5</v>
      </c>
      <c r="U17" s="658">
        <v>5710.5</v>
      </c>
      <c r="V17" s="658">
        <v>5710.5</v>
      </c>
      <c r="W17" s="658">
        <v>5710.5</v>
      </c>
      <c r="X17" s="658">
        <v>5643.9</v>
      </c>
      <c r="Y17" s="658">
        <v>5643.9</v>
      </c>
      <c r="Z17" s="658">
        <v>5647.9</v>
      </c>
      <c r="AA17" s="658">
        <v>5648.7</v>
      </c>
      <c r="AB17" s="658">
        <v>5648.7</v>
      </c>
      <c r="AC17" s="658">
        <v>5648.7</v>
      </c>
      <c r="AD17" s="658">
        <v>5648.7</v>
      </c>
      <c r="AE17" s="658">
        <v>5648.7</v>
      </c>
      <c r="AF17" s="658">
        <v>5648.7</v>
      </c>
      <c r="AG17" s="658">
        <v>5648.7</v>
      </c>
      <c r="AH17" s="658">
        <v>5648.7</v>
      </c>
      <c r="AI17" s="658">
        <v>5648.7</v>
      </c>
      <c r="AJ17" s="658">
        <v>5648.7</v>
      </c>
      <c r="AK17" s="658">
        <v>5648.7</v>
      </c>
      <c r="AL17" s="658">
        <v>5629.2</v>
      </c>
      <c r="AM17" s="658">
        <v>5493.2</v>
      </c>
      <c r="AN17" s="658">
        <v>5493.2</v>
      </c>
      <c r="AO17" s="658">
        <v>5493.2</v>
      </c>
      <c r="AP17" s="658">
        <v>5493.2</v>
      </c>
      <c r="AQ17" s="658">
        <v>5493.2</v>
      </c>
      <c r="AR17" s="658">
        <v>5493.2</v>
      </c>
      <c r="AS17" s="658">
        <v>5493.2</v>
      </c>
      <c r="AT17" s="658">
        <v>5493.2</v>
      </c>
      <c r="AU17" s="658">
        <v>5498.2</v>
      </c>
      <c r="AV17" s="658">
        <v>5498.2</v>
      </c>
      <c r="AW17" s="658">
        <v>5498.2</v>
      </c>
      <c r="AX17" s="658">
        <v>5488.5</v>
      </c>
      <c r="AY17" s="658">
        <v>5488.5</v>
      </c>
      <c r="AZ17" s="658">
        <v>5488.5</v>
      </c>
      <c r="BA17" s="658">
        <v>5488.5</v>
      </c>
      <c r="BB17" s="658">
        <v>5488.5</v>
      </c>
      <c r="BC17" s="658">
        <v>5466.5</v>
      </c>
      <c r="BD17" s="658">
        <v>5482.7</v>
      </c>
      <c r="BE17" s="658">
        <v>5494.7</v>
      </c>
      <c r="BF17" s="658">
        <v>5494.7</v>
      </c>
      <c r="BG17" s="658">
        <v>5494.7</v>
      </c>
      <c r="BH17" s="658">
        <v>5494.7</v>
      </c>
      <c r="BI17" s="658">
        <v>5521.5</v>
      </c>
      <c r="BJ17" s="660">
        <v>5521.5</v>
      </c>
      <c r="BK17" s="660">
        <v>5521.5</v>
      </c>
      <c r="BL17" s="660">
        <v>5521.5</v>
      </c>
      <c r="BM17" s="660">
        <v>5521.5</v>
      </c>
      <c r="BN17" s="660">
        <v>5521.5</v>
      </c>
      <c r="BO17" s="660">
        <v>5521.5</v>
      </c>
      <c r="BP17" s="660">
        <v>5521.5</v>
      </c>
      <c r="BQ17" s="660">
        <v>5521.5</v>
      </c>
      <c r="BR17" s="660">
        <v>5521.5</v>
      </c>
      <c r="BS17" s="660">
        <v>5521.5</v>
      </c>
      <c r="BT17" s="660">
        <v>5513.3</v>
      </c>
      <c r="BU17" s="660">
        <v>5513.3</v>
      </c>
      <c r="BV17" s="660">
        <v>5513.3</v>
      </c>
    </row>
    <row r="18" spans="1:74" ht="12" customHeight="1" x14ac:dyDescent="0.35">
      <c r="A18" s="650" t="s">
        <v>1051</v>
      </c>
      <c r="B18" s="648" t="s">
        <v>1045</v>
      </c>
      <c r="C18" s="658">
        <v>283.60000000000002</v>
      </c>
      <c r="D18" s="658">
        <v>283.60000000000002</v>
      </c>
      <c r="E18" s="658">
        <v>283.60000000000002</v>
      </c>
      <c r="F18" s="658">
        <v>283.60000000000002</v>
      </c>
      <c r="G18" s="658">
        <v>283.60000000000002</v>
      </c>
      <c r="H18" s="658">
        <v>283.60000000000002</v>
      </c>
      <c r="I18" s="658">
        <v>283.60000000000002</v>
      </c>
      <c r="J18" s="658">
        <v>283.60000000000002</v>
      </c>
      <c r="K18" s="658">
        <v>283.60000000000002</v>
      </c>
      <c r="L18" s="658">
        <v>283.60000000000002</v>
      </c>
      <c r="M18" s="658">
        <v>283.60000000000002</v>
      </c>
      <c r="N18" s="658">
        <v>283.60000000000002</v>
      </c>
      <c r="O18" s="658">
        <v>290.3</v>
      </c>
      <c r="P18" s="658">
        <v>290.3</v>
      </c>
      <c r="Q18" s="658">
        <v>289.10000000000002</v>
      </c>
      <c r="R18" s="658">
        <v>289.10000000000002</v>
      </c>
      <c r="S18" s="658">
        <v>289.10000000000002</v>
      </c>
      <c r="T18" s="658">
        <v>289.10000000000002</v>
      </c>
      <c r="U18" s="658">
        <v>289.10000000000002</v>
      </c>
      <c r="V18" s="658">
        <v>289.10000000000002</v>
      </c>
      <c r="W18" s="658">
        <v>289.10000000000002</v>
      </c>
      <c r="X18" s="658">
        <v>289.10000000000002</v>
      </c>
      <c r="Y18" s="658">
        <v>289.10000000000002</v>
      </c>
      <c r="Z18" s="658">
        <v>289.10000000000002</v>
      </c>
      <c r="AA18" s="658">
        <v>288.39999999999998</v>
      </c>
      <c r="AB18" s="658">
        <v>288.39999999999998</v>
      </c>
      <c r="AC18" s="658">
        <v>288.39999999999998</v>
      </c>
      <c r="AD18" s="658">
        <v>288.39999999999998</v>
      </c>
      <c r="AE18" s="658">
        <v>288.39999999999998</v>
      </c>
      <c r="AF18" s="658">
        <v>288.39999999999998</v>
      </c>
      <c r="AG18" s="658">
        <v>288.39999999999998</v>
      </c>
      <c r="AH18" s="658">
        <v>288.39999999999998</v>
      </c>
      <c r="AI18" s="658">
        <v>288.39999999999998</v>
      </c>
      <c r="AJ18" s="658">
        <v>288.39999999999998</v>
      </c>
      <c r="AK18" s="658">
        <v>288.39999999999998</v>
      </c>
      <c r="AL18" s="658">
        <v>288.39999999999998</v>
      </c>
      <c r="AM18" s="658">
        <v>301.39999999999998</v>
      </c>
      <c r="AN18" s="658">
        <v>301.39999999999998</v>
      </c>
      <c r="AO18" s="658">
        <v>301.39999999999998</v>
      </c>
      <c r="AP18" s="658">
        <v>301.39999999999998</v>
      </c>
      <c r="AQ18" s="658">
        <v>301.39999999999998</v>
      </c>
      <c r="AR18" s="658">
        <v>301.39999999999998</v>
      </c>
      <c r="AS18" s="658">
        <v>301.39999999999998</v>
      </c>
      <c r="AT18" s="658">
        <v>299</v>
      </c>
      <c r="AU18" s="658">
        <v>299</v>
      </c>
      <c r="AV18" s="658">
        <v>299</v>
      </c>
      <c r="AW18" s="658">
        <v>299</v>
      </c>
      <c r="AX18" s="658">
        <v>299</v>
      </c>
      <c r="AY18" s="658">
        <v>299</v>
      </c>
      <c r="AZ18" s="658">
        <v>299</v>
      </c>
      <c r="BA18" s="658">
        <v>299</v>
      </c>
      <c r="BB18" s="658">
        <v>299</v>
      </c>
      <c r="BC18" s="658">
        <v>301.5</v>
      </c>
      <c r="BD18" s="658">
        <v>301.5</v>
      </c>
      <c r="BE18" s="658">
        <v>301.5</v>
      </c>
      <c r="BF18" s="658">
        <v>301.5</v>
      </c>
      <c r="BG18" s="658">
        <v>301.5</v>
      </c>
      <c r="BH18" s="658">
        <v>301.5</v>
      </c>
      <c r="BI18" s="658">
        <v>301.5</v>
      </c>
      <c r="BJ18" s="660">
        <v>301.5</v>
      </c>
      <c r="BK18" s="660">
        <v>301.5</v>
      </c>
      <c r="BL18" s="660">
        <v>301.5</v>
      </c>
      <c r="BM18" s="660">
        <v>301.5</v>
      </c>
      <c r="BN18" s="660">
        <v>299.5</v>
      </c>
      <c r="BO18" s="660">
        <v>302</v>
      </c>
      <c r="BP18" s="660">
        <v>302</v>
      </c>
      <c r="BQ18" s="660">
        <v>302</v>
      </c>
      <c r="BR18" s="660">
        <v>299.89999999999998</v>
      </c>
      <c r="BS18" s="660">
        <v>299.89999999999998</v>
      </c>
      <c r="BT18" s="660">
        <v>299.89999999999998</v>
      </c>
      <c r="BU18" s="660">
        <v>299.89999999999998</v>
      </c>
      <c r="BV18" s="660">
        <v>299.89999999999998</v>
      </c>
    </row>
    <row r="19" spans="1:74" ht="12" customHeight="1" x14ac:dyDescent="0.35">
      <c r="A19" s="650" t="s">
        <v>1052</v>
      </c>
      <c r="B19" s="648" t="s">
        <v>1046</v>
      </c>
      <c r="C19" s="658">
        <v>358.1</v>
      </c>
      <c r="D19" s="658">
        <v>358.1</v>
      </c>
      <c r="E19" s="658">
        <v>358.1</v>
      </c>
      <c r="F19" s="658">
        <v>357.3</v>
      </c>
      <c r="G19" s="658">
        <v>361.8</v>
      </c>
      <c r="H19" s="658">
        <v>364.9</v>
      </c>
      <c r="I19" s="658">
        <v>364.9</v>
      </c>
      <c r="J19" s="658">
        <v>369.9</v>
      </c>
      <c r="K19" s="658">
        <v>372.4</v>
      </c>
      <c r="L19" s="658">
        <v>372.4</v>
      </c>
      <c r="M19" s="658">
        <v>372.4</v>
      </c>
      <c r="N19" s="658">
        <v>377.9</v>
      </c>
      <c r="O19" s="658">
        <v>410.4</v>
      </c>
      <c r="P19" s="658">
        <v>412.4</v>
      </c>
      <c r="Q19" s="658">
        <v>413.7</v>
      </c>
      <c r="R19" s="658">
        <v>417.3</v>
      </c>
      <c r="S19" s="658">
        <v>417.3</v>
      </c>
      <c r="T19" s="658">
        <v>420.6</v>
      </c>
      <c r="U19" s="658">
        <v>432</v>
      </c>
      <c r="V19" s="658">
        <v>432</v>
      </c>
      <c r="W19" s="658">
        <v>432</v>
      </c>
      <c r="X19" s="658">
        <v>432</v>
      </c>
      <c r="Y19" s="658">
        <v>437.7</v>
      </c>
      <c r="Z19" s="658">
        <v>439.1</v>
      </c>
      <c r="AA19" s="658">
        <v>438.1</v>
      </c>
      <c r="AB19" s="658">
        <v>438.1</v>
      </c>
      <c r="AC19" s="658">
        <v>442.7</v>
      </c>
      <c r="AD19" s="658">
        <v>445.6</v>
      </c>
      <c r="AE19" s="658">
        <v>454</v>
      </c>
      <c r="AF19" s="658">
        <v>456.1</v>
      </c>
      <c r="AG19" s="658">
        <v>456.5</v>
      </c>
      <c r="AH19" s="658">
        <v>456.5</v>
      </c>
      <c r="AI19" s="658">
        <v>461.5</v>
      </c>
      <c r="AJ19" s="658">
        <v>461.5</v>
      </c>
      <c r="AK19" s="658">
        <v>463.1</v>
      </c>
      <c r="AL19" s="658">
        <v>468.1</v>
      </c>
      <c r="AM19" s="658">
        <v>474.2</v>
      </c>
      <c r="AN19" s="658">
        <v>475.4</v>
      </c>
      <c r="AO19" s="658">
        <v>476.9</v>
      </c>
      <c r="AP19" s="658">
        <v>479.4</v>
      </c>
      <c r="AQ19" s="658">
        <v>479.4</v>
      </c>
      <c r="AR19" s="658">
        <v>479.4</v>
      </c>
      <c r="AS19" s="658">
        <v>493.3</v>
      </c>
      <c r="AT19" s="658">
        <v>499.8</v>
      </c>
      <c r="AU19" s="658">
        <v>519.1</v>
      </c>
      <c r="AV19" s="658">
        <v>527.29999999999995</v>
      </c>
      <c r="AW19" s="658">
        <v>531.29999999999995</v>
      </c>
      <c r="AX19" s="658">
        <v>540.9</v>
      </c>
      <c r="AY19" s="658">
        <v>540.9</v>
      </c>
      <c r="AZ19" s="658">
        <v>540.9</v>
      </c>
      <c r="BA19" s="658">
        <v>558.79999999999995</v>
      </c>
      <c r="BB19" s="658">
        <v>560.6</v>
      </c>
      <c r="BC19" s="658">
        <v>565.9</v>
      </c>
      <c r="BD19" s="658">
        <v>568.5</v>
      </c>
      <c r="BE19" s="658">
        <v>570.5</v>
      </c>
      <c r="BF19" s="658">
        <v>570.9</v>
      </c>
      <c r="BG19" s="658">
        <v>570.9</v>
      </c>
      <c r="BH19" s="658">
        <v>570.9</v>
      </c>
      <c r="BI19" s="658">
        <v>572.6</v>
      </c>
      <c r="BJ19" s="660">
        <v>575.29999999999995</v>
      </c>
      <c r="BK19" s="660">
        <v>575.29999999999995</v>
      </c>
      <c r="BL19" s="660">
        <v>575.29999999999995</v>
      </c>
      <c r="BM19" s="660">
        <v>579.5</v>
      </c>
      <c r="BN19" s="660">
        <v>582</v>
      </c>
      <c r="BO19" s="660">
        <v>583.9</v>
      </c>
      <c r="BP19" s="660">
        <v>588.70000000000005</v>
      </c>
      <c r="BQ19" s="660">
        <v>588.70000000000005</v>
      </c>
      <c r="BR19" s="660">
        <v>634.4</v>
      </c>
      <c r="BS19" s="660">
        <v>634.4</v>
      </c>
      <c r="BT19" s="660">
        <v>634.4</v>
      </c>
      <c r="BU19" s="660">
        <v>634.4</v>
      </c>
      <c r="BV19" s="660">
        <v>634.4</v>
      </c>
    </row>
    <row r="20" spans="1:74" ht="12" customHeight="1" x14ac:dyDescent="0.35">
      <c r="A20" s="650" t="s">
        <v>1053</v>
      </c>
      <c r="B20" s="648" t="s">
        <v>1054</v>
      </c>
      <c r="C20" s="658">
        <v>16647.878000000001</v>
      </c>
      <c r="D20" s="658">
        <v>16888.875</v>
      </c>
      <c r="E20" s="658">
        <v>17172.449000000001</v>
      </c>
      <c r="F20" s="658">
        <v>17431.162</v>
      </c>
      <c r="G20" s="658">
        <v>17714.661</v>
      </c>
      <c r="H20" s="658">
        <v>17988.499</v>
      </c>
      <c r="I20" s="658">
        <v>18239.913</v>
      </c>
      <c r="J20" s="658">
        <v>18519.620999999999</v>
      </c>
      <c r="K20" s="658">
        <v>18780.940999999999</v>
      </c>
      <c r="L20" s="658">
        <v>19059.823</v>
      </c>
      <c r="M20" s="658">
        <v>19319.962</v>
      </c>
      <c r="N20" s="658">
        <v>19547.129000000001</v>
      </c>
      <c r="O20" s="658">
        <v>19697.828000000001</v>
      </c>
      <c r="P20" s="658">
        <v>19941.544000000002</v>
      </c>
      <c r="Q20" s="658">
        <v>20254.326000000001</v>
      </c>
      <c r="R20" s="658">
        <v>20506.045999999998</v>
      </c>
      <c r="S20" s="658">
        <v>20811.378000000001</v>
      </c>
      <c r="T20" s="658">
        <v>21073.011999999999</v>
      </c>
      <c r="U20" s="658">
        <v>21407.62</v>
      </c>
      <c r="V20" s="658">
        <v>21724.6</v>
      </c>
      <c r="W20" s="658">
        <v>22031.098999999998</v>
      </c>
      <c r="X20" s="658">
        <v>22357.651000000002</v>
      </c>
      <c r="Y20" s="658">
        <v>22666.648000000001</v>
      </c>
      <c r="Z20" s="658">
        <v>23213.602999999999</v>
      </c>
      <c r="AA20" s="658">
        <v>23742.192999999999</v>
      </c>
      <c r="AB20" s="658">
        <v>24026.416000000001</v>
      </c>
      <c r="AC20" s="658">
        <v>24351.24</v>
      </c>
      <c r="AD20" s="658">
        <v>24658.261999999999</v>
      </c>
      <c r="AE20" s="658">
        <v>24919.912</v>
      </c>
      <c r="AF20" s="658">
        <v>25247.999</v>
      </c>
      <c r="AG20" s="658">
        <v>25581.580999999998</v>
      </c>
      <c r="AH20" s="658">
        <v>25961.963</v>
      </c>
      <c r="AI20" s="658">
        <v>26251.93</v>
      </c>
      <c r="AJ20" s="658">
        <v>26654.521000000001</v>
      </c>
      <c r="AK20" s="658">
        <v>27027.764999999999</v>
      </c>
      <c r="AL20" s="658">
        <v>27584.777999999998</v>
      </c>
      <c r="AM20" s="658">
        <v>28144.86</v>
      </c>
      <c r="AN20" s="658">
        <v>28481.105</v>
      </c>
      <c r="AO20" s="658">
        <v>28845.687999999998</v>
      </c>
      <c r="AP20" s="658">
        <v>29302.819</v>
      </c>
      <c r="AQ20" s="658">
        <v>29706.055</v>
      </c>
      <c r="AR20" s="658">
        <v>30324.601999999999</v>
      </c>
      <c r="AS20" s="658">
        <v>30665.804</v>
      </c>
      <c r="AT20" s="658">
        <v>31147.932000000001</v>
      </c>
      <c r="AU20" s="658">
        <v>31514.848999999998</v>
      </c>
      <c r="AV20" s="658">
        <v>31920.651000000002</v>
      </c>
      <c r="AW20" s="658">
        <v>32403.126</v>
      </c>
      <c r="AX20" s="658">
        <v>32972.330999999998</v>
      </c>
      <c r="AY20" s="658">
        <v>33540.161</v>
      </c>
      <c r="AZ20" s="658">
        <v>34138.453999999998</v>
      </c>
      <c r="BA20" s="658">
        <v>34699.911999999997</v>
      </c>
      <c r="BB20" s="658">
        <v>35198.86</v>
      </c>
      <c r="BC20" s="658">
        <v>35708.722999999998</v>
      </c>
      <c r="BD20" s="658">
        <v>36347.694000000003</v>
      </c>
      <c r="BE20" s="658">
        <v>36833.495000000003</v>
      </c>
      <c r="BF20" s="658">
        <v>37429.737999999998</v>
      </c>
      <c r="BG20" s="658">
        <v>38091.741999999998</v>
      </c>
      <c r="BH20" s="658">
        <v>38796.6</v>
      </c>
      <c r="BI20" s="658">
        <v>39495.39</v>
      </c>
      <c r="BJ20" s="660">
        <v>40216.46</v>
      </c>
      <c r="BK20" s="660">
        <v>40944.6</v>
      </c>
      <c r="BL20" s="660">
        <v>41688.69</v>
      </c>
      <c r="BM20" s="660">
        <v>42444.23</v>
      </c>
      <c r="BN20" s="660">
        <v>43213.62</v>
      </c>
      <c r="BO20" s="660">
        <v>43996.87</v>
      </c>
      <c r="BP20" s="660">
        <v>44794.61</v>
      </c>
      <c r="BQ20" s="660">
        <v>45606.559999999998</v>
      </c>
      <c r="BR20" s="660">
        <v>46433.59</v>
      </c>
      <c r="BS20" s="660">
        <v>47275.72</v>
      </c>
      <c r="BT20" s="660">
        <v>48133.120000000003</v>
      </c>
      <c r="BU20" s="660">
        <v>49006.64</v>
      </c>
      <c r="BV20" s="660">
        <v>49896.39</v>
      </c>
    </row>
    <row r="21" spans="1:74" ht="12" customHeight="1" x14ac:dyDescent="0.35">
      <c r="A21" s="650" t="s">
        <v>1055</v>
      </c>
      <c r="B21" s="648" t="s">
        <v>1056</v>
      </c>
      <c r="C21" s="658">
        <v>9816.9639999999999</v>
      </c>
      <c r="D21" s="658">
        <v>9977.5040000000008</v>
      </c>
      <c r="E21" s="658">
        <v>10144.519</v>
      </c>
      <c r="F21" s="658">
        <v>10301.445</v>
      </c>
      <c r="G21" s="658">
        <v>10476.821</v>
      </c>
      <c r="H21" s="658">
        <v>10643.474</v>
      </c>
      <c r="I21" s="658">
        <v>10810.71</v>
      </c>
      <c r="J21" s="658">
        <v>10991.834999999999</v>
      </c>
      <c r="K21" s="658">
        <v>11157.656999999999</v>
      </c>
      <c r="L21" s="658">
        <v>11354.29</v>
      </c>
      <c r="M21" s="658">
        <v>11529.06</v>
      </c>
      <c r="N21" s="658">
        <v>11720.380999999999</v>
      </c>
      <c r="O21" s="658">
        <v>11908.995999999999</v>
      </c>
      <c r="P21" s="658">
        <v>12080.162</v>
      </c>
      <c r="Q21" s="658">
        <v>12281.312</v>
      </c>
      <c r="R21" s="658">
        <v>12460.805</v>
      </c>
      <c r="S21" s="658">
        <v>12656.946</v>
      </c>
      <c r="T21" s="658">
        <v>12846.99</v>
      </c>
      <c r="U21" s="658">
        <v>13095.941999999999</v>
      </c>
      <c r="V21" s="658">
        <v>13314.513999999999</v>
      </c>
      <c r="W21" s="658">
        <v>13534.101000000001</v>
      </c>
      <c r="X21" s="658">
        <v>13768.977000000001</v>
      </c>
      <c r="Y21" s="658">
        <v>13993.317999999999</v>
      </c>
      <c r="Z21" s="658">
        <v>14249.031000000001</v>
      </c>
      <c r="AA21" s="658">
        <v>14622.499</v>
      </c>
      <c r="AB21" s="658">
        <v>14832.188</v>
      </c>
      <c r="AC21" s="658">
        <v>15064.244000000001</v>
      </c>
      <c r="AD21" s="658">
        <v>15280.556</v>
      </c>
      <c r="AE21" s="658">
        <v>15472.886</v>
      </c>
      <c r="AF21" s="658">
        <v>15681.653</v>
      </c>
      <c r="AG21" s="658">
        <v>15898.906999999999</v>
      </c>
      <c r="AH21" s="658">
        <v>16129.619000000001</v>
      </c>
      <c r="AI21" s="658">
        <v>16364.022000000001</v>
      </c>
      <c r="AJ21" s="658">
        <v>16635.43</v>
      </c>
      <c r="AK21" s="658">
        <v>16884.810000000001</v>
      </c>
      <c r="AL21" s="658">
        <v>17163.338</v>
      </c>
      <c r="AM21" s="658">
        <v>17506.808000000001</v>
      </c>
      <c r="AN21" s="658">
        <v>17776.768</v>
      </c>
      <c r="AO21" s="658">
        <v>18023.181</v>
      </c>
      <c r="AP21" s="658">
        <v>18368.101999999999</v>
      </c>
      <c r="AQ21" s="658">
        <v>18659.05</v>
      </c>
      <c r="AR21" s="658">
        <v>19101.883000000002</v>
      </c>
      <c r="AS21" s="658">
        <v>19396.442999999999</v>
      </c>
      <c r="AT21" s="658">
        <v>19731.359</v>
      </c>
      <c r="AU21" s="658">
        <v>20038.646000000001</v>
      </c>
      <c r="AV21" s="658">
        <v>20356.5</v>
      </c>
      <c r="AW21" s="658">
        <v>20663.085999999999</v>
      </c>
      <c r="AX21" s="658">
        <v>21022.093000000001</v>
      </c>
      <c r="AY21" s="658">
        <v>21433.704000000002</v>
      </c>
      <c r="AZ21" s="658">
        <v>21871.881000000001</v>
      </c>
      <c r="BA21" s="658">
        <v>22292.664000000001</v>
      </c>
      <c r="BB21" s="658">
        <v>22715.433000000001</v>
      </c>
      <c r="BC21" s="658">
        <v>23103.108</v>
      </c>
      <c r="BD21" s="658">
        <v>23588.276999999998</v>
      </c>
      <c r="BE21" s="658">
        <v>23979.690999999999</v>
      </c>
      <c r="BF21" s="658">
        <v>24511.522000000001</v>
      </c>
      <c r="BG21" s="658">
        <v>24993.370999999999</v>
      </c>
      <c r="BH21" s="658">
        <v>25517.77</v>
      </c>
      <c r="BI21" s="658">
        <v>26034.07</v>
      </c>
      <c r="BJ21" s="660">
        <v>26570.48</v>
      </c>
      <c r="BK21" s="660">
        <v>27111.8</v>
      </c>
      <c r="BL21" s="660">
        <v>27666.73</v>
      </c>
      <c r="BM21" s="660">
        <v>28230.81</v>
      </c>
      <c r="BN21" s="660">
        <v>28806.84</v>
      </c>
      <c r="BO21" s="660">
        <v>29393.64</v>
      </c>
      <c r="BP21" s="660">
        <v>29992.22</v>
      </c>
      <c r="BQ21" s="660">
        <v>30602.39</v>
      </c>
      <c r="BR21" s="660">
        <v>31224.61</v>
      </c>
      <c r="BS21" s="660">
        <v>31859.02</v>
      </c>
      <c r="BT21" s="660">
        <v>32505.93</v>
      </c>
      <c r="BU21" s="660">
        <v>33165.56</v>
      </c>
      <c r="BV21" s="660">
        <v>33838.199999999997</v>
      </c>
    </row>
    <row r="22" spans="1:74" ht="12" customHeight="1" x14ac:dyDescent="0.35">
      <c r="A22" s="650" t="s">
        <v>1057</v>
      </c>
      <c r="B22" s="648" t="s">
        <v>1058</v>
      </c>
      <c r="C22" s="658">
        <v>5460.2240000000002</v>
      </c>
      <c r="D22" s="658">
        <v>5530.9459999999999</v>
      </c>
      <c r="E22" s="658">
        <v>5629.9210000000003</v>
      </c>
      <c r="F22" s="658">
        <v>5712.2219999999998</v>
      </c>
      <c r="G22" s="658">
        <v>5801.6059999999998</v>
      </c>
      <c r="H22" s="658">
        <v>5890.9849999999997</v>
      </c>
      <c r="I22" s="658">
        <v>5966.9830000000002</v>
      </c>
      <c r="J22" s="658">
        <v>6055.3890000000001</v>
      </c>
      <c r="K22" s="658">
        <v>6132.2820000000002</v>
      </c>
      <c r="L22" s="658">
        <v>6204.1589999999997</v>
      </c>
      <c r="M22" s="658">
        <v>6261.1980000000003</v>
      </c>
      <c r="N22" s="658">
        <v>6271.3609999999999</v>
      </c>
      <c r="O22" s="658">
        <v>6209.125</v>
      </c>
      <c r="P22" s="658">
        <v>6270.509</v>
      </c>
      <c r="Q22" s="658">
        <v>6361.8829999999998</v>
      </c>
      <c r="R22" s="658">
        <v>6405.9750000000004</v>
      </c>
      <c r="S22" s="658">
        <v>6487.6909999999998</v>
      </c>
      <c r="T22" s="658">
        <v>6538.0249999999996</v>
      </c>
      <c r="U22" s="658">
        <v>6614.7160000000003</v>
      </c>
      <c r="V22" s="658">
        <v>6697.0690000000004</v>
      </c>
      <c r="W22" s="658">
        <v>6761.3490000000002</v>
      </c>
      <c r="X22" s="658">
        <v>6838.64</v>
      </c>
      <c r="Y22" s="658">
        <v>6907.9539999999997</v>
      </c>
      <c r="Z22" s="658">
        <v>7167.9430000000002</v>
      </c>
      <c r="AA22" s="658">
        <v>7302.0889999999999</v>
      </c>
      <c r="AB22" s="658">
        <v>7355.3490000000002</v>
      </c>
      <c r="AC22" s="658">
        <v>7426.4139999999998</v>
      </c>
      <c r="AD22" s="658">
        <v>7508.4830000000002</v>
      </c>
      <c r="AE22" s="658">
        <v>7563.1779999999999</v>
      </c>
      <c r="AF22" s="658">
        <v>7641.3729999999996</v>
      </c>
      <c r="AG22" s="658">
        <v>7729.1679999999997</v>
      </c>
      <c r="AH22" s="658">
        <v>7862.8440000000001</v>
      </c>
      <c r="AI22" s="658">
        <v>7909.0609999999997</v>
      </c>
      <c r="AJ22" s="658">
        <v>8020.5159999999996</v>
      </c>
      <c r="AK22" s="658">
        <v>8127.7529999999997</v>
      </c>
      <c r="AL22" s="658">
        <v>8376.0930000000008</v>
      </c>
      <c r="AM22" s="658">
        <v>8588.0429999999997</v>
      </c>
      <c r="AN22" s="658">
        <v>8636.5310000000009</v>
      </c>
      <c r="AO22" s="658">
        <v>8733.8960000000006</v>
      </c>
      <c r="AP22" s="658">
        <v>8834.8970000000008</v>
      </c>
      <c r="AQ22" s="658">
        <v>8928.8009999999995</v>
      </c>
      <c r="AR22" s="658">
        <v>9085.6020000000008</v>
      </c>
      <c r="AS22" s="658">
        <v>9137.1450000000004</v>
      </c>
      <c r="AT22" s="658">
        <v>9265.1139999999996</v>
      </c>
      <c r="AU22" s="658">
        <v>9300.2360000000008</v>
      </c>
      <c r="AV22" s="658">
        <v>9380.7999999999993</v>
      </c>
      <c r="AW22" s="658">
        <v>9532.4110000000001</v>
      </c>
      <c r="AX22" s="658">
        <v>9727.6620000000003</v>
      </c>
      <c r="AY22" s="658">
        <v>9885.9670000000006</v>
      </c>
      <c r="AZ22" s="658">
        <v>10042.6</v>
      </c>
      <c r="BA22" s="658">
        <v>10175.119000000001</v>
      </c>
      <c r="BB22" s="658">
        <v>10244.41</v>
      </c>
      <c r="BC22" s="658">
        <v>10358.049999999999</v>
      </c>
      <c r="BD22" s="658">
        <v>10502.106</v>
      </c>
      <c r="BE22" s="658">
        <v>10588.582</v>
      </c>
      <c r="BF22" s="658">
        <v>10636.98</v>
      </c>
      <c r="BG22" s="658">
        <v>10807.394</v>
      </c>
      <c r="BH22" s="658">
        <v>10967.73</v>
      </c>
      <c r="BI22" s="658">
        <v>11130.01</v>
      </c>
      <c r="BJ22" s="660">
        <v>11294.39</v>
      </c>
      <c r="BK22" s="660">
        <v>11460.82</v>
      </c>
      <c r="BL22" s="660">
        <v>11629.5</v>
      </c>
      <c r="BM22" s="660">
        <v>11800.38</v>
      </c>
      <c r="BN22" s="660">
        <v>11973.08</v>
      </c>
      <c r="BO22" s="660">
        <v>12148.75</v>
      </c>
      <c r="BP22" s="660">
        <v>12327.02</v>
      </c>
      <c r="BQ22" s="660">
        <v>12507.8</v>
      </c>
      <c r="BR22" s="660">
        <v>12691.48</v>
      </c>
      <c r="BS22" s="660">
        <v>12877.96</v>
      </c>
      <c r="BT22" s="660">
        <v>13067.09</v>
      </c>
      <c r="BU22" s="660">
        <v>13259.47</v>
      </c>
      <c r="BV22" s="660">
        <v>13454.96</v>
      </c>
    </row>
    <row r="23" spans="1:74" ht="12" customHeight="1" x14ac:dyDescent="0.35">
      <c r="A23" s="650" t="s">
        <v>1059</v>
      </c>
      <c r="B23" s="648" t="s">
        <v>1060</v>
      </c>
      <c r="C23" s="658">
        <v>1370.69</v>
      </c>
      <c r="D23" s="658">
        <v>1380.425</v>
      </c>
      <c r="E23" s="658">
        <v>1398.009</v>
      </c>
      <c r="F23" s="658">
        <v>1417.4949999999999</v>
      </c>
      <c r="G23" s="658">
        <v>1436.2339999999999</v>
      </c>
      <c r="H23" s="658">
        <v>1454.04</v>
      </c>
      <c r="I23" s="658">
        <v>1462.22</v>
      </c>
      <c r="J23" s="658">
        <v>1472.3969999999999</v>
      </c>
      <c r="K23" s="658">
        <v>1491.002</v>
      </c>
      <c r="L23" s="658">
        <v>1501.374</v>
      </c>
      <c r="M23" s="658">
        <v>1529.704</v>
      </c>
      <c r="N23" s="658">
        <v>1555.3869999999999</v>
      </c>
      <c r="O23" s="658">
        <v>1579.7070000000001</v>
      </c>
      <c r="P23" s="658">
        <v>1590.873</v>
      </c>
      <c r="Q23" s="658">
        <v>1611.1310000000001</v>
      </c>
      <c r="R23" s="658">
        <v>1639.2660000000001</v>
      </c>
      <c r="S23" s="658">
        <v>1666.741</v>
      </c>
      <c r="T23" s="658">
        <v>1687.9970000000001</v>
      </c>
      <c r="U23" s="658">
        <v>1696.962</v>
      </c>
      <c r="V23" s="658">
        <v>1713.0170000000001</v>
      </c>
      <c r="W23" s="658">
        <v>1735.6489999999999</v>
      </c>
      <c r="X23" s="658">
        <v>1750.0340000000001</v>
      </c>
      <c r="Y23" s="658">
        <v>1765.376</v>
      </c>
      <c r="Z23" s="658">
        <v>1796.6289999999999</v>
      </c>
      <c r="AA23" s="658">
        <v>1817.605</v>
      </c>
      <c r="AB23" s="658">
        <v>1838.8789999999999</v>
      </c>
      <c r="AC23" s="658">
        <v>1860.5820000000001</v>
      </c>
      <c r="AD23" s="658">
        <v>1869.223</v>
      </c>
      <c r="AE23" s="658">
        <v>1883.848</v>
      </c>
      <c r="AF23" s="658">
        <v>1924.973</v>
      </c>
      <c r="AG23" s="658">
        <v>1953.5060000000001</v>
      </c>
      <c r="AH23" s="658">
        <v>1969.5</v>
      </c>
      <c r="AI23" s="658">
        <v>1978.847</v>
      </c>
      <c r="AJ23" s="658">
        <v>1998.575</v>
      </c>
      <c r="AK23" s="658">
        <v>2015.202</v>
      </c>
      <c r="AL23" s="658">
        <v>2045.347</v>
      </c>
      <c r="AM23" s="658">
        <v>2050.009</v>
      </c>
      <c r="AN23" s="658">
        <v>2067.806</v>
      </c>
      <c r="AO23" s="658">
        <v>2088.6109999999999</v>
      </c>
      <c r="AP23" s="658">
        <v>2099.8200000000002</v>
      </c>
      <c r="AQ23" s="658">
        <v>2118.2040000000002</v>
      </c>
      <c r="AR23" s="658">
        <v>2137.1170000000002</v>
      </c>
      <c r="AS23" s="658">
        <v>2132.2159999999999</v>
      </c>
      <c r="AT23" s="658">
        <v>2151.4589999999998</v>
      </c>
      <c r="AU23" s="658">
        <v>2175.9670000000001</v>
      </c>
      <c r="AV23" s="658">
        <v>2183.3510000000001</v>
      </c>
      <c r="AW23" s="658">
        <v>2207.6289999999999</v>
      </c>
      <c r="AX23" s="658">
        <v>2222.576</v>
      </c>
      <c r="AY23" s="658">
        <v>2220.4899999999998</v>
      </c>
      <c r="AZ23" s="658">
        <v>2223.973</v>
      </c>
      <c r="BA23" s="658">
        <v>2232.1289999999999</v>
      </c>
      <c r="BB23" s="658">
        <v>2239.0169999999998</v>
      </c>
      <c r="BC23" s="658">
        <v>2247.5650000000001</v>
      </c>
      <c r="BD23" s="658">
        <v>2257.3110000000001</v>
      </c>
      <c r="BE23" s="658">
        <v>2265.2220000000002</v>
      </c>
      <c r="BF23" s="658">
        <v>2281.2359999999999</v>
      </c>
      <c r="BG23" s="658">
        <v>2290.9769999999999</v>
      </c>
      <c r="BH23" s="658">
        <v>2311.1010000000001</v>
      </c>
      <c r="BI23" s="658">
        <v>2331.3069999999998</v>
      </c>
      <c r="BJ23" s="660">
        <v>2351.5970000000002</v>
      </c>
      <c r="BK23" s="660">
        <v>2371.9830000000002</v>
      </c>
      <c r="BL23" s="660">
        <v>2392.4650000000001</v>
      </c>
      <c r="BM23" s="660">
        <v>2413.0410000000002</v>
      </c>
      <c r="BN23" s="660">
        <v>2433.6950000000002</v>
      </c>
      <c r="BO23" s="660">
        <v>2454.4769999999999</v>
      </c>
      <c r="BP23" s="660">
        <v>2475.37</v>
      </c>
      <c r="BQ23" s="660">
        <v>2496.3710000000001</v>
      </c>
      <c r="BR23" s="660">
        <v>2517.4960000000001</v>
      </c>
      <c r="BS23" s="660">
        <v>2538.7420000000002</v>
      </c>
      <c r="BT23" s="660">
        <v>2560.1</v>
      </c>
      <c r="BU23" s="660">
        <v>2581.5990000000002</v>
      </c>
      <c r="BV23" s="660">
        <v>2603.2310000000002</v>
      </c>
    </row>
    <row r="24" spans="1:74" ht="12" customHeight="1" x14ac:dyDescent="0.35">
      <c r="A24" s="650" t="s">
        <v>1061</v>
      </c>
      <c r="B24" s="648" t="s">
        <v>85</v>
      </c>
      <c r="C24" s="658">
        <v>113.5</v>
      </c>
      <c r="D24" s="658">
        <v>113.5</v>
      </c>
      <c r="E24" s="658">
        <v>115</v>
      </c>
      <c r="F24" s="658">
        <v>115</v>
      </c>
      <c r="G24" s="658">
        <v>112</v>
      </c>
      <c r="H24" s="658">
        <v>112</v>
      </c>
      <c r="I24" s="658">
        <v>115.4</v>
      </c>
      <c r="J24" s="658">
        <v>115.4</v>
      </c>
      <c r="K24" s="658">
        <v>118.4</v>
      </c>
      <c r="L24" s="658">
        <v>118.4</v>
      </c>
      <c r="M24" s="658">
        <v>118.4</v>
      </c>
      <c r="N24" s="658">
        <v>118.4</v>
      </c>
      <c r="O24" s="658">
        <v>118.4</v>
      </c>
      <c r="P24" s="658">
        <v>118.4</v>
      </c>
      <c r="Q24" s="658">
        <v>118.4</v>
      </c>
      <c r="R24" s="658">
        <v>118.4</v>
      </c>
      <c r="S24" s="658">
        <v>118.4</v>
      </c>
      <c r="T24" s="658">
        <v>118.4</v>
      </c>
      <c r="U24" s="658">
        <v>118.4</v>
      </c>
      <c r="V24" s="658">
        <v>118.4</v>
      </c>
      <c r="W24" s="658">
        <v>118.4</v>
      </c>
      <c r="X24" s="658">
        <v>118.4</v>
      </c>
      <c r="Y24" s="658">
        <v>118.4</v>
      </c>
      <c r="Z24" s="658">
        <v>118.4</v>
      </c>
      <c r="AA24" s="658">
        <v>112.6</v>
      </c>
      <c r="AB24" s="658">
        <v>112.6</v>
      </c>
      <c r="AC24" s="658">
        <v>112.6</v>
      </c>
      <c r="AD24" s="658">
        <v>112.6</v>
      </c>
      <c r="AE24" s="658">
        <v>112.6</v>
      </c>
      <c r="AF24" s="658">
        <v>338.6</v>
      </c>
      <c r="AG24" s="658">
        <v>338.6</v>
      </c>
      <c r="AH24" s="658">
        <v>347.6</v>
      </c>
      <c r="AI24" s="658">
        <v>347.6</v>
      </c>
      <c r="AJ24" s="658">
        <v>347.6</v>
      </c>
      <c r="AK24" s="658">
        <v>347.6</v>
      </c>
      <c r="AL24" s="658">
        <v>347.6</v>
      </c>
      <c r="AM24" s="658">
        <v>121.8</v>
      </c>
      <c r="AN24" s="658">
        <v>121.8</v>
      </c>
      <c r="AO24" s="658">
        <v>121.8</v>
      </c>
      <c r="AP24" s="658">
        <v>121.8</v>
      </c>
      <c r="AQ24" s="658">
        <v>121.8</v>
      </c>
      <c r="AR24" s="658">
        <v>121.8</v>
      </c>
      <c r="AS24" s="658">
        <v>121.8</v>
      </c>
      <c r="AT24" s="658">
        <v>121.8</v>
      </c>
      <c r="AU24" s="658">
        <v>121.8</v>
      </c>
      <c r="AV24" s="658">
        <v>124.5</v>
      </c>
      <c r="AW24" s="658">
        <v>124.5</v>
      </c>
      <c r="AX24" s="658">
        <v>124.5</v>
      </c>
      <c r="AY24" s="658">
        <v>124.5</v>
      </c>
      <c r="AZ24" s="658">
        <v>124.5</v>
      </c>
      <c r="BA24" s="658">
        <v>124.5</v>
      </c>
      <c r="BB24" s="658">
        <v>124.5</v>
      </c>
      <c r="BC24" s="658">
        <v>124.5</v>
      </c>
      <c r="BD24" s="658">
        <v>124.5</v>
      </c>
      <c r="BE24" s="658">
        <v>124.5</v>
      </c>
      <c r="BF24" s="658">
        <v>124.5</v>
      </c>
      <c r="BG24" s="658">
        <v>124.5</v>
      </c>
      <c r="BH24" s="658">
        <v>124.5</v>
      </c>
      <c r="BI24" s="658">
        <v>124.5</v>
      </c>
      <c r="BJ24" s="660">
        <v>124.5</v>
      </c>
      <c r="BK24" s="660">
        <v>124.5</v>
      </c>
      <c r="BL24" s="660">
        <v>124.5</v>
      </c>
      <c r="BM24" s="660">
        <v>124.5</v>
      </c>
      <c r="BN24" s="660">
        <v>124.5</v>
      </c>
      <c r="BO24" s="660">
        <v>124.5</v>
      </c>
      <c r="BP24" s="660">
        <v>124.5</v>
      </c>
      <c r="BQ24" s="660">
        <v>124.5</v>
      </c>
      <c r="BR24" s="660">
        <v>124.5</v>
      </c>
      <c r="BS24" s="660">
        <v>124.5</v>
      </c>
      <c r="BT24" s="660">
        <v>124.5</v>
      </c>
      <c r="BU24" s="660">
        <v>124.5</v>
      </c>
      <c r="BV24" s="660">
        <v>124.5</v>
      </c>
    </row>
    <row r="25" spans="1:74" ht="12" customHeight="1" x14ac:dyDescent="0.35">
      <c r="A25" s="650"/>
      <c r="B25" s="645"/>
      <c r="C25" s="649"/>
      <c r="D25" s="649"/>
      <c r="E25" s="649"/>
      <c r="F25" s="649"/>
      <c r="G25" s="649"/>
      <c r="H25" s="649"/>
      <c r="I25" s="649"/>
      <c r="J25" s="649"/>
      <c r="K25" s="649"/>
      <c r="L25" s="649"/>
      <c r="M25" s="649"/>
      <c r="N25" s="649"/>
      <c r="O25" s="649"/>
      <c r="P25" s="649"/>
      <c r="Q25" s="649"/>
      <c r="R25" s="659"/>
      <c r="S25" s="659"/>
      <c r="T25" s="659"/>
      <c r="U25" s="659"/>
      <c r="V25" s="659"/>
      <c r="W25" s="659"/>
      <c r="X25" s="659"/>
      <c r="Y25" s="659"/>
      <c r="Z25" s="659"/>
      <c r="AA25" s="659"/>
      <c r="AB25" s="659"/>
      <c r="AC25" s="659"/>
      <c r="AD25" s="659"/>
      <c r="AE25" s="659"/>
      <c r="AF25" s="659"/>
      <c r="AG25" s="659"/>
      <c r="AH25" s="659"/>
      <c r="AI25" s="659"/>
      <c r="AJ25" s="659"/>
      <c r="AK25" s="659"/>
      <c r="AL25" s="659"/>
      <c r="AM25" s="659"/>
      <c r="AN25" s="659"/>
      <c r="AO25" s="659"/>
      <c r="AP25" s="659"/>
      <c r="AQ25" s="659"/>
      <c r="AR25" s="659"/>
      <c r="AS25" s="659"/>
      <c r="AT25" s="659"/>
      <c r="AU25" s="659"/>
      <c r="AV25" s="659"/>
      <c r="AW25" s="659"/>
      <c r="AX25" s="659"/>
      <c r="AY25" s="659"/>
      <c r="AZ25" s="659"/>
      <c r="BA25" s="659"/>
      <c r="BB25" s="659"/>
      <c r="BC25" s="659"/>
      <c r="BG25" s="659"/>
      <c r="BH25" s="659"/>
      <c r="BI25" s="659"/>
      <c r="BJ25" s="662"/>
      <c r="BK25" s="662"/>
      <c r="BL25" s="662"/>
      <c r="BM25" s="662"/>
      <c r="BN25" s="662"/>
      <c r="BO25" s="662"/>
      <c r="BP25" s="662"/>
      <c r="BQ25" s="662"/>
      <c r="BR25" s="662"/>
      <c r="BS25" s="662"/>
      <c r="BT25" s="662"/>
      <c r="BU25" s="662"/>
      <c r="BV25" s="662"/>
    </row>
    <row r="26" spans="1:74" ht="12" customHeight="1" x14ac:dyDescent="0.35">
      <c r="A26" s="650"/>
      <c r="B26" s="649" t="s">
        <v>1295</v>
      </c>
      <c r="C26" s="649"/>
      <c r="D26" s="649"/>
      <c r="E26" s="649"/>
      <c r="F26" s="649"/>
      <c r="G26" s="649"/>
      <c r="H26" s="649"/>
      <c r="I26" s="649"/>
      <c r="J26" s="649"/>
      <c r="K26" s="649"/>
      <c r="L26" s="649"/>
      <c r="M26" s="649"/>
      <c r="N26" s="649"/>
      <c r="O26" s="649"/>
      <c r="P26" s="649"/>
      <c r="Q26" s="649"/>
      <c r="R26" s="659"/>
      <c r="S26" s="659"/>
      <c r="T26" s="659"/>
      <c r="U26" s="659"/>
      <c r="V26" s="659"/>
      <c r="W26" s="659"/>
      <c r="X26" s="659"/>
      <c r="Y26" s="659"/>
      <c r="Z26" s="659"/>
      <c r="AA26" s="659"/>
      <c r="AB26" s="659"/>
      <c r="AC26" s="659"/>
      <c r="AD26" s="659"/>
      <c r="AE26" s="659"/>
      <c r="AF26" s="659"/>
      <c r="AG26" s="659"/>
      <c r="AH26" s="659"/>
      <c r="AI26" s="659"/>
      <c r="AJ26" s="659"/>
      <c r="AK26" s="659"/>
      <c r="AL26" s="659"/>
      <c r="AM26" s="659"/>
      <c r="AN26" s="659"/>
      <c r="AO26" s="659"/>
      <c r="AP26" s="659"/>
      <c r="AQ26" s="659"/>
      <c r="AR26" s="659"/>
      <c r="AS26" s="659"/>
      <c r="AT26" s="659"/>
      <c r="AU26" s="659"/>
      <c r="AV26" s="659"/>
      <c r="AW26" s="659"/>
      <c r="AX26" s="659"/>
      <c r="AY26" s="659"/>
      <c r="AZ26" s="659"/>
      <c r="BA26" s="659"/>
      <c r="BB26" s="659"/>
      <c r="BC26" s="659"/>
      <c r="BG26" s="659"/>
      <c r="BH26" s="659"/>
      <c r="BI26" s="659"/>
      <c r="BJ26" s="662"/>
      <c r="BK26" s="662"/>
      <c r="BL26" s="662"/>
      <c r="BM26" s="662"/>
      <c r="BN26" s="662"/>
      <c r="BO26" s="662"/>
      <c r="BP26" s="662"/>
      <c r="BQ26" s="662"/>
      <c r="BR26" s="662"/>
      <c r="BS26" s="662"/>
      <c r="BT26" s="662"/>
      <c r="BU26" s="662"/>
      <c r="BV26" s="662"/>
    </row>
    <row r="27" spans="1:74" ht="12" customHeight="1" x14ac:dyDescent="0.35">
      <c r="A27" s="650"/>
      <c r="B27" s="649" t="s">
        <v>1041</v>
      </c>
      <c r="C27" s="649"/>
      <c r="D27" s="649"/>
      <c r="E27" s="649"/>
      <c r="F27" s="649"/>
      <c r="G27" s="649"/>
      <c r="H27" s="649"/>
      <c r="I27" s="649"/>
      <c r="J27" s="649"/>
      <c r="K27" s="649"/>
      <c r="L27" s="649"/>
      <c r="M27" s="649"/>
      <c r="N27" s="649"/>
      <c r="O27" s="649"/>
      <c r="P27" s="649"/>
      <c r="Q27" s="649"/>
      <c r="R27" s="659"/>
      <c r="S27" s="659"/>
      <c r="T27" s="659"/>
      <c r="U27" s="659"/>
      <c r="V27" s="659"/>
      <c r="W27" s="659"/>
      <c r="X27" s="659"/>
      <c r="Y27" s="659"/>
      <c r="Z27" s="659"/>
      <c r="AA27" s="659"/>
      <c r="AB27" s="659"/>
      <c r="AC27" s="659"/>
      <c r="AD27" s="659"/>
      <c r="AE27" s="659"/>
      <c r="AF27" s="659"/>
      <c r="AG27" s="659"/>
      <c r="AH27" s="659"/>
      <c r="AI27" s="659"/>
      <c r="AJ27" s="659"/>
      <c r="AK27" s="659"/>
      <c r="AL27" s="659"/>
      <c r="AM27" s="659"/>
      <c r="AN27" s="659"/>
      <c r="AO27" s="659"/>
      <c r="AP27" s="659"/>
      <c r="AQ27" s="659"/>
      <c r="AR27" s="659"/>
      <c r="AS27" s="659"/>
      <c r="AT27" s="659"/>
      <c r="AU27" s="659"/>
      <c r="AV27" s="659"/>
      <c r="AW27" s="659"/>
      <c r="AX27" s="659"/>
      <c r="AY27" s="659"/>
      <c r="AZ27" s="659"/>
      <c r="BA27" s="659"/>
      <c r="BB27" s="659"/>
      <c r="BC27" s="659"/>
      <c r="BG27" s="659"/>
      <c r="BH27" s="659"/>
      <c r="BI27" s="659"/>
      <c r="BJ27" s="662"/>
      <c r="BK27" s="662"/>
      <c r="BL27" s="662"/>
      <c r="BM27" s="662"/>
      <c r="BN27" s="662"/>
      <c r="BO27" s="662"/>
      <c r="BP27" s="662"/>
      <c r="BQ27" s="662"/>
      <c r="BR27" s="662"/>
      <c r="BS27" s="662"/>
      <c r="BT27" s="662"/>
      <c r="BU27" s="662"/>
      <c r="BV27" s="662"/>
    </row>
    <row r="28" spans="1:74" ht="12" customHeight="1" x14ac:dyDescent="0.35">
      <c r="A28" s="650" t="s">
        <v>1187</v>
      </c>
      <c r="B28" s="648" t="s">
        <v>1042</v>
      </c>
      <c r="C28" s="691">
        <v>2.8523723859999999</v>
      </c>
      <c r="D28" s="691">
        <v>2.5926161539999999</v>
      </c>
      <c r="E28" s="691">
        <v>2.7338763109999999</v>
      </c>
      <c r="F28" s="691">
        <v>2.3982216439999999</v>
      </c>
      <c r="G28" s="691">
        <v>2.4932074919999998</v>
      </c>
      <c r="H28" s="691">
        <v>2.6284628470000002</v>
      </c>
      <c r="I28" s="691">
        <v>2.7509522959999999</v>
      </c>
      <c r="J28" s="691">
        <v>2.6997930210000001</v>
      </c>
      <c r="K28" s="691">
        <v>2.3854466699999999</v>
      </c>
      <c r="L28" s="691">
        <v>2.4541334840000002</v>
      </c>
      <c r="M28" s="691">
        <v>2.4835048789999998</v>
      </c>
      <c r="N28" s="691">
        <v>2.535385416</v>
      </c>
      <c r="O28" s="691">
        <v>2.5522215799999999</v>
      </c>
      <c r="P28" s="691">
        <v>2.2127163950000002</v>
      </c>
      <c r="Q28" s="691">
        <v>2.3030809250000002</v>
      </c>
      <c r="R28" s="691">
        <v>2.0456035400000001</v>
      </c>
      <c r="S28" s="691">
        <v>2.3112592250000001</v>
      </c>
      <c r="T28" s="691">
        <v>2.3209862870000002</v>
      </c>
      <c r="U28" s="691">
        <v>2.5337459560000002</v>
      </c>
      <c r="V28" s="691">
        <v>2.5650765739999999</v>
      </c>
      <c r="W28" s="691">
        <v>2.3484427440000002</v>
      </c>
      <c r="X28" s="691">
        <v>2.2332982010000002</v>
      </c>
      <c r="Y28" s="691">
        <v>2.2448919159999998</v>
      </c>
      <c r="Z28" s="691">
        <v>2.4403968869999999</v>
      </c>
      <c r="AA28" s="691">
        <v>2.448295313</v>
      </c>
      <c r="AB28" s="691">
        <v>2.2369082109999998</v>
      </c>
      <c r="AC28" s="691">
        <v>2.3291789139999999</v>
      </c>
      <c r="AD28" s="691">
        <v>2.0843933909999999</v>
      </c>
      <c r="AE28" s="691">
        <v>2.1835995069999998</v>
      </c>
      <c r="AF28" s="691">
        <v>2.0864692319999998</v>
      </c>
      <c r="AG28" s="691">
        <v>2.310001298</v>
      </c>
      <c r="AH28" s="691">
        <v>2.4187885819999999</v>
      </c>
      <c r="AI28" s="691">
        <v>2.165280718</v>
      </c>
      <c r="AJ28" s="691">
        <v>2.0901303370000002</v>
      </c>
      <c r="AK28" s="691">
        <v>2.1621946749999998</v>
      </c>
      <c r="AL28" s="691">
        <v>2.3214391280000002</v>
      </c>
      <c r="AM28" s="691">
        <v>2.4095669329999998</v>
      </c>
      <c r="AN28" s="691">
        <v>2.201681915</v>
      </c>
      <c r="AO28" s="691">
        <v>2.2967008</v>
      </c>
      <c r="AP28" s="691">
        <v>1.9977380929999999</v>
      </c>
      <c r="AQ28" s="691">
        <v>2.1913392209999998</v>
      </c>
      <c r="AR28" s="691">
        <v>2.2822311659999999</v>
      </c>
      <c r="AS28" s="691">
        <v>2.391169799</v>
      </c>
      <c r="AT28" s="691">
        <v>2.3807686970000002</v>
      </c>
      <c r="AU28" s="691">
        <v>2.1596034159999999</v>
      </c>
      <c r="AV28" s="691">
        <v>2.0623767260000001</v>
      </c>
      <c r="AW28" s="691">
        <v>2.0550247740000001</v>
      </c>
      <c r="AX28" s="691">
        <v>2.3027232479999999</v>
      </c>
      <c r="AY28" s="691">
        <v>2.2143839609999998</v>
      </c>
      <c r="AZ28" s="691">
        <v>2.1804277769999998</v>
      </c>
      <c r="BA28" s="691">
        <v>2.1919906870000001</v>
      </c>
      <c r="BB28" s="691">
        <v>1.9306283099999999</v>
      </c>
      <c r="BC28" s="691">
        <v>2.2049099779999999</v>
      </c>
      <c r="BD28" s="691">
        <v>2.3473937079999998</v>
      </c>
      <c r="BE28" s="691">
        <v>2.5249026020000001</v>
      </c>
      <c r="BF28" s="691">
        <v>2.4161017450000002</v>
      </c>
      <c r="BG28" s="691">
        <v>2.1937160219999998</v>
      </c>
      <c r="BH28" s="691">
        <v>1.989457</v>
      </c>
      <c r="BI28" s="691">
        <v>2.0160840000000002</v>
      </c>
      <c r="BJ28" s="692">
        <v>2.1923629999999998</v>
      </c>
      <c r="BK28" s="692">
        <v>2.2274600000000002</v>
      </c>
      <c r="BL28" s="692">
        <v>2.0699160000000001</v>
      </c>
      <c r="BM28" s="692">
        <v>2.1685829999999999</v>
      </c>
      <c r="BN28" s="692">
        <v>1.9098679999999999</v>
      </c>
      <c r="BO28" s="692">
        <v>2.0936059999999999</v>
      </c>
      <c r="BP28" s="692">
        <v>2.1543899999999998</v>
      </c>
      <c r="BQ28" s="692">
        <v>2.3287629999999999</v>
      </c>
      <c r="BR28" s="692">
        <v>2.321412</v>
      </c>
      <c r="BS28" s="692">
        <v>2.0940820000000002</v>
      </c>
      <c r="BT28" s="692">
        <v>1.9693510000000001</v>
      </c>
      <c r="BU28" s="692">
        <v>2.0002260000000001</v>
      </c>
      <c r="BV28" s="692">
        <v>2.1863959999999998</v>
      </c>
    </row>
    <row r="29" spans="1:74" ht="12" customHeight="1" x14ac:dyDescent="0.35">
      <c r="A29" s="650" t="s">
        <v>1287</v>
      </c>
      <c r="B29" s="648" t="s">
        <v>1043</v>
      </c>
      <c r="C29" s="691">
        <v>1.5318969140000001</v>
      </c>
      <c r="D29" s="691">
        <v>1.4551560939999999</v>
      </c>
      <c r="E29" s="691">
        <v>1.5339783250000001</v>
      </c>
      <c r="F29" s="691">
        <v>1.4501108540000001</v>
      </c>
      <c r="G29" s="691">
        <v>1.4555804020000001</v>
      </c>
      <c r="H29" s="691">
        <v>1.4600673850000001</v>
      </c>
      <c r="I29" s="691">
        <v>1.480132668</v>
      </c>
      <c r="J29" s="691">
        <v>1.4829386579999999</v>
      </c>
      <c r="K29" s="691">
        <v>1.3411104890000001</v>
      </c>
      <c r="L29" s="691">
        <v>1.465078342</v>
      </c>
      <c r="M29" s="691">
        <v>1.4534724290000001</v>
      </c>
      <c r="N29" s="691">
        <v>1.5137033580000001</v>
      </c>
      <c r="O29" s="691">
        <v>1.411708003</v>
      </c>
      <c r="P29" s="691">
        <v>1.2655384300000001</v>
      </c>
      <c r="Q29" s="691">
        <v>1.3642715940000001</v>
      </c>
      <c r="R29" s="691">
        <v>1.27639776</v>
      </c>
      <c r="S29" s="691">
        <v>1.3466466479999999</v>
      </c>
      <c r="T29" s="691">
        <v>1.346059817</v>
      </c>
      <c r="U29" s="691">
        <v>1.3825836199999999</v>
      </c>
      <c r="V29" s="691">
        <v>1.393211226</v>
      </c>
      <c r="W29" s="691">
        <v>1.30302618</v>
      </c>
      <c r="X29" s="691">
        <v>1.3341888</v>
      </c>
      <c r="Y29" s="691">
        <v>1.2877381809999999</v>
      </c>
      <c r="Z29" s="691">
        <v>1.3799575319999999</v>
      </c>
      <c r="AA29" s="691">
        <v>1.3947319970000001</v>
      </c>
      <c r="AB29" s="691">
        <v>1.272840355</v>
      </c>
      <c r="AC29" s="691">
        <v>1.390757392</v>
      </c>
      <c r="AD29" s="691">
        <v>1.3181630879999999</v>
      </c>
      <c r="AE29" s="691">
        <v>1.345274047</v>
      </c>
      <c r="AF29" s="691">
        <v>1.2309439760000001</v>
      </c>
      <c r="AG29" s="691">
        <v>1.3011795850000001</v>
      </c>
      <c r="AH29" s="691">
        <v>1.321506869</v>
      </c>
      <c r="AI29" s="691">
        <v>1.2592860859999999</v>
      </c>
      <c r="AJ29" s="691">
        <v>1.252008019</v>
      </c>
      <c r="AK29" s="691">
        <v>1.221580925</v>
      </c>
      <c r="AL29" s="691">
        <v>1.317002872</v>
      </c>
      <c r="AM29" s="691">
        <v>1.331440387</v>
      </c>
      <c r="AN29" s="691">
        <v>1.173418713</v>
      </c>
      <c r="AO29" s="691">
        <v>1.3144245269999999</v>
      </c>
      <c r="AP29" s="691">
        <v>1.2172137780000001</v>
      </c>
      <c r="AQ29" s="691">
        <v>1.2704416549999999</v>
      </c>
      <c r="AR29" s="691">
        <v>1.240577697</v>
      </c>
      <c r="AS29" s="691">
        <v>1.2494436980000001</v>
      </c>
      <c r="AT29" s="691">
        <v>1.223485003</v>
      </c>
      <c r="AU29" s="691">
        <v>1.19526032</v>
      </c>
      <c r="AV29" s="691">
        <v>1.199792067</v>
      </c>
      <c r="AW29" s="691">
        <v>1.1407196820000001</v>
      </c>
      <c r="AX29" s="691">
        <v>1.277976722</v>
      </c>
      <c r="AY29" s="691">
        <v>1.215534232</v>
      </c>
      <c r="AZ29" s="691">
        <v>1.1014257430000001</v>
      </c>
      <c r="BA29" s="691">
        <v>1.181659791</v>
      </c>
      <c r="BB29" s="691">
        <v>1.1401014730000001</v>
      </c>
      <c r="BC29" s="691">
        <v>1.2025991009999999</v>
      </c>
      <c r="BD29" s="691">
        <v>1.2135944789999999</v>
      </c>
      <c r="BE29" s="691">
        <v>1.2355416429999999</v>
      </c>
      <c r="BF29" s="691">
        <v>1.1967908220000001</v>
      </c>
      <c r="BG29" s="691">
        <v>1.1353089649999999</v>
      </c>
      <c r="BH29" s="691">
        <v>1.1815640000000001</v>
      </c>
      <c r="BI29" s="691">
        <v>1.1399330000000001</v>
      </c>
      <c r="BJ29" s="692">
        <v>1.2362390000000001</v>
      </c>
      <c r="BK29" s="692">
        <v>1.2428619999999999</v>
      </c>
      <c r="BL29" s="692">
        <v>1.10608</v>
      </c>
      <c r="BM29" s="692">
        <v>1.2248399999999999</v>
      </c>
      <c r="BN29" s="692">
        <v>1.1593880000000001</v>
      </c>
      <c r="BO29" s="692">
        <v>1.20574</v>
      </c>
      <c r="BP29" s="692">
        <v>1.173489</v>
      </c>
      <c r="BQ29" s="692">
        <v>1.2112590000000001</v>
      </c>
      <c r="BR29" s="692">
        <v>1.1985730000000001</v>
      </c>
      <c r="BS29" s="692">
        <v>1.150582</v>
      </c>
      <c r="BT29" s="692">
        <v>1.164318</v>
      </c>
      <c r="BU29" s="692">
        <v>1.1221650000000001</v>
      </c>
      <c r="BV29" s="692">
        <v>1.23159</v>
      </c>
    </row>
    <row r="30" spans="1:74" ht="12" customHeight="1" x14ac:dyDescent="0.35">
      <c r="A30" s="650" t="s">
        <v>1288</v>
      </c>
      <c r="B30" s="648" t="s">
        <v>1044</v>
      </c>
      <c r="C30" s="691">
        <v>1.320475472</v>
      </c>
      <c r="D30" s="691">
        <v>1.13746006</v>
      </c>
      <c r="E30" s="691">
        <v>1.1998979860000001</v>
      </c>
      <c r="F30" s="691">
        <v>0.94811078999999998</v>
      </c>
      <c r="G30" s="691">
        <v>1.03762709</v>
      </c>
      <c r="H30" s="691">
        <v>1.1683954620000001</v>
      </c>
      <c r="I30" s="691">
        <v>1.2708196279999999</v>
      </c>
      <c r="J30" s="691">
        <v>1.2168543629999999</v>
      </c>
      <c r="K30" s="691">
        <v>1.044336181</v>
      </c>
      <c r="L30" s="691">
        <v>0.989055142</v>
      </c>
      <c r="M30" s="691">
        <v>1.03003245</v>
      </c>
      <c r="N30" s="691">
        <v>1.0216820579999999</v>
      </c>
      <c r="O30" s="691">
        <v>1.1405135769999999</v>
      </c>
      <c r="P30" s="691">
        <v>0.94717796499999996</v>
      </c>
      <c r="Q30" s="691">
        <v>0.93880933099999997</v>
      </c>
      <c r="R30" s="691">
        <v>0.76920577999999995</v>
      </c>
      <c r="S30" s="691">
        <v>0.96461257700000003</v>
      </c>
      <c r="T30" s="691">
        <v>0.97492646999999999</v>
      </c>
      <c r="U30" s="691">
        <v>1.1511623360000001</v>
      </c>
      <c r="V30" s="691">
        <v>1.1718653480000001</v>
      </c>
      <c r="W30" s="691">
        <v>1.0454165639999999</v>
      </c>
      <c r="X30" s="691">
        <v>0.89910940100000003</v>
      </c>
      <c r="Y30" s="691">
        <v>0.95715373500000001</v>
      </c>
      <c r="Z30" s="691">
        <v>1.060439355</v>
      </c>
      <c r="AA30" s="691">
        <v>1.053563316</v>
      </c>
      <c r="AB30" s="691">
        <v>0.964067856</v>
      </c>
      <c r="AC30" s="691">
        <v>0.93842152199999995</v>
      </c>
      <c r="AD30" s="691">
        <v>0.76623030299999995</v>
      </c>
      <c r="AE30" s="691">
        <v>0.83832545999999997</v>
      </c>
      <c r="AF30" s="691">
        <v>0.85552525599999996</v>
      </c>
      <c r="AG30" s="691">
        <v>1.0088217129999999</v>
      </c>
      <c r="AH30" s="691">
        <v>1.0972817130000001</v>
      </c>
      <c r="AI30" s="691">
        <v>0.90599463199999997</v>
      </c>
      <c r="AJ30" s="691">
        <v>0.83812231800000003</v>
      </c>
      <c r="AK30" s="691">
        <v>0.94061375000000003</v>
      </c>
      <c r="AL30" s="691">
        <v>1.004436256</v>
      </c>
      <c r="AM30" s="691">
        <v>1.078126546</v>
      </c>
      <c r="AN30" s="691">
        <v>1.028263202</v>
      </c>
      <c r="AO30" s="691">
        <v>0.98227627299999998</v>
      </c>
      <c r="AP30" s="691">
        <v>0.78052431499999997</v>
      </c>
      <c r="AQ30" s="691">
        <v>0.92089756599999995</v>
      </c>
      <c r="AR30" s="691">
        <v>1.0416534690000001</v>
      </c>
      <c r="AS30" s="691">
        <v>1.1417261009999999</v>
      </c>
      <c r="AT30" s="691">
        <v>1.157283694</v>
      </c>
      <c r="AU30" s="691">
        <v>0.96434309600000001</v>
      </c>
      <c r="AV30" s="691">
        <v>0.86258465900000003</v>
      </c>
      <c r="AW30" s="691">
        <v>0.91430509199999999</v>
      </c>
      <c r="AX30" s="691">
        <v>1.0247465259999999</v>
      </c>
      <c r="AY30" s="691">
        <v>0.99884972900000002</v>
      </c>
      <c r="AZ30" s="691">
        <v>1.0790020339999999</v>
      </c>
      <c r="BA30" s="691">
        <v>1.0103308959999999</v>
      </c>
      <c r="BB30" s="691">
        <v>0.79052683700000004</v>
      </c>
      <c r="BC30" s="691">
        <v>1.002310877</v>
      </c>
      <c r="BD30" s="691">
        <v>1.1337992290000001</v>
      </c>
      <c r="BE30" s="691">
        <v>1.2893609589999999</v>
      </c>
      <c r="BF30" s="691">
        <v>1.2193109230000001</v>
      </c>
      <c r="BG30" s="691">
        <v>1.0584070569999999</v>
      </c>
      <c r="BH30" s="691">
        <v>0.8078938</v>
      </c>
      <c r="BI30" s="691">
        <v>0.87615089999999995</v>
      </c>
      <c r="BJ30" s="692">
        <v>0.95612390000000003</v>
      </c>
      <c r="BK30" s="692">
        <v>0.98459839999999998</v>
      </c>
      <c r="BL30" s="692">
        <v>0.96383569999999996</v>
      </c>
      <c r="BM30" s="692">
        <v>0.94374340000000001</v>
      </c>
      <c r="BN30" s="692">
        <v>0.75048029999999999</v>
      </c>
      <c r="BO30" s="692">
        <v>0.88786580000000004</v>
      </c>
      <c r="BP30" s="692">
        <v>0.98090120000000003</v>
      </c>
      <c r="BQ30" s="692">
        <v>1.1175029999999999</v>
      </c>
      <c r="BR30" s="692">
        <v>1.1228389999999999</v>
      </c>
      <c r="BS30" s="692">
        <v>0.94350000000000001</v>
      </c>
      <c r="BT30" s="692">
        <v>0.8050332</v>
      </c>
      <c r="BU30" s="692">
        <v>0.87806130000000004</v>
      </c>
      <c r="BV30" s="692">
        <v>0.95480560000000003</v>
      </c>
    </row>
    <row r="31" spans="1:74" ht="12" customHeight="1" x14ac:dyDescent="0.35">
      <c r="A31" s="650" t="s">
        <v>1184</v>
      </c>
      <c r="B31" s="648" t="s">
        <v>1045</v>
      </c>
      <c r="C31" s="691">
        <v>24.96201993</v>
      </c>
      <c r="D31" s="691">
        <v>24.793710240999999</v>
      </c>
      <c r="E31" s="691">
        <v>25.752148085000002</v>
      </c>
      <c r="F31" s="691">
        <v>27.989979192</v>
      </c>
      <c r="G31" s="691">
        <v>30.318598342000001</v>
      </c>
      <c r="H31" s="691">
        <v>27.502186480999999</v>
      </c>
      <c r="I31" s="691">
        <v>25.002925764</v>
      </c>
      <c r="J31" s="691">
        <v>21.908293526000001</v>
      </c>
      <c r="K31" s="691">
        <v>19.059726191999999</v>
      </c>
      <c r="L31" s="691">
        <v>19.426419968000001</v>
      </c>
      <c r="M31" s="691">
        <v>21.780770564000001</v>
      </c>
      <c r="N31" s="691">
        <v>22.650886192000002</v>
      </c>
      <c r="O31" s="691">
        <v>24.657851542</v>
      </c>
      <c r="P31" s="691">
        <v>22.772000198000001</v>
      </c>
      <c r="Q31" s="691">
        <v>26.207664605000002</v>
      </c>
      <c r="R31" s="691">
        <v>27.695002240000001</v>
      </c>
      <c r="S31" s="691">
        <v>31.856523539000001</v>
      </c>
      <c r="T31" s="691">
        <v>27.964864186</v>
      </c>
      <c r="U31" s="691">
        <v>24.787959910000001</v>
      </c>
      <c r="V31" s="691">
        <v>22.504343480999999</v>
      </c>
      <c r="W31" s="691">
        <v>18.461390473000002</v>
      </c>
      <c r="X31" s="691">
        <v>18.232079965</v>
      </c>
      <c r="Y31" s="691">
        <v>20.138658313000001</v>
      </c>
      <c r="Z31" s="691">
        <v>21.373703252999999</v>
      </c>
      <c r="AA31" s="691">
        <v>24.378466810999999</v>
      </c>
      <c r="AB31" s="691">
        <v>25.741441330000001</v>
      </c>
      <c r="AC31" s="691">
        <v>23.683213074000001</v>
      </c>
      <c r="AD31" s="691">
        <v>23.066096221999999</v>
      </c>
      <c r="AE31" s="691">
        <v>29.851186449</v>
      </c>
      <c r="AF31" s="691">
        <v>27.904505568000001</v>
      </c>
      <c r="AG31" s="691">
        <v>26.657362586000001</v>
      </c>
      <c r="AH31" s="691">
        <v>23.203464775</v>
      </c>
      <c r="AI31" s="691">
        <v>18.610584712000001</v>
      </c>
      <c r="AJ31" s="691">
        <v>18.74334953</v>
      </c>
      <c r="AK31" s="691">
        <v>20.810550576000001</v>
      </c>
      <c r="AL31" s="691">
        <v>21.409093505000001</v>
      </c>
      <c r="AM31" s="691">
        <v>24.448920998999998</v>
      </c>
      <c r="AN31" s="691">
        <v>20.052882066999999</v>
      </c>
      <c r="AO31" s="691">
        <v>21.094884235999999</v>
      </c>
      <c r="AP31" s="691">
        <v>19.278212421999999</v>
      </c>
      <c r="AQ31" s="691">
        <v>23.201466285999999</v>
      </c>
      <c r="AR31" s="691">
        <v>23.37008127</v>
      </c>
      <c r="AS31" s="691">
        <v>21.998534331999998</v>
      </c>
      <c r="AT31" s="691">
        <v>20.237112074999999</v>
      </c>
      <c r="AU31" s="691">
        <v>16.928291253000001</v>
      </c>
      <c r="AV31" s="691">
        <v>17.039286529000002</v>
      </c>
      <c r="AW31" s="691">
        <v>19.272142154000001</v>
      </c>
      <c r="AX31" s="691">
        <v>23.469163508000001</v>
      </c>
      <c r="AY31" s="691">
        <v>26.176039136</v>
      </c>
      <c r="AZ31" s="691">
        <v>22.871366993999999</v>
      </c>
      <c r="BA31" s="691">
        <v>25.351075202000001</v>
      </c>
      <c r="BB31" s="691">
        <v>19.462665238</v>
      </c>
      <c r="BC31" s="691">
        <v>22.985916200999998</v>
      </c>
      <c r="BD31" s="691">
        <v>26.776239185000001</v>
      </c>
      <c r="BE31" s="691">
        <v>24.011516923999999</v>
      </c>
      <c r="BF31" s="691">
        <v>21.517546725999999</v>
      </c>
      <c r="BG31" s="691">
        <v>16.746191925000002</v>
      </c>
      <c r="BH31" s="691">
        <v>15.659380000000001</v>
      </c>
      <c r="BI31" s="691">
        <v>17.822980000000001</v>
      </c>
      <c r="BJ31" s="692">
        <v>20.871469999999999</v>
      </c>
      <c r="BK31" s="692">
        <v>23.063639999999999</v>
      </c>
      <c r="BL31" s="692">
        <v>20.805060000000001</v>
      </c>
      <c r="BM31" s="692">
        <v>23.322590000000002</v>
      </c>
      <c r="BN31" s="692">
        <v>22.893350000000002</v>
      </c>
      <c r="BO31" s="692">
        <v>26.700379999999999</v>
      </c>
      <c r="BP31" s="692">
        <v>26.598189999999999</v>
      </c>
      <c r="BQ31" s="692">
        <v>24.31765</v>
      </c>
      <c r="BR31" s="692">
        <v>21.10219</v>
      </c>
      <c r="BS31" s="692">
        <v>17.551490000000001</v>
      </c>
      <c r="BT31" s="692">
        <v>17.483419999999999</v>
      </c>
      <c r="BU31" s="692">
        <v>19.479890000000001</v>
      </c>
      <c r="BV31" s="692">
        <v>21.86017</v>
      </c>
    </row>
    <row r="32" spans="1:74" ht="12" customHeight="1" x14ac:dyDescent="0.35">
      <c r="A32" s="650" t="s">
        <v>1188</v>
      </c>
      <c r="B32" s="648" t="s">
        <v>1062</v>
      </c>
      <c r="C32" s="691">
        <v>1.341307424</v>
      </c>
      <c r="D32" s="691">
        <v>1.2740925759999999</v>
      </c>
      <c r="E32" s="691">
        <v>1.366753028</v>
      </c>
      <c r="F32" s="691">
        <v>1.1879366360000001</v>
      </c>
      <c r="G32" s="691">
        <v>1.38262025</v>
      </c>
      <c r="H32" s="691">
        <v>1.299834782</v>
      </c>
      <c r="I32" s="691">
        <v>1.3696112949999999</v>
      </c>
      <c r="J32" s="691">
        <v>1.3670550370000001</v>
      </c>
      <c r="K32" s="691">
        <v>1.3279076910000001</v>
      </c>
      <c r="L32" s="691">
        <v>1.273090287</v>
      </c>
      <c r="M32" s="691">
        <v>1.330843628</v>
      </c>
      <c r="N32" s="691">
        <v>1.4126393660000001</v>
      </c>
      <c r="O32" s="691">
        <v>1.347889549</v>
      </c>
      <c r="P32" s="691">
        <v>1.2519351519999999</v>
      </c>
      <c r="Q32" s="691">
        <v>1.378336518</v>
      </c>
      <c r="R32" s="691">
        <v>1.227050373</v>
      </c>
      <c r="S32" s="691">
        <v>1.3044456170000001</v>
      </c>
      <c r="T32" s="691">
        <v>1.2943282659999999</v>
      </c>
      <c r="U32" s="691">
        <v>1.34196666</v>
      </c>
      <c r="V32" s="691">
        <v>1.362412403</v>
      </c>
      <c r="W32" s="691">
        <v>1.3380929800000001</v>
      </c>
      <c r="X32" s="691">
        <v>1.102883595</v>
      </c>
      <c r="Y32" s="691">
        <v>0.94138361599999998</v>
      </c>
      <c r="Z32" s="691">
        <v>1.140239271</v>
      </c>
      <c r="AA32" s="691">
        <v>1.112141399</v>
      </c>
      <c r="AB32" s="691">
        <v>1.1891546820000001</v>
      </c>
      <c r="AC32" s="691">
        <v>1.422064408</v>
      </c>
      <c r="AD32" s="691">
        <v>1.3395272949999999</v>
      </c>
      <c r="AE32" s="691">
        <v>1.323590523</v>
      </c>
      <c r="AF32" s="691">
        <v>1.240488483</v>
      </c>
      <c r="AG32" s="691">
        <v>1.300862908</v>
      </c>
      <c r="AH32" s="691">
        <v>1.2927620980000001</v>
      </c>
      <c r="AI32" s="691">
        <v>1.2543006940000001</v>
      </c>
      <c r="AJ32" s="691">
        <v>1.2491490489999999</v>
      </c>
      <c r="AK32" s="691">
        <v>1.3579641410000001</v>
      </c>
      <c r="AL32" s="691">
        <v>1.35875032</v>
      </c>
      <c r="AM32" s="691">
        <v>1.3027950159999999</v>
      </c>
      <c r="AN32" s="691">
        <v>1.247806537</v>
      </c>
      <c r="AO32" s="691">
        <v>1.2246322119999999</v>
      </c>
      <c r="AP32" s="691">
        <v>1.2504116949999999</v>
      </c>
      <c r="AQ32" s="691">
        <v>1.2834832810000001</v>
      </c>
      <c r="AR32" s="691">
        <v>1.236959645</v>
      </c>
      <c r="AS32" s="691">
        <v>1.311320671</v>
      </c>
      <c r="AT32" s="691">
        <v>1.2954613960000001</v>
      </c>
      <c r="AU32" s="691">
        <v>1.3003905739999999</v>
      </c>
      <c r="AV32" s="691">
        <v>1.2705206710000001</v>
      </c>
      <c r="AW32" s="691">
        <v>1.3215903760000001</v>
      </c>
      <c r="AX32" s="691">
        <v>1.4276919260000001</v>
      </c>
      <c r="AY32" s="691">
        <v>1.5094748490000001</v>
      </c>
      <c r="AZ32" s="691">
        <v>1.26224767</v>
      </c>
      <c r="BA32" s="691">
        <v>1.329927796</v>
      </c>
      <c r="BB32" s="691">
        <v>1.2837856329999999</v>
      </c>
      <c r="BC32" s="691">
        <v>1.337479195</v>
      </c>
      <c r="BD32" s="691">
        <v>1.3297575260000001</v>
      </c>
      <c r="BE32" s="691">
        <v>1.4017783800000001</v>
      </c>
      <c r="BF32" s="691">
        <v>1.4031508130000001</v>
      </c>
      <c r="BG32" s="691">
        <v>1.371620048</v>
      </c>
      <c r="BH32" s="691">
        <v>1.3820300000000001</v>
      </c>
      <c r="BI32" s="691">
        <v>1.2879769999999999</v>
      </c>
      <c r="BJ32" s="692">
        <v>1.520022</v>
      </c>
      <c r="BK32" s="692">
        <v>1.5146010000000001</v>
      </c>
      <c r="BL32" s="692">
        <v>1.199643</v>
      </c>
      <c r="BM32" s="692">
        <v>1.3589819999999999</v>
      </c>
      <c r="BN32" s="692">
        <v>1.2219070000000001</v>
      </c>
      <c r="BO32" s="692">
        <v>1.258478</v>
      </c>
      <c r="BP32" s="692">
        <v>1.387904</v>
      </c>
      <c r="BQ32" s="692">
        <v>1.46231</v>
      </c>
      <c r="BR32" s="692">
        <v>1.4413629999999999</v>
      </c>
      <c r="BS32" s="692">
        <v>1.4195340000000001</v>
      </c>
      <c r="BT32" s="692">
        <v>1.3777539999999999</v>
      </c>
      <c r="BU32" s="692">
        <v>1.288899</v>
      </c>
      <c r="BV32" s="692">
        <v>1.4712810000000001</v>
      </c>
    </row>
    <row r="33" spans="1:74" ht="12" customHeight="1" x14ac:dyDescent="0.35">
      <c r="A33" s="650" t="s">
        <v>1186</v>
      </c>
      <c r="B33" s="648" t="s">
        <v>1046</v>
      </c>
      <c r="C33" s="691">
        <v>3.2878416119999998</v>
      </c>
      <c r="D33" s="691">
        <v>3.8627098800000002</v>
      </c>
      <c r="E33" s="691">
        <v>5.0091136260000004</v>
      </c>
      <c r="F33" s="691">
        <v>6.0023991329999999</v>
      </c>
      <c r="G33" s="691">
        <v>6.7877235330000003</v>
      </c>
      <c r="H33" s="691">
        <v>7.3474853590000002</v>
      </c>
      <c r="I33" s="691">
        <v>6.6913066490000004</v>
      </c>
      <c r="J33" s="691">
        <v>6.6335512349999997</v>
      </c>
      <c r="K33" s="691">
        <v>5.9109024379999999</v>
      </c>
      <c r="L33" s="691">
        <v>4.9262669890000002</v>
      </c>
      <c r="M33" s="691">
        <v>3.7110033420000001</v>
      </c>
      <c r="N33" s="691">
        <v>3.08252302</v>
      </c>
      <c r="O33" s="691">
        <v>3.5460793819999998</v>
      </c>
      <c r="P33" s="691">
        <v>3.7976078690000001</v>
      </c>
      <c r="Q33" s="691">
        <v>5.8412723309999999</v>
      </c>
      <c r="R33" s="691">
        <v>6.6901811899999997</v>
      </c>
      <c r="S33" s="691">
        <v>7.0954023929999996</v>
      </c>
      <c r="T33" s="691">
        <v>7.8981032239999998</v>
      </c>
      <c r="U33" s="691">
        <v>8.0531010710000004</v>
      </c>
      <c r="V33" s="691">
        <v>7.8027319049999999</v>
      </c>
      <c r="W33" s="691">
        <v>6.7537196369999997</v>
      </c>
      <c r="X33" s="691">
        <v>6.0401778430000004</v>
      </c>
      <c r="Y33" s="691">
        <v>4.3229624820000003</v>
      </c>
      <c r="Z33" s="691">
        <v>3.4234071180000001</v>
      </c>
      <c r="AA33" s="691">
        <v>4.4229060579999997</v>
      </c>
      <c r="AB33" s="691">
        <v>5.5184411139999998</v>
      </c>
      <c r="AC33" s="691">
        <v>6.2971697119999996</v>
      </c>
      <c r="AD33" s="691">
        <v>7.8583712969999997</v>
      </c>
      <c r="AE33" s="691">
        <v>9.5755289730000008</v>
      </c>
      <c r="AF33" s="691">
        <v>9.5756096119999992</v>
      </c>
      <c r="AG33" s="691">
        <v>10.527688213999999</v>
      </c>
      <c r="AH33" s="691">
        <v>9.2458384430000002</v>
      </c>
      <c r="AI33" s="691">
        <v>7.6728804139999998</v>
      </c>
      <c r="AJ33" s="691">
        <v>7.0342844749999998</v>
      </c>
      <c r="AK33" s="691">
        <v>5.7245923249999997</v>
      </c>
      <c r="AL33" s="691">
        <v>5.0581372690000004</v>
      </c>
      <c r="AM33" s="691">
        <v>5.5230944280000003</v>
      </c>
      <c r="AN33" s="691">
        <v>6.2932611869999997</v>
      </c>
      <c r="AO33" s="691">
        <v>9.2328896940000007</v>
      </c>
      <c r="AP33" s="691">
        <v>10.817883456000001</v>
      </c>
      <c r="AQ33" s="691">
        <v>12.377126006999999</v>
      </c>
      <c r="AR33" s="691">
        <v>12.119200482</v>
      </c>
      <c r="AS33" s="691">
        <v>12.113689357</v>
      </c>
      <c r="AT33" s="691">
        <v>11.890463284000001</v>
      </c>
      <c r="AU33" s="691">
        <v>11.144456363</v>
      </c>
      <c r="AV33" s="691">
        <v>9.2108021339999997</v>
      </c>
      <c r="AW33" s="691">
        <v>7.7461598540000001</v>
      </c>
      <c r="AX33" s="691">
        <v>6.0542743190000001</v>
      </c>
      <c r="AY33" s="691">
        <v>8.1010842499999995</v>
      </c>
      <c r="AZ33" s="691">
        <v>9.2483996790000003</v>
      </c>
      <c r="BA33" s="691">
        <v>11.788185346000001</v>
      </c>
      <c r="BB33" s="691">
        <v>13.348130527</v>
      </c>
      <c r="BC33" s="691">
        <v>15.063472503</v>
      </c>
      <c r="BD33" s="691">
        <v>15.848809295000001</v>
      </c>
      <c r="BE33" s="691">
        <v>15.584653603</v>
      </c>
      <c r="BF33" s="691">
        <v>14.280340272</v>
      </c>
      <c r="BG33" s="691">
        <v>13.312591006</v>
      </c>
      <c r="BH33" s="691">
        <v>11.207129999999999</v>
      </c>
      <c r="BI33" s="691">
        <v>9.3694240000000004</v>
      </c>
      <c r="BJ33" s="692">
        <v>7.3070659999999998</v>
      </c>
      <c r="BK33" s="692">
        <v>9.6811509999999998</v>
      </c>
      <c r="BL33" s="692">
        <v>10.92334</v>
      </c>
      <c r="BM33" s="692">
        <v>14.66014</v>
      </c>
      <c r="BN33" s="692">
        <v>16.56006</v>
      </c>
      <c r="BO33" s="692">
        <v>19.159109999999998</v>
      </c>
      <c r="BP33" s="692">
        <v>20.108809999999998</v>
      </c>
      <c r="BQ33" s="692">
        <v>20.26737</v>
      </c>
      <c r="BR33" s="692">
        <v>18.76351</v>
      </c>
      <c r="BS33" s="692">
        <v>17.52655</v>
      </c>
      <c r="BT33" s="692">
        <v>15.070360000000001</v>
      </c>
      <c r="BU33" s="692">
        <v>12.71584</v>
      </c>
      <c r="BV33" s="692">
        <v>10.46007</v>
      </c>
    </row>
    <row r="34" spans="1:74" ht="12" customHeight="1" x14ac:dyDescent="0.35">
      <c r="A34" s="650" t="s">
        <v>1185</v>
      </c>
      <c r="B34" s="648" t="s">
        <v>1063</v>
      </c>
      <c r="C34" s="691">
        <v>25.570053029</v>
      </c>
      <c r="D34" s="691">
        <v>23.165020077000001</v>
      </c>
      <c r="E34" s="691">
        <v>26.435018839000001</v>
      </c>
      <c r="F34" s="691">
        <v>26.406190840000001</v>
      </c>
      <c r="G34" s="691">
        <v>23.931575471999999</v>
      </c>
      <c r="H34" s="691">
        <v>24.682764404</v>
      </c>
      <c r="I34" s="691">
        <v>16.431642070999999</v>
      </c>
      <c r="J34" s="691">
        <v>19.830204000999998</v>
      </c>
      <c r="K34" s="691">
        <v>18.501795234999999</v>
      </c>
      <c r="L34" s="691">
        <v>21.169635316000001</v>
      </c>
      <c r="M34" s="691">
        <v>21.991019413</v>
      </c>
      <c r="N34" s="691">
        <v>24.281509159999999</v>
      </c>
      <c r="O34" s="691">
        <v>24.273044141</v>
      </c>
      <c r="P34" s="691">
        <v>22.598255909999999</v>
      </c>
      <c r="Q34" s="691">
        <v>25.745924749</v>
      </c>
      <c r="R34" s="691">
        <v>28.887737320999999</v>
      </c>
      <c r="S34" s="691">
        <v>25.756669664</v>
      </c>
      <c r="T34" s="691">
        <v>22.426099435000001</v>
      </c>
      <c r="U34" s="691">
        <v>22.084403556000002</v>
      </c>
      <c r="V34" s="691">
        <v>19.963513459000001</v>
      </c>
      <c r="W34" s="691">
        <v>24.494216560000002</v>
      </c>
      <c r="X34" s="691">
        <v>27.598531194</v>
      </c>
      <c r="Y34" s="691">
        <v>25.159643384999999</v>
      </c>
      <c r="Z34" s="691">
        <v>26.615985436999999</v>
      </c>
      <c r="AA34" s="691">
        <v>28.097183625</v>
      </c>
      <c r="AB34" s="691">
        <v>29.085602094999999</v>
      </c>
      <c r="AC34" s="691">
        <v>29.294104785999998</v>
      </c>
      <c r="AD34" s="691">
        <v>29.726316482000001</v>
      </c>
      <c r="AE34" s="691">
        <v>28.354006102</v>
      </c>
      <c r="AF34" s="691">
        <v>30.137789464000001</v>
      </c>
      <c r="AG34" s="691">
        <v>22.787481359000001</v>
      </c>
      <c r="AH34" s="691">
        <v>22.962044226</v>
      </c>
      <c r="AI34" s="691">
        <v>23.101733179</v>
      </c>
      <c r="AJ34" s="691">
        <v>28.716803453000001</v>
      </c>
      <c r="AK34" s="691">
        <v>33.010522897999998</v>
      </c>
      <c r="AL34" s="691">
        <v>31.879334530000001</v>
      </c>
      <c r="AM34" s="691">
        <v>30.038048778</v>
      </c>
      <c r="AN34" s="691">
        <v>26.693027287</v>
      </c>
      <c r="AO34" s="691">
        <v>39.173066294999998</v>
      </c>
      <c r="AP34" s="691">
        <v>36.131132196999999</v>
      </c>
      <c r="AQ34" s="691">
        <v>33.764240327000003</v>
      </c>
      <c r="AR34" s="691">
        <v>26.651511631999998</v>
      </c>
      <c r="AS34" s="691">
        <v>21.701575486999999</v>
      </c>
      <c r="AT34" s="691">
        <v>27.054356126999998</v>
      </c>
      <c r="AU34" s="691">
        <v>28.975373717</v>
      </c>
      <c r="AV34" s="691">
        <v>32.191491849999998</v>
      </c>
      <c r="AW34" s="691">
        <v>35.723277762000002</v>
      </c>
      <c r="AX34" s="691">
        <v>39.820225114000003</v>
      </c>
      <c r="AY34" s="691">
        <v>38.055403380999998</v>
      </c>
      <c r="AZ34" s="691">
        <v>37.963505707000003</v>
      </c>
      <c r="BA34" s="691">
        <v>42.984206710999999</v>
      </c>
      <c r="BB34" s="691">
        <v>45.897973495999999</v>
      </c>
      <c r="BC34" s="691">
        <v>41.617394243</v>
      </c>
      <c r="BD34" s="691">
        <v>33.457111173999998</v>
      </c>
      <c r="BE34" s="691">
        <v>29.250430353999999</v>
      </c>
      <c r="BF34" s="691">
        <v>24.329762135999999</v>
      </c>
      <c r="BG34" s="691">
        <v>27.007661330000001</v>
      </c>
      <c r="BH34" s="691">
        <v>32.469459999999998</v>
      </c>
      <c r="BI34" s="691">
        <v>38.356650000000002</v>
      </c>
      <c r="BJ34" s="692">
        <v>43.410730000000001</v>
      </c>
      <c r="BK34" s="692">
        <v>39.50217</v>
      </c>
      <c r="BL34" s="692">
        <v>40.51247</v>
      </c>
      <c r="BM34" s="692">
        <v>46.790149999999997</v>
      </c>
      <c r="BN34" s="692">
        <v>48.243250000000003</v>
      </c>
      <c r="BO34" s="692">
        <v>44.376899999999999</v>
      </c>
      <c r="BP34" s="692">
        <v>35.334589999999999</v>
      </c>
      <c r="BQ34" s="692">
        <v>30.786639999999998</v>
      </c>
      <c r="BR34" s="692">
        <v>25.80949</v>
      </c>
      <c r="BS34" s="692">
        <v>28.577059999999999</v>
      </c>
      <c r="BT34" s="692">
        <v>34.443649999999998</v>
      </c>
      <c r="BU34" s="692">
        <v>39.562220000000003</v>
      </c>
      <c r="BV34" s="692">
        <v>45.615130000000001</v>
      </c>
    </row>
    <row r="35" spans="1:74" ht="12" customHeight="1" x14ac:dyDescent="0.35">
      <c r="A35" s="650"/>
      <c r="B35" s="649" t="s">
        <v>1047</v>
      </c>
      <c r="C35" s="691"/>
      <c r="D35" s="691"/>
      <c r="E35" s="691"/>
      <c r="F35" s="691"/>
      <c r="G35" s="691"/>
      <c r="H35" s="691"/>
      <c r="I35" s="691"/>
      <c r="J35" s="691"/>
      <c r="K35" s="691"/>
      <c r="L35" s="691"/>
      <c r="M35" s="691"/>
      <c r="N35" s="691"/>
      <c r="O35" s="691"/>
      <c r="P35" s="691"/>
      <c r="Q35" s="691"/>
      <c r="R35" s="691"/>
      <c r="S35" s="691"/>
      <c r="T35" s="691"/>
      <c r="U35" s="691"/>
      <c r="V35" s="691"/>
      <c r="W35" s="691"/>
      <c r="X35" s="691"/>
      <c r="Y35" s="691"/>
      <c r="Z35" s="691"/>
      <c r="AA35" s="691"/>
      <c r="AB35" s="691"/>
      <c r="AC35" s="691"/>
      <c r="AD35" s="691"/>
      <c r="AE35" s="691"/>
      <c r="AF35" s="691"/>
      <c r="AG35" s="691"/>
      <c r="AH35" s="691"/>
      <c r="AI35" s="691"/>
      <c r="AJ35" s="691"/>
      <c r="AK35" s="691"/>
      <c r="AL35" s="691"/>
      <c r="AM35" s="691"/>
      <c r="AN35" s="691"/>
      <c r="AO35" s="691"/>
      <c r="AP35" s="691"/>
      <c r="AQ35" s="691"/>
      <c r="AR35" s="691"/>
      <c r="AS35" s="691"/>
      <c r="AT35" s="691"/>
      <c r="AU35" s="691"/>
      <c r="AV35" s="691"/>
      <c r="AW35" s="691"/>
      <c r="AX35" s="691"/>
      <c r="AY35" s="691"/>
      <c r="AZ35" s="691"/>
      <c r="BA35" s="691"/>
      <c r="BB35" s="691"/>
      <c r="BC35" s="691"/>
      <c r="BD35" s="691"/>
      <c r="BE35" s="691"/>
      <c r="BF35" s="691"/>
      <c r="BG35" s="691"/>
      <c r="BH35" s="691"/>
      <c r="BI35" s="691"/>
      <c r="BJ35" s="692"/>
      <c r="BK35" s="692"/>
      <c r="BL35" s="692"/>
      <c r="BM35" s="692"/>
      <c r="BN35" s="692"/>
      <c r="BO35" s="692"/>
      <c r="BP35" s="692"/>
      <c r="BQ35" s="692"/>
      <c r="BR35" s="692"/>
      <c r="BS35" s="692"/>
      <c r="BT35" s="692"/>
      <c r="BU35" s="692"/>
      <c r="BV35" s="692"/>
    </row>
    <row r="36" spans="1:74" ht="12" customHeight="1" x14ac:dyDescent="0.35">
      <c r="A36" s="650" t="s">
        <v>1289</v>
      </c>
      <c r="B36" s="648" t="s">
        <v>1042</v>
      </c>
      <c r="C36" s="691">
        <v>2.6502244739999998</v>
      </c>
      <c r="D36" s="691">
        <v>2.3583987120000001</v>
      </c>
      <c r="E36" s="691">
        <v>2.6353295750000001</v>
      </c>
      <c r="F36" s="691">
        <v>2.4293459249999998</v>
      </c>
      <c r="G36" s="691">
        <v>2.590069384</v>
      </c>
      <c r="H36" s="691">
        <v>2.5622807750000001</v>
      </c>
      <c r="I36" s="691">
        <v>2.7485349870000002</v>
      </c>
      <c r="J36" s="691">
        <v>2.6875277529999999</v>
      </c>
      <c r="K36" s="691">
        <v>2.4847272779999998</v>
      </c>
      <c r="L36" s="691">
        <v>2.5051965759999999</v>
      </c>
      <c r="M36" s="691">
        <v>2.5043607470000002</v>
      </c>
      <c r="N36" s="691">
        <v>2.6679547989999999</v>
      </c>
      <c r="O36" s="691">
        <v>2.5853104079999998</v>
      </c>
      <c r="P36" s="691">
        <v>2.327246374</v>
      </c>
      <c r="Q36" s="691">
        <v>2.5381501059999998</v>
      </c>
      <c r="R36" s="691">
        <v>2.2711416189999998</v>
      </c>
      <c r="S36" s="691">
        <v>2.3031649860000001</v>
      </c>
      <c r="T36" s="691">
        <v>2.4190688580000002</v>
      </c>
      <c r="U36" s="691">
        <v>2.581544531</v>
      </c>
      <c r="V36" s="691">
        <v>2.6092610949999999</v>
      </c>
      <c r="W36" s="691">
        <v>2.391998654</v>
      </c>
      <c r="X36" s="691">
        <v>2.403034372</v>
      </c>
      <c r="Y36" s="691">
        <v>2.4174082600000002</v>
      </c>
      <c r="Z36" s="691">
        <v>2.5479037500000001</v>
      </c>
      <c r="AA36" s="691">
        <v>2.5306282590000002</v>
      </c>
      <c r="AB36" s="691">
        <v>2.3940294560000002</v>
      </c>
      <c r="AC36" s="691">
        <v>2.486416245</v>
      </c>
      <c r="AD36" s="691">
        <v>2.317225294</v>
      </c>
      <c r="AE36" s="691">
        <v>2.3238440589999998</v>
      </c>
      <c r="AF36" s="691">
        <v>2.1926511020000001</v>
      </c>
      <c r="AG36" s="691">
        <v>2.2523990490000001</v>
      </c>
      <c r="AH36" s="691">
        <v>2.3007315570000002</v>
      </c>
      <c r="AI36" s="691">
        <v>2.211785726</v>
      </c>
      <c r="AJ36" s="691">
        <v>2.237889397</v>
      </c>
      <c r="AK36" s="691">
        <v>2.2418586789999999</v>
      </c>
      <c r="AL36" s="691">
        <v>2.3768712829999998</v>
      </c>
      <c r="AM36" s="691">
        <v>2.4142895050000002</v>
      </c>
      <c r="AN36" s="691">
        <v>2.0564201639999999</v>
      </c>
      <c r="AO36" s="691">
        <v>2.3855386510000001</v>
      </c>
      <c r="AP36" s="691">
        <v>2.2527470740000002</v>
      </c>
      <c r="AQ36" s="691">
        <v>2.2892115409999998</v>
      </c>
      <c r="AR36" s="691">
        <v>2.2750894719999999</v>
      </c>
      <c r="AS36" s="691">
        <v>2.353828247</v>
      </c>
      <c r="AT36" s="691">
        <v>2.4034437550000001</v>
      </c>
      <c r="AU36" s="691">
        <v>2.2824718850000001</v>
      </c>
      <c r="AV36" s="691">
        <v>2.2127570300000001</v>
      </c>
      <c r="AW36" s="691">
        <v>2.2281546630000002</v>
      </c>
      <c r="AX36" s="691">
        <v>2.3673488379999998</v>
      </c>
      <c r="AY36" s="691">
        <v>2.3437499420000001</v>
      </c>
      <c r="AZ36" s="691">
        <v>2.1201709649999998</v>
      </c>
      <c r="BA36" s="691">
        <v>2.2541554819999998</v>
      </c>
      <c r="BB36" s="691">
        <v>2.1773794139999998</v>
      </c>
      <c r="BC36" s="691">
        <v>2.2890218529999999</v>
      </c>
      <c r="BD36" s="691">
        <v>2.3381220460000001</v>
      </c>
      <c r="BE36" s="691">
        <v>2.4274175539999998</v>
      </c>
      <c r="BF36" s="691">
        <v>2.3668414910000002</v>
      </c>
      <c r="BG36" s="691">
        <v>2.0445875789999999</v>
      </c>
      <c r="BH36" s="691">
        <v>2.2127569999999999</v>
      </c>
      <c r="BI36" s="691">
        <v>2.2281550000000001</v>
      </c>
      <c r="BJ36" s="692">
        <v>2.3673489999999999</v>
      </c>
      <c r="BK36" s="692">
        <v>2.34375</v>
      </c>
      <c r="BL36" s="692">
        <v>2.120171</v>
      </c>
      <c r="BM36" s="692">
        <v>2.2541549999999999</v>
      </c>
      <c r="BN36" s="692">
        <v>2.1773790000000002</v>
      </c>
      <c r="BO36" s="692">
        <v>2.2890220000000001</v>
      </c>
      <c r="BP36" s="692">
        <v>2.3381219999999998</v>
      </c>
      <c r="BQ36" s="692">
        <v>2.4274179999999999</v>
      </c>
      <c r="BR36" s="692">
        <v>2.366841</v>
      </c>
      <c r="BS36" s="692">
        <v>2.0445880000000001</v>
      </c>
      <c r="BT36" s="692">
        <v>2.2127560000000002</v>
      </c>
      <c r="BU36" s="692">
        <v>2.2281559999999998</v>
      </c>
      <c r="BV36" s="692">
        <v>2.3673489999999999</v>
      </c>
    </row>
    <row r="37" spans="1:74" ht="12" customHeight="1" x14ac:dyDescent="0.35">
      <c r="A37" s="650" t="s">
        <v>1290</v>
      </c>
      <c r="B37" s="648" t="s">
        <v>1043</v>
      </c>
      <c r="C37" s="691">
        <v>0.28471027700000001</v>
      </c>
      <c r="D37" s="691">
        <v>0.260908115</v>
      </c>
      <c r="E37" s="691">
        <v>0.28778520000000002</v>
      </c>
      <c r="F37" s="691">
        <v>0.27558682299999998</v>
      </c>
      <c r="G37" s="691">
        <v>0.27598138700000002</v>
      </c>
      <c r="H37" s="691">
        <v>0.25992764899999998</v>
      </c>
      <c r="I37" s="691">
        <v>0.26989844699999999</v>
      </c>
      <c r="J37" s="691">
        <v>0.27458047699999999</v>
      </c>
      <c r="K37" s="691">
        <v>0.24844701999999999</v>
      </c>
      <c r="L37" s="691">
        <v>0.27830796299999999</v>
      </c>
      <c r="M37" s="691">
        <v>0.27082224500000002</v>
      </c>
      <c r="N37" s="691">
        <v>0.28558314200000001</v>
      </c>
      <c r="O37" s="691">
        <v>0.26053986200000001</v>
      </c>
      <c r="P37" s="691">
        <v>0.232171612</v>
      </c>
      <c r="Q37" s="691">
        <v>0.260321776</v>
      </c>
      <c r="R37" s="691">
        <v>0.23317219</v>
      </c>
      <c r="S37" s="691">
        <v>0.21715892000000001</v>
      </c>
      <c r="T37" s="691">
        <v>0.23528210199999999</v>
      </c>
      <c r="U37" s="691">
        <v>0.234297745</v>
      </c>
      <c r="V37" s="691">
        <v>0.24250596399999999</v>
      </c>
      <c r="W37" s="691">
        <v>0.22657053999999999</v>
      </c>
      <c r="X37" s="691">
        <v>0.23920496199999999</v>
      </c>
      <c r="Y37" s="691">
        <v>0.237718813</v>
      </c>
      <c r="Z37" s="691">
        <v>0.25329885499999999</v>
      </c>
      <c r="AA37" s="691">
        <v>0.25943661200000001</v>
      </c>
      <c r="AB37" s="691">
        <v>0.23938026200000001</v>
      </c>
      <c r="AC37" s="691">
        <v>0.25578210800000001</v>
      </c>
      <c r="AD37" s="691">
        <v>0.23943832500000001</v>
      </c>
      <c r="AE37" s="691">
        <v>0.24424805199999999</v>
      </c>
      <c r="AF37" s="691">
        <v>0.225451703</v>
      </c>
      <c r="AG37" s="691">
        <v>0.24027303899999999</v>
      </c>
      <c r="AH37" s="691">
        <v>0.23930357999999999</v>
      </c>
      <c r="AI37" s="691">
        <v>0.22359322100000001</v>
      </c>
      <c r="AJ37" s="691">
        <v>0.23699445099999999</v>
      </c>
      <c r="AK37" s="691">
        <v>0.23106547199999999</v>
      </c>
      <c r="AL37" s="691">
        <v>0.23243142899999999</v>
      </c>
      <c r="AM37" s="691">
        <v>0.26351454699999999</v>
      </c>
      <c r="AN37" s="691">
        <v>0.225501542</v>
      </c>
      <c r="AO37" s="691">
        <v>0.25938231299999998</v>
      </c>
      <c r="AP37" s="691">
        <v>0.24828312899999999</v>
      </c>
      <c r="AQ37" s="691">
        <v>0.24371240499999999</v>
      </c>
      <c r="AR37" s="691">
        <v>0.229017465</v>
      </c>
      <c r="AS37" s="691">
        <v>0.24743878499999999</v>
      </c>
      <c r="AT37" s="691">
        <v>0.246055142</v>
      </c>
      <c r="AU37" s="691">
        <v>0.241344635</v>
      </c>
      <c r="AV37" s="691">
        <v>0.24017749899999999</v>
      </c>
      <c r="AW37" s="691">
        <v>0.25242438299999997</v>
      </c>
      <c r="AX37" s="691">
        <v>0.25850688700000002</v>
      </c>
      <c r="AY37" s="691">
        <v>0.25348155900000002</v>
      </c>
      <c r="AZ37" s="691">
        <v>0.21823289900000001</v>
      </c>
      <c r="BA37" s="691">
        <v>0.252343647</v>
      </c>
      <c r="BB37" s="691">
        <v>0.23706991299999999</v>
      </c>
      <c r="BC37" s="691">
        <v>0.23933474800000001</v>
      </c>
      <c r="BD37" s="691">
        <v>0.228277436</v>
      </c>
      <c r="BE37" s="691">
        <v>0.23422568299999999</v>
      </c>
      <c r="BF37" s="691">
        <v>0.23045927599999999</v>
      </c>
      <c r="BG37" s="691">
        <v>0.211462278</v>
      </c>
      <c r="BH37" s="691">
        <v>0.24017749999999999</v>
      </c>
      <c r="BI37" s="691">
        <v>0.25242439999999999</v>
      </c>
      <c r="BJ37" s="692">
        <v>0.25850689999999998</v>
      </c>
      <c r="BK37" s="692">
        <v>0.25348159999999997</v>
      </c>
      <c r="BL37" s="692">
        <v>0.21823290000000001</v>
      </c>
      <c r="BM37" s="692">
        <v>0.2523436</v>
      </c>
      <c r="BN37" s="692">
        <v>0.2370699</v>
      </c>
      <c r="BO37" s="692">
        <v>0.23933470000000001</v>
      </c>
      <c r="BP37" s="692">
        <v>0.22827739999999999</v>
      </c>
      <c r="BQ37" s="692">
        <v>0.23422570000000001</v>
      </c>
      <c r="BR37" s="692">
        <v>0.23045930000000001</v>
      </c>
      <c r="BS37" s="692">
        <v>0.21146229999999999</v>
      </c>
      <c r="BT37" s="692">
        <v>0.24017740000000001</v>
      </c>
      <c r="BU37" s="692">
        <v>0.2524247</v>
      </c>
      <c r="BV37" s="692">
        <v>0.25850689999999998</v>
      </c>
    </row>
    <row r="38" spans="1:74" ht="12" customHeight="1" x14ac:dyDescent="0.35">
      <c r="A38" s="650" t="s">
        <v>1291</v>
      </c>
      <c r="B38" s="648" t="s">
        <v>1044</v>
      </c>
      <c r="C38" s="691">
        <v>2.365514197</v>
      </c>
      <c r="D38" s="691">
        <v>2.0974905970000002</v>
      </c>
      <c r="E38" s="691">
        <v>2.347544375</v>
      </c>
      <c r="F38" s="691">
        <v>2.153759102</v>
      </c>
      <c r="G38" s="691">
        <v>2.3140879970000001</v>
      </c>
      <c r="H38" s="691">
        <v>2.3023531259999999</v>
      </c>
      <c r="I38" s="691">
        <v>2.4786365400000001</v>
      </c>
      <c r="J38" s="691">
        <v>2.4129472760000001</v>
      </c>
      <c r="K38" s="691">
        <v>2.2362802579999999</v>
      </c>
      <c r="L38" s="691">
        <v>2.2268886129999999</v>
      </c>
      <c r="M38" s="691">
        <v>2.233538502</v>
      </c>
      <c r="N38" s="691">
        <v>2.3823716570000002</v>
      </c>
      <c r="O38" s="691">
        <v>2.3247705459999999</v>
      </c>
      <c r="P38" s="691">
        <v>2.0950747619999999</v>
      </c>
      <c r="Q38" s="691">
        <v>2.2778283300000002</v>
      </c>
      <c r="R38" s="691">
        <v>2.0379694289999999</v>
      </c>
      <c r="S38" s="691">
        <v>2.0860060659999999</v>
      </c>
      <c r="T38" s="691">
        <v>2.1837867559999999</v>
      </c>
      <c r="U38" s="691">
        <v>2.3472467859999999</v>
      </c>
      <c r="V38" s="691">
        <v>2.3667551310000001</v>
      </c>
      <c r="W38" s="691">
        <v>2.165428114</v>
      </c>
      <c r="X38" s="691">
        <v>2.16382941</v>
      </c>
      <c r="Y38" s="691">
        <v>2.1796894469999999</v>
      </c>
      <c r="Z38" s="691">
        <v>2.294604895</v>
      </c>
      <c r="AA38" s="691">
        <v>2.2711916470000002</v>
      </c>
      <c r="AB38" s="691">
        <v>2.1546491940000001</v>
      </c>
      <c r="AC38" s="691">
        <v>2.230634137</v>
      </c>
      <c r="AD38" s="691">
        <v>2.0777869689999999</v>
      </c>
      <c r="AE38" s="691">
        <v>2.0795960070000001</v>
      </c>
      <c r="AF38" s="691">
        <v>1.9671993990000001</v>
      </c>
      <c r="AG38" s="691">
        <v>2.0121260099999998</v>
      </c>
      <c r="AH38" s="691">
        <v>2.0614279770000001</v>
      </c>
      <c r="AI38" s="691">
        <v>1.988192505</v>
      </c>
      <c r="AJ38" s="691">
        <v>2.0008949459999998</v>
      </c>
      <c r="AK38" s="691">
        <v>2.0107932069999999</v>
      </c>
      <c r="AL38" s="691">
        <v>2.1444398539999998</v>
      </c>
      <c r="AM38" s="691">
        <v>2.150774958</v>
      </c>
      <c r="AN38" s="691">
        <v>1.830918622</v>
      </c>
      <c r="AO38" s="691">
        <v>2.1261563379999999</v>
      </c>
      <c r="AP38" s="691">
        <v>2.0044639449999999</v>
      </c>
      <c r="AQ38" s="691">
        <v>2.0454991360000001</v>
      </c>
      <c r="AR38" s="691">
        <v>2.0460720069999998</v>
      </c>
      <c r="AS38" s="691">
        <v>2.1063894620000001</v>
      </c>
      <c r="AT38" s="691">
        <v>2.1573886130000002</v>
      </c>
      <c r="AU38" s="691">
        <v>2.0411272500000002</v>
      </c>
      <c r="AV38" s="691">
        <v>1.9725795310000001</v>
      </c>
      <c r="AW38" s="691">
        <v>1.9757302800000001</v>
      </c>
      <c r="AX38" s="691">
        <v>2.108841951</v>
      </c>
      <c r="AY38" s="691">
        <v>2.0902683830000002</v>
      </c>
      <c r="AZ38" s="691">
        <v>1.901938066</v>
      </c>
      <c r="BA38" s="691">
        <v>2.0018118349999998</v>
      </c>
      <c r="BB38" s="691">
        <v>1.940309501</v>
      </c>
      <c r="BC38" s="691">
        <v>2.0496871049999998</v>
      </c>
      <c r="BD38" s="691">
        <v>2.1098446100000001</v>
      </c>
      <c r="BE38" s="691">
        <v>2.1931918709999998</v>
      </c>
      <c r="BF38" s="691">
        <v>2.1363822149999998</v>
      </c>
      <c r="BG38" s="691">
        <v>1.8331253009999999</v>
      </c>
      <c r="BH38" s="691">
        <v>1.97258</v>
      </c>
      <c r="BI38" s="691">
        <v>1.97573</v>
      </c>
      <c r="BJ38" s="692">
        <v>2.1088420000000001</v>
      </c>
      <c r="BK38" s="692">
        <v>2.090268</v>
      </c>
      <c r="BL38" s="692">
        <v>1.9019379999999999</v>
      </c>
      <c r="BM38" s="692">
        <v>2.0018120000000001</v>
      </c>
      <c r="BN38" s="692">
        <v>1.94031</v>
      </c>
      <c r="BO38" s="692">
        <v>2.049687</v>
      </c>
      <c r="BP38" s="692">
        <v>2.109845</v>
      </c>
      <c r="BQ38" s="692">
        <v>2.1931919999999998</v>
      </c>
      <c r="BR38" s="692">
        <v>2.1363819999999998</v>
      </c>
      <c r="BS38" s="692">
        <v>1.8331249999999999</v>
      </c>
      <c r="BT38" s="692">
        <v>1.9725779999999999</v>
      </c>
      <c r="BU38" s="692">
        <v>1.9757309999999999</v>
      </c>
      <c r="BV38" s="692">
        <v>2.1088420000000001</v>
      </c>
    </row>
    <row r="39" spans="1:74" ht="12" customHeight="1" x14ac:dyDescent="0.35">
      <c r="A39" s="650" t="s">
        <v>1292</v>
      </c>
      <c r="B39" s="648" t="s">
        <v>1045</v>
      </c>
      <c r="C39" s="691">
        <v>0.102056698</v>
      </c>
      <c r="D39" s="691">
        <v>0.10854733799999999</v>
      </c>
      <c r="E39" s="691">
        <v>0.108455914</v>
      </c>
      <c r="F39" s="691">
        <v>0.12517532300000001</v>
      </c>
      <c r="G39" s="691">
        <v>0.125685506</v>
      </c>
      <c r="H39" s="691">
        <v>9.5301986000000005E-2</v>
      </c>
      <c r="I39" s="691">
        <v>9.6603192000000004E-2</v>
      </c>
      <c r="J39" s="691">
        <v>0.10861182899999999</v>
      </c>
      <c r="K39" s="691">
        <v>0.105894603</v>
      </c>
      <c r="L39" s="691">
        <v>0.121770948</v>
      </c>
      <c r="M39" s="691">
        <v>0.13194586899999999</v>
      </c>
      <c r="N39" s="691">
        <v>0.14627511400000001</v>
      </c>
      <c r="O39" s="691">
        <v>0.13995687400000001</v>
      </c>
      <c r="P39" s="691">
        <v>0.108537577</v>
      </c>
      <c r="Q39" s="691">
        <v>0.12632072699999999</v>
      </c>
      <c r="R39" s="691">
        <v>0.12517455699999999</v>
      </c>
      <c r="S39" s="691">
        <v>0.12551800799999999</v>
      </c>
      <c r="T39" s="691">
        <v>0.112898897</v>
      </c>
      <c r="U39" s="691">
        <v>8.7438526000000003E-2</v>
      </c>
      <c r="V39" s="691">
        <v>7.4324038999999995E-2</v>
      </c>
      <c r="W39" s="691">
        <v>6.436952E-2</v>
      </c>
      <c r="X39" s="691">
        <v>7.3732941999999996E-2</v>
      </c>
      <c r="Y39" s="691">
        <v>7.8939017E-2</v>
      </c>
      <c r="Z39" s="691">
        <v>0.104478106</v>
      </c>
      <c r="AA39" s="691">
        <v>0.119390369</v>
      </c>
      <c r="AB39" s="691">
        <v>0.126620435</v>
      </c>
      <c r="AC39" s="691">
        <v>0.13980440699999999</v>
      </c>
      <c r="AD39" s="691">
        <v>0.128258437</v>
      </c>
      <c r="AE39" s="691">
        <v>0.124974063</v>
      </c>
      <c r="AF39" s="691">
        <v>9.4878134000000003E-2</v>
      </c>
      <c r="AG39" s="691">
        <v>8.4416885999999997E-2</v>
      </c>
      <c r="AH39" s="691">
        <v>8.0092921999999997E-2</v>
      </c>
      <c r="AI39" s="691">
        <v>6.8225195000000002E-2</v>
      </c>
      <c r="AJ39" s="691">
        <v>6.7056572999999994E-2</v>
      </c>
      <c r="AK39" s="691">
        <v>8.2108590999999995E-2</v>
      </c>
      <c r="AL39" s="691">
        <v>9.8753677999999998E-2</v>
      </c>
      <c r="AM39" s="691">
        <v>0.11111966400000001</v>
      </c>
      <c r="AN39" s="691">
        <v>8.3627097999999997E-2</v>
      </c>
      <c r="AO39" s="691">
        <v>0.12554984299999999</v>
      </c>
      <c r="AP39" s="691">
        <v>0.110615387</v>
      </c>
      <c r="AQ39" s="691">
        <v>0.10749767</v>
      </c>
      <c r="AR39" s="691">
        <v>8.3997941000000007E-2</v>
      </c>
      <c r="AS39" s="691">
        <v>9.8977931000000005E-2</v>
      </c>
      <c r="AT39" s="691">
        <v>9.1035157000000005E-2</v>
      </c>
      <c r="AU39" s="691">
        <v>9.397527E-2</v>
      </c>
      <c r="AV39" s="691">
        <v>9.3649702000000001E-2</v>
      </c>
      <c r="AW39" s="691">
        <v>0.101107507</v>
      </c>
      <c r="AX39" s="691">
        <v>9.2712050000000004E-2</v>
      </c>
      <c r="AY39" s="691">
        <v>0.11237702400000001</v>
      </c>
      <c r="AZ39" s="691">
        <v>9.9906061000000004E-2</v>
      </c>
      <c r="BA39" s="691">
        <v>0.111388396</v>
      </c>
      <c r="BB39" s="691">
        <v>9.5846946000000002E-2</v>
      </c>
      <c r="BC39" s="691">
        <v>0.105522407</v>
      </c>
      <c r="BD39" s="691">
        <v>0.107756216</v>
      </c>
      <c r="BE39" s="691">
        <v>9.4754533000000002E-2</v>
      </c>
      <c r="BF39" s="691">
        <v>9.8994470000000001E-2</v>
      </c>
      <c r="BG39" s="691">
        <v>8.1579789999999999E-2</v>
      </c>
      <c r="BH39" s="691">
        <v>9.3649700000000002E-2</v>
      </c>
      <c r="BI39" s="691">
        <v>0.1011075</v>
      </c>
      <c r="BJ39" s="692">
        <v>9.2712000000000003E-2</v>
      </c>
      <c r="BK39" s="692">
        <v>0.112377</v>
      </c>
      <c r="BL39" s="692">
        <v>9.9906099999999998E-2</v>
      </c>
      <c r="BM39" s="692">
        <v>0.1113884</v>
      </c>
      <c r="BN39" s="692">
        <v>9.5846899999999999E-2</v>
      </c>
      <c r="BO39" s="692">
        <v>0.1055224</v>
      </c>
      <c r="BP39" s="692">
        <v>0.1077562</v>
      </c>
      <c r="BQ39" s="692">
        <v>9.4754500000000005E-2</v>
      </c>
      <c r="BR39" s="692">
        <v>9.8994499999999999E-2</v>
      </c>
      <c r="BS39" s="692">
        <v>8.1579799999999994E-2</v>
      </c>
      <c r="BT39" s="692">
        <v>9.36496E-2</v>
      </c>
      <c r="BU39" s="692">
        <v>0.10110760000000001</v>
      </c>
      <c r="BV39" s="692">
        <v>9.2712000000000003E-2</v>
      </c>
    </row>
    <row r="40" spans="1:74" ht="12" customHeight="1" x14ac:dyDescent="0.35">
      <c r="A40" s="650" t="s">
        <v>1293</v>
      </c>
      <c r="B40" s="648" t="s">
        <v>1046</v>
      </c>
      <c r="C40" s="691">
        <v>3.1133594000000001E-2</v>
      </c>
      <c r="D40" s="691">
        <v>3.3704204000000001E-2</v>
      </c>
      <c r="E40" s="691">
        <v>4.7124691000000003E-2</v>
      </c>
      <c r="F40" s="691">
        <v>5.4327579000000001E-2</v>
      </c>
      <c r="G40" s="691">
        <v>6.1288771999999998E-2</v>
      </c>
      <c r="H40" s="691">
        <v>6.7181648999999996E-2</v>
      </c>
      <c r="I40" s="691">
        <v>6.3569146000000007E-2</v>
      </c>
      <c r="J40" s="691">
        <v>6.1856726000000001E-2</v>
      </c>
      <c r="K40" s="691">
        <v>4.9999039000000002E-2</v>
      </c>
      <c r="L40" s="691">
        <v>4.3423979000000001E-2</v>
      </c>
      <c r="M40" s="691">
        <v>3.1761566999999997E-2</v>
      </c>
      <c r="N40" s="691">
        <v>2.7116772000000001E-2</v>
      </c>
      <c r="O40" s="691">
        <v>3.4129027999999999E-2</v>
      </c>
      <c r="P40" s="691">
        <v>3.8164938000000002E-2</v>
      </c>
      <c r="Q40" s="691">
        <v>5.7353301000000002E-2</v>
      </c>
      <c r="R40" s="691">
        <v>6.2095193999999999E-2</v>
      </c>
      <c r="S40" s="691">
        <v>6.6494581999999997E-2</v>
      </c>
      <c r="T40" s="691">
        <v>7.2989756000000003E-2</v>
      </c>
      <c r="U40" s="691">
        <v>7.9539723000000007E-2</v>
      </c>
      <c r="V40" s="691">
        <v>7.3821806000000004E-2</v>
      </c>
      <c r="W40" s="691">
        <v>6.3500284000000004E-2</v>
      </c>
      <c r="X40" s="691">
        <v>5.3288623E-2</v>
      </c>
      <c r="Y40" s="691">
        <v>4.1030407999999997E-2</v>
      </c>
      <c r="Z40" s="691">
        <v>2.9668153999999999E-2</v>
      </c>
      <c r="AA40" s="691">
        <v>3.5971373000000001E-2</v>
      </c>
      <c r="AB40" s="691">
        <v>4.2968088000000002E-2</v>
      </c>
      <c r="AC40" s="691">
        <v>5.2474930000000003E-2</v>
      </c>
      <c r="AD40" s="691">
        <v>6.2357803000000003E-2</v>
      </c>
      <c r="AE40" s="691">
        <v>7.7876912000000006E-2</v>
      </c>
      <c r="AF40" s="691">
        <v>7.8396161000000006E-2</v>
      </c>
      <c r="AG40" s="691">
        <v>8.2084934999999998E-2</v>
      </c>
      <c r="AH40" s="691">
        <v>6.9583117E-2</v>
      </c>
      <c r="AI40" s="691">
        <v>5.9441150999999998E-2</v>
      </c>
      <c r="AJ40" s="691">
        <v>5.0900391000000003E-2</v>
      </c>
      <c r="AK40" s="691">
        <v>4.1927064999999999E-2</v>
      </c>
      <c r="AL40" s="691">
        <v>3.3285289000000003E-2</v>
      </c>
      <c r="AM40" s="691">
        <v>3.6150595000000001E-2</v>
      </c>
      <c r="AN40" s="691">
        <v>3.7145859000000003E-2</v>
      </c>
      <c r="AO40" s="691">
        <v>6.3291952999999998E-2</v>
      </c>
      <c r="AP40" s="691">
        <v>7.3830629999999994E-2</v>
      </c>
      <c r="AQ40" s="691">
        <v>8.0034442999999997E-2</v>
      </c>
      <c r="AR40" s="691">
        <v>7.7576146999999998E-2</v>
      </c>
      <c r="AS40" s="691">
        <v>7.7991842000000006E-2</v>
      </c>
      <c r="AT40" s="691">
        <v>7.6364532999999998E-2</v>
      </c>
      <c r="AU40" s="691">
        <v>6.9793270000000004E-2</v>
      </c>
      <c r="AV40" s="691">
        <v>5.7236414999999999E-2</v>
      </c>
      <c r="AW40" s="691">
        <v>4.8941147999999997E-2</v>
      </c>
      <c r="AX40" s="691">
        <v>3.6590943000000001E-2</v>
      </c>
      <c r="AY40" s="691">
        <v>5.7152992999999999E-2</v>
      </c>
      <c r="AZ40" s="691">
        <v>6.3361547000000004E-2</v>
      </c>
      <c r="BA40" s="691">
        <v>7.9777153000000003E-2</v>
      </c>
      <c r="BB40" s="691">
        <v>9.0156222999999994E-2</v>
      </c>
      <c r="BC40" s="691">
        <v>9.7248449000000001E-2</v>
      </c>
      <c r="BD40" s="691">
        <v>0.10396495</v>
      </c>
      <c r="BE40" s="691">
        <v>0.101248852</v>
      </c>
      <c r="BF40" s="691">
        <v>9.4775863000000002E-2</v>
      </c>
      <c r="BG40" s="691">
        <v>9.2304457000000006E-2</v>
      </c>
      <c r="BH40" s="691">
        <v>8.9479500000000003E-2</v>
      </c>
      <c r="BI40" s="691">
        <v>8.0273899999999995E-2</v>
      </c>
      <c r="BJ40" s="692">
        <v>7.7899300000000005E-2</v>
      </c>
      <c r="BK40" s="692">
        <v>7.5772800000000001E-2</v>
      </c>
      <c r="BL40" s="692">
        <v>7.3513400000000007E-2</v>
      </c>
      <c r="BM40" s="692">
        <v>8.8120100000000007E-2</v>
      </c>
      <c r="BN40" s="692">
        <v>9.0141899999999997E-2</v>
      </c>
      <c r="BO40" s="692">
        <v>9.5157000000000005E-2</v>
      </c>
      <c r="BP40" s="692">
        <v>9.5913200000000004E-2</v>
      </c>
      <c r="BQ40" s="692">
        <v>9.6666600000000005E-2</v>
      </c>
      <c r="BR40" s="692">
        <v>0.1019962</v>
      </c>
      <c r="BS40" s="692">
        <v>9.4221200000000005E-2</v>
      </c>
      <c r="BT40" s="692">
        <v>9.14407E-2</v>
      </c>
      <c r="BU40" s="692">
        <v>8.20134E-2</v>
      </c>
      <c r="BV40" s="692">
        <v>7.9462099999999994E-2</v>
      </c>
    </row>
    <row r="41" spans="1:74" ht="12" customHeight="1" x14ac:dyDescent="0.35">
      <c r="A41" s="650" t="s">
        <v>1064</v>
      </c>
      <c r="B41" s="648" t="s">
        <v>1054</v>
      </c>
      <c r="C41" s="691">
        <v>1.6193599999999999</v>
      </c>
      <c r="D41" s="691">
        <v>1.7663409999999999</v>
      </c>
      <c r="E41" s="691">
        <v>2.4339580000000001</v>
      </c>
      <c r="F41" s="691">
        <v>2.7397119999999999</v>
      </c>
      <c r="G41" s="691">
        <v>3.0112100000000002</v>
      </c>
      <c r="H41" s="691">
        <v>3.0591110000000001</v>
      </c>
      <c r="I41" s="691">
        <v>3.14642</v>
      </c>
      <c r="J41" s="691">
        <v>3.0169000000000001</v>
      </c>
      <c r="K41" s="691">
        <v>2.6743329999999998</v>
      </c>
      <c r="L41" s="691">
        <v>2.391775</v>
      </c>
      <c r="M41" s="691">
        <v>1.9052819999999999</v>
      </c>
      <c r="N41" s="691">
        <v>1.7748729999999999</v>
      </c>
      <c r="O41" s="691">
        <v>1.9031979999999999</v>
      </c>
      <c r="P41" s="691">
        <v>2.0588739999999999</v>
      </c>
      <c r="Q41" s="691">
        <v>2.9142589999999999</v>
      </c>
      <c r="R41" s="691">
        <v>3.2449699999999999</v>
      </c>
      <c r="S41" s="691">
        <v>3.5487829999999998</v>
      </c>
      <c r="T41" s="691">
        <v>3.6040519999999998</v>
      </c>
      <c r="U41" s="691">
        <v>3.7601399999999998</v>
      </c>
      <c r="V41" s="691">
        <v>3.6113529999999998</v>
      </c>
      <c r="W41" s="691">
        <v>3.2049780000000001</v>
      </c>
      <c r="X41" s="691">
        <v>2.8325279999999999</v>
      </c>
      <c r="Y41" s="691">
        <v>2.2275529999999999</v>
      </c>
      <c r="Z41" s="691">
        <v>2.0467580000000001</v>
      </c>
      <c r="AA41" s="691">
        <v>2.3125369999999998</v>
      </c>
      <c r="AB41" s="691">
        <v>2.6227269999999998</v>
      </c>
      <c r="AC41" s="691">
        <v>3.4238569999999999</v>
      </c>
      <c r="AD41" s="691">
        <v>3.8157489999999998</v>
      </c>
      <c r="AE41" s="691">
        <v>4.2672980000000003</v>
      </c>
      <c r="AF41" s="691">
        <v>4.2690400000000004</v>
      </c>
      <c r="AG41" s="691">
        <v>4.4052759999999997</v>
      </c>
      <c r="AH41" s="691">
        <v>4.1985159999999997</v>
      </c>
      <c r="AI41" s="691">
        <v>3.7215020000000001</v>
      </c>
      <c r="AJ41" s="691">
        <v>3.3101419999999999</v>
      </c>
      <c r="AK41" s="691">
        <v>2.686766</v>
      </c>
      <c r="AL41" s="691">
        <v>2.4889700000000001</v>
      </c>
      <c r="AM41" s="691">
        <v>2.7425069999999998</v>
      </c>
      <c r="AN41" s="691">
        <v>2.9271959999999999</v>
      </c>
      <c r="AO41" s="691">
        <v>4.089194</v>
      </c>
      <c r="AP41" s="691">
        <v>4.5931100000000002</v>
      </c>
      <c r="AQ41" s="691">
        <v>5.0438660000000004</v>
      </c>
      <c r="AR41" s="691">
        <v>5.1112159999999998</v>
      </c>
      <c r="AS41" s="691">
        <v>5.2081759999999999</v>
      </c>
      <c r="AT41" s="691">
        <v>4.9440249999999999</v>
      </c>
      <c r="AU41" s="691">
        <v>4.3944210000000004</v>
      </c>
      <c r="AV41" s="691">
        <v>3.8538939999999999</v>
      </c>
      <c r="AW41" s="691">
        <v>3.263563</v>
      </c>
      <c r="AX41" s="691">
        <v>2.8533949999999999</v>
      </c>
      <c r="AY41" s="691">
        <v>3.326953</v>
      </c>
      <c r="AZ41" s="691">
        <v>3.6592090000000002</v>
      </c>
      <c r="BA41" s="691">
        <v>5.0247359999999999</v>
      </c>
      <c r="BB41" s="691">
        <v>5.5343580000000001</v>
      </c>
      <c r="BC41" s="691">
        <v>6.0841180000000001</v>
      </c>
      <c r="BD41" s="691">
        <v>6.0969360000000004</v>
      </c>
      <c r="BE41" s="691">
        <v>6.3105140000000004</v>
      </c>
      <c r="BF41" s="691">
        <v>6.0736220000000003</v>
      </c>
      <c r="BG41" s="691">
        <v>5.4553060000000002</v>
      </c>
      <c r="BH41" s="691">
        <v>4.8882690000000002</v>
      </c>
      <c r="BI41" s="691">
        <v>3.9620129999999998</v>
      </c>
      <c r="BJ41" s="692">
        <v>3.6484770000000002</v>
      </c>
      <c r="BK41" s="692">
        <v>3.9582519999999999</v>
      </c>
      <c r="BL41" s="692">
        <v>4.3843040000000002</v>
      </c>
      <c r="BM41" s="692">
        <v>6.0708979999999997</v>
      </c>
      <c r="BN41" s="692">
        <v>6.7929709999999996</v>
      </c>
      <c r="BO41" s="692">
        <v>7.5051319999999997</v>
      </c>
      <c r="BP41" s="692">
        <v>7.6215270000000004</v>
      </c>
      <c r="BQ41" s="692">
        <v>7.8987579999999999</v>
      </c>
      <c r="BR41" s="692">
        <v>7.6241599999999998</v>
      </c>
      <c r="BS41" s="692">
        <v>6.830025</v>
      </c>
      <c r="BT41" s="692">
        <v>6.1111950000000004</v>
      </c>
      <c r="BU41" s="692">
        <v>4.9566739999999996</v>
      </c>
      <c r="BV41" s="692">
        <v>4.5566579999999997</v>
      </c>
    </row>
    <row r="42" spans="1:74" ht="12" customHeight="1" x14ac:dyDescent="0.35">
      <c r="A42" s="650" t="s">
        <v>1065</v>
      </c>
      <c r="B42" s="648" t="s">
        <v>1066</v>
      </c>
      <c r="C42" s="691">
        <v>0.92057120000000003</v>
      </c>
      <c r="D42" s="691">
        <v>1.006591</v>
      </c>
      <c r="E42" s="691">
        <v>1.3933279999999999</v>
      </c>
      <c r="F42" s="691">
        <v>1.5921460000000001</v>
      </c>
      <c r="G42" s="691">
        <v>1.752683</v>
      </c>
      <c r="H42" s="691">
        <v>1.7880149999999999</v>
      </c>
      <c r="I42" s="691">
        <v>1.83369</v>
      </c>
      <c r="J42" s="691">
        <v>1.7563960000000001</v>
      </c>
      <c r="K42" s="691">
        <v>1.539126</v>
      </c>
      <c r="L42" s="691">
        <v>1.3854610000000001</v>
      </c>
      <c r="M42" s="691">
        <v>1.107985</v>
      </c>
      <c r="N42" s="691">
        <v>1.028886</v>
      </c>
      <c r="O42" s="691">
        <v>1.1065100000000001</v>
      </c>
      <c r="P42" s="691">
        <v>1.2049730000000001</v>
      </c>
      <c r="Q42" s="691">
        <v>1.727195</v>
      </c>
      <c r="R42" s="691">
        <v>1.934966</v>
      </c>
      <c r="S42" s="691">
        <v>2.129702</v>
      </c>
      <c r="T42" s="691">
        <v>2.1753990000000001</v>
      </c>
      <c r="U42" s="691">
        <v>2.2680699999999998</v>
      </c>
      <c r="V42" s="691">
        <v>2.1844619999999999</v>
      </c>
      <c r="W42" s="691">
        <v>1.9296489999999999</v>
      </c>
      <c r="X42" s="691">
        <v>1.697281</v>
      </c>
      <c r="Y42" s="691">
        <v>1.346193</v>
      </c>
      <c r="Z42" s="691">
        <v>1.2100599999999999</v>
      </c>
      <c r="AA42" s="691">
        <v>1.3852390000000001</v>
      </c>
      <c r="AB42" s="691">
        <v>1.5775539999999999</v>
      </c>
      <c r="AC42" s="691">
        <v>2.0491269999999999</v>
      </c>
      <c r="AD42" s="691">
        <v>2.3101419999999999</v>
      </c>
      <c r="AE42" s="691">
        <v>2.6096020000000002</v>
      </c>
      <c r="AF42" s="691">
        <v>2.6096300000000001</v>
      </c>
      <c r="AG42" s="691">
        <v>2.6801219999999999</v>
      </c>
      <c r="AH42" s="691">
        <v>2.5397470000000002</v>
      </c>
      <c r="AI42" s="691">
        <v>2.2414960000000002</v>
      </c>
      <c r="AJ42" s="691">
        <v>2.0077310000000002</v>
      </c>
      <c r="AK42" s="691">
        <v>1.656542</v>
      </c>
      <c r="AL42" s="691">
        <v>1.5118529999999999</v>
      </c>
      <c r="AM42" s="691">
        <v>1.668269</v>
      </c>
      <c r="AN42" s="691">
        <v>1.768305</v>
      </c>
      <c r="AO42" s="691">
        <v>2.4844520000000001</v>
      </c>
      <c r="AP42" s="691">
        <v>2.8215970000000001</v>
      </c>
      <c r="AQ42" s="691">
        <v>3.1168589999999998</v>
      </c>
      <c r="AR42" s="691">
        <v>3.165645</v>
      </c>
      <c r="AS42" s="691">
        <v>3.2021190000000002</v>
      </c>
      <c r="AT42" s="691">
        <v>3.012337</v>
      </c>
      <c r="AU42" s="691">
        <v>2.6659890000000002</v>
      </c>
      <c r="AV42" s="691">
        <v>2.3398940000000001</v>
      </c>
      <c r="AW42" s="691">
        <v>2.0693419999999998</v>
      </c>
      <c r="AX42" s="691">
        <v>1.739155</v>
      </c>
      <c r="AY42" s="691">
        <v>2.101664</v>
      </c>
      <c r="AZ42" s="691">
        <v>2.3184290000000001</v>
      </c>
      <c r="BA42" s="691">
        <v>3.1789429999999999</v>
      </c>
      <c r="BB42" s="691">
        <v>3.5205660000000001</v>
      </c>
      <c r="BC42" s="691">
        <v>3.881983</v>
      </c>
      <c r="BD42" s="691">
        <v>3.8893589999999998</v>
      </c>
      <c r="BE42" s="691">
        <v>4.0194049999999999</v>
      </c>
      <c r="BF42" s="691">
        <v>3.8876810000000002</v>
      </c>
      <c r="BG42" s="691">
        <v>3.4986130000000002</v>
      </c>
      <c r="BH42" s="691">
        <v>3.1440399999999999</v>
      </c>
      <c r="BI42" s="691">
        <v>2.578875</v>
      </c>
      <c r="BJ42" s="692">
        <v>2.3449059999999999</v>
      </c>
      <c r="BK42" s="692">
        <v>2.5470670000000002</v>
      </c>
      <c r="BL42" s="692">
        <v>2.8307009999999999</v>
      </c>
      <c r="BM42" s="692">
        <v>3.954688</v>
      </c>
      <c r="BN42" s="692">
        <v>4.4647699999999997</v>
      </c>
      <c r="BO42" s="692">
        <v>4.9541389999999996</v>
      </c>
      <c r="BP42" s="692">
        <v>5.054341</v>
      </c>
      <c r="BQ42" s="692">
        <v>5.2314319999999999</v>
      </c>
      <c r="BR42" s="692">
        <v>5.057328</v>
      </c>
      <c r="BS42" s="692">
        <v>4.5166389999999996</v>
      </c>
      <c r="BT42" s="692">
        <v>4.0527129999999998</v>
      </c>
      <c r="BU42" s="692">
        <v>3.3251840000000001</v>
      </c>
      <c r="BV42" s="692">
        <v>3.0196679999999998</v>
      </c>
    </row>
    <row r="43" spans="1:74" ht="12" customHeight="1" x14ac:dyDescent="0.35">
      <c r="A43" s="650" t="s">
        <v>1067</v>
      </c>
      <c r="B43" s="648" t="s">
        <v>1068</v>
      </c>
      <c r="C43" s="691">
        <v>0.55241600000000002</v>
      </c>
      <c r="D43" s="691">
        <v>0.60466540000000002</v>
      </c>
      <c r="E43" s="691">
        <v>0.81957259999999998</v>
      </c>
      <c r="F43" s="691">
        <v>0.90681849999999997</v>
      </c>
      <c r="G43" s="691">
        <v>0.99179779999999995</v>
      </c>
      <c r="H43" s="691">
        <v>1.003017</v>
      </c>
      <c r="I43" s="691">
        <v>1.035973</v>
      </c>
      <c r="J43" s="691">
        <v>0.99261509999999997</v>
      </c>
      <c r="K43" s="691">
        <v>0.89281999999999995</v>
      </c>
      <c r="L43" s="691">
        <v>0.78632239999999998</v>
      </c>
      <c r="M43" s="691">
        <v>0.62342390000000003</v>
      </c>
      <c r="N43" s="691">
        <v>0.58892520000000004</v>
      </c>
      <c r="O43" s="691">
        <v>0.62886059999999999</v>
      </c>
      <c r="P43" s="691">
        <v>0.67607969999999995</v>
      </c>
      <c r="Q43" s="691">
        <v>0.93292929999999996</v>
      </c>
      <c r="R43" s="691">
        <v>1.0323720000000001</v>
      </c>
      <c r="S43" s="691">
        <v>1.1104700000000001</v>
      </c>
      <c r="T43" s="691">
        <v>1.1181490000000001</v>
      </c>
      <c r="U43" s="691">
        <v>1.1713990000000001</v>
      </c>
      <c r="V43" s="691">
        <v>1.1160110000000001</v>
      </c>
      <c r="W43" s="691">
        <v>0.99412619999999996</v>
      </c>
      <c r="X43" s="691">
        <v>0.88061409999999996</v>
      </c>
      <c r="Y43" s="691">
        <v>0.68309390000000003</v>
      </c>
      <c r="Z43" s="691">
        <v>0.65746579999999999</v>
      </c>
      <c r="AA43" s="691">
        <v>0.73561200000000004</v>
      </c>
      <c r="AB43" s="691">
        <v>0.83321800000000001</v>
      </c>
      <c r="AC43" s="691">
        <v>1.0822529999999999</v>
      </c>
      <c r="AD43" s="691">
        <v>1.189365</v>
      </c>
      <c r="AE43" s="691">
        <v>1.3091489999999999</v>
      </c>
      <c r="AF43" s="691">
        <v>1.305048</v>
      </c>
      <c r="AG43" s="691">
        <v>1.355407</v>
      </c>
      <c r="AH43" s="691">
        <v>1.30088</v>
      </c>
      <c r="AI43" s="691">
        <v>1.1589929999999999</v>
      </c>
      <c r="AJ43" s="691">
        <v>1.0114350000000001</v>
      </c>
      <c r="AK43" s="691">
        <v>0.80431319999999995</v>
      </c>
      <c r="AL43" s="691">
        <v>0.77378610000000003</v>
      </c>
      <c r="AM43" s="691">
        <v>0.8594465</v>
      </c>
      <c r="AN43" s="691">
        <v>0.92978930000000004</v>
      </c>
      <c r="AO43" s="691">
        <v>1.2763709999999999</v>
      </c>
      <c r="AP43" s="691">
        <v>1.415878</v>
      </c>
      <c r="AQ43" s="691">
        <v>1.534565</v>
      </c>
      <c r="AR43" s="691">
        <v>1.5516209999999999</v>
      </c>
      <c r="AS43" s="691">
        <v>1.60178</v>
      </c>
      <c r="AT43" s="691">
        <v>1.5400180000000001</v>
      </c>
      <c r="AU43" s="691">
        <v>1.37446</v>
      </c>
      <c r="AV43" s="691">
        <v>1.195643</v>
      </c>
      <c r="AW43" s="691">
        <v>0.94725079999999995</v>
      </c>
      <c r="AX43" s="691">
        <v>0.89447049999999995</v>
      </c>
      <c r="AY43" s="691">
        <v>0.99389559999999999</v>
      </c>
      <c r="AZ43" s="691">
        <v>1.0952710000000001</v>
      </c>
      <c r="BA43" s="691">
        <v>1.4954959999999999</v>
      </c>
      <c r="BB43" s="691">
        <v>1.6351009999999999</v>
      </c>
      <c r="BC43" s="691">
        <v>1.7861210000000001</v>
      </c>
      <c r="BD43" s="691">
        <v>1.7915449999999999</v>
      </c>
      <c r="BE43" s="691">
        <v>1.8619589999999999</v>
      </c>
      <c r="BF43" s="691">
        <v>1.7712159999999999</v>
      </c>
      <c r="BG43" s="691">
        <v>1.5848880000000001</v>
      </c>
      <c r="BH43" s="691">
        <v>1.405432</v>
      </c>
      <c r="BI43" s="691">
        <v>1.1177109999999999</v>
      </c>
      <c r="BJ43" s="692">
        <v>1.064697</v>
      </c>
      <c r="BK43" s="692">
        <v>1.1584110000000001</v>
      </c>
      <c r="BL43" s="692">
        <v>1.2833060000000001</v>
      </c>
      <c r="BM43" s="692">
        <v>1.7345489999999999</v>
      </c>
      <c r="BN43" s="692">
        <v>1.9148799999999999</v>
      </c>
      <c r="BO43" s="692">
        <v>2.0951770000000001</v>
      </c>
      <c r="BP43" s="692">
        <v>2.1104250000000002</v>
      </c>
      <c r="BQ43" s="692">
        <v>2.195246</v>
      </c>
      <c r="BR43" s="692">
        <v>2.1090939999999998</v>
      </c>
      <c r="BS43" s="692">
        <v>1.8997230000000001</v>
      </c>
      <c r="BT43" s="692">
        <v>1.6817550000000001</v>
      </c>
      <c r="BU43" s="692">
        <v>1.33633</v>
      </c>
      <c r="BV43" s="692">
        <v>1.2714859999999999</v>
      </c>
    </row>
    <row r="44" spans="1:74" ht="12" customHeight="1" x14ac:dyDescent="0.35">
      <c r="A44" s="650" t="s">
        <v>1069</v>
      </c>
      <c r="B44" s="648" t="s">
        <v>1070</v>
      </c>
      <c r="C44" s="691">
        <v>0.14637259999999999</v>
      </c>
      <c r="D44" s="691">
        <v>0.15508440000000001</v>
      </c>
      <c r="E44" s="691">
        <v>0.22105710000000001</v>
      </c>
      <c r="F44" s="691">
        <v>0.24074670000000001</v>
      </c>
      <c r="G44" s="691">
        <v>0.26672879999999999</v>
      </c>
      <c r="H44" s="691">
        <v>0.26807880000000001</v>
      </c>
      <c r="I44" s="691">
        <v>0.27675689999999997</v>
      </c>
      <c r="J44" s="691">
        <v>0.26788869999999998</v>
      </c>
      <c r="K44" s="691">
        <v>0.24238750000000001</v>
      </c>
      <c r="L44" s="691">
        <v>0.21999179999999999</v>
      </c>
      <c r="M44" s="691">
        <v>0.1738731</v>
      </c>
      <c r="N44" s="691">
        <v>0.1570618</v>
      </c>
      <c r="O44" s="691">
        <v>0.1678277</v>
      </c>
      <c r="P44" s="691">
        <v>0.17782120000000001</v>
      </c>
      <c r="Q44" s="691">
        <v>0.25413439999999998</v>
      </c>
      <c r="R44" s="691">
        <v>0.2776324</v>
      </c>
      <c r="S44" s="691">
        <v>0.30861119999999997</v>
      </c>
      <c r="T44" s="691">
        <v>0.31050470000000002</v>
      </c>
      <c r="U44" s="691">
        <v>0.32067059999999997</v>
      </c>
      <c r="V44" s="691">
        <v>0.31087989999999999</v>
      </c>
      <c r="W44" s="691">
        <v>0.28120309999999998</v>
      </c>
      <c r="X44" s="691">
        <v>0.25463330000000001</v>
      </c>
      <c r="Y44" s="691">
        <v>0.19826640000000001</v>
      </c>
      <c r="Z44" s="691">
        <v>0.17923210000000001</v>
      </c>
      <c r="AA44" s="691">
        <v>0.191686</v>
      </c>
      <c r="AB44" s="691">
        <v>0.211955</v>
      </c>
      <c r="AC44" s="691">
        <v>0.29247689999999998</v>
      </c>
      <c r="AD44" s="691">
        <v>0.31624150000000001</v>
      </c>
      <c r="AE44" s="691">
        <v>0.34854689999999999</v>
      </c>
      <c r="AF44" s="691">
        <v>0.35436220000000002</v>
      </c>
      <c r="AG44" s="691">
        <v>0.36974659999999998</v>
      </c>
      <c r="AH44" s="691">
        <v>0.35788819999999999</v>
      </c>
      <c r="AI44" s="691">
        <v>0.32101289999999999</v>
      </c>
      <c r="AJ44" s="691">
        <v>0.29097630000000002</v>
      </c>
      <c r="AK44" s="691">
        <v>0.225911</v>
      </c>
      <c r="AL44" s="691">
        <v>0.20333090000000001</v>
      </c>
      <c r="AM44" s="691">
        <v>0.2147917</v>
      </c>
      <c r="AN44" s="691">
        <v>0.22910159999999999</v>
      </c>
      <c r="AO44" s="691">
        <v>0.32837110000000003</v>
      </c>
      <c r="AP44" s="691">
        <v>0.35563509999999998</v>
      </c>
      <c r="AQ44" s="691">
        <v>0.39244200000000001</v>
      </c>
      <c r="AR44" s="691">
        <v>0.39395029999999998</v>
      </c>
      <c r="AS44" s="691">
        <v>0.40427730000000001</v>
      </c>
      <c r="AT44" s="691">
        <v>0.3916694</v>
      </c>
      <c r="AU44" s="691">
        <v>0.35397200000000001</v>
      </c>
      <c r="AV44" s="691">
        <v>0.31835780000000002</v>
      </c>
      <c r="AW44" s="691">
        <v>0.24697089999999999</v>
      </c>
      <c r="AX44" s="691">
        <v>0.2197693</v>
      </c>
      <c r="AY44" s="691">
        <v>0.23139319999999999</v>
      </c>
      <c r="AZ44" s="691">
        <v>0.24550910000000001</v>
      </c>
      <c r="BA44" s="691">
        <v>0.35029739999999998</v>
      </c>
      <c r="BB44" s="691">
        <v>0.378691</v>
      </c>
      <c r="BC44" s="691">
        <v>0.41601399999999999</v>
      </c>
      <c r="BD44" s="691">
        <v>0.41603230000000002</v>
      </c>
      <c r="BE44" s="691">
        <v>0.42914980000000003</v>
      </c>
      <c r="BF44" s="691">
        <v>0.41472530000000002</v>
      </c>
      <c r="BG44" s="691">
        <v>0.37180479999999999</v>
      </c>
      <c r="BH44" s="691">
        <v>0.33879720000000002</v>
      </c>
      <c r="BI44" s="691">
        <v>0.26542759999999999</v>
      </c>
      <c r="BJ44" s="692">
        <v>0.23887349999999999</v>
      </c>
      <c r="BK44" s="692">
        <v>0.2527741</v>
      </c>
      <c r="BL44" s="692">
        <v>0.27029730000000002</v>
      </c>
      <c r="BM44" s="692">
        <v>0.38166080000000002</v>
      </c>
      <c r="BN44" s="692">
        <v>0.41332059999999998</v>
      </c>
      <c r="BO44" s="692">
        <v>0.45581630000000001</v>
      </c>
      <c r="BP44" s="692">
        <v>0.45676139999999998</v>
      </c>
      <c r="BQ44" s="692">
        <v>0.47207969999999999</v>
      </c>
      <c r="BR44" s="692">
        <v>0.45773789999999998</v>
      </c>
      <c r="BS44" s="692">
        <v>0.41366320000000001</v>
      </c>
      <c r="BT44" s="692">
        <v>0.37672679999999997</v>
      </c>
      <c r="BU44" s="692">
        <v>0.29516009999999998</v>
      </c>
      <c r="BV44" s="692">
        <v>0.26550430000000003</v>
      </c>
    </row>
    <row r="45" spans="1:74" ht="12" customHeight="1" x14ac:dyDescent="0.35">
      <c r="A45" s="654" t="s">
        <v>1294</v>
      </c>
      <c r="B45" s="655" t="s">
        <v>1063</v>
      </c>
      <c r="C45" s="693">
        <v>2.8769175000000001E-2</v>
      </c>
      <c r="D45" s="693">
        <v>2.4469161999999999E-2</v>
      </c>
      <c r="E45" s="693">
        <v>2.868507E-2</v>
      </c>
      <c r="F45" s="693">
        <v>2.4666341000000001E-2</v>
      </c>
      <c r="G45" s="693">
        <v>2.1552182999999999E-2</v>
      </c>
      <c r="H45" s="693">
        <v>2.0091523E-2</v>
      </c>
      <c r="I45" s="693">
        <v>1.4932318E-2</v>
      </c>
      <c r="J45" s="693">
        <v>1.6232992000000002E-2</v>
      </c>
      <c r="K45" s="693">
        <v>1.7875393999999999E-2</v>
      </c>
      <c r="L45" s="693">
        <v>2.4262692999999998E-2</v>
      </c>
      <c r="M45" s="693">
        <v>2.4714481999999999E-2</v>
      </c>
      <c r="N45" s="693">
        <v>2.4774527000000001E-2</v>
      </c>
      <c r="O45" s="693">
        <v>2.8405357999999999E-2</v>
      </c>
      <c r="P45" s="693">
        <v>2.4497512999999999E-2</v>
      </c>
      <c r="Q45" s="693">
        <v>2.6753674000000002E-2</v>
      </c>
      <c r="R45" s="693">
        <v>2.7568711999999999E-2</v>
      </c>
      <c r="S45" s="693">
        <v>2.2717294999999998E-2</v>
      </c>
      <c r="T45" s="693">
        <v>1.9871056000000002E-2</v>
      </c>
      <c r="U45" s="693">
        <v>1.6318511000000001E-2</v>
      </c>
      <c r="V45" s="693">
        <v>1.4517265999999999E-2</v>
      </c>
      <c r="W45" s="693">
        <v>1.9251298999999999E-2</v>
      </c>
      <c r="X45" s="693">
        <v>2.5988107999999999E-2</v>
      </c>
      <c r="Y45" s="693">
        <v>2.4715491999999999E-2</v>
      </c>
      <c r="Z45" s="693">
        <v>2.7854396E-2</v>
      </c>
      <c r="AA45" s="693">
        <v>2.4227752000000002E-2</v>
      </c>
      <c r="AB45" s="693">
        <v>2.4892447000000002E-2</v>
      </c>
      <c r="AC45" s="693">
        <v>2.5678145999999999E-2</v>
      </c>
      <c r="AD45" s="693">
        <v>2.5912493000000002E-2</v>
      </c>
      <c r="AE45" s="693">
        <v>2.3499254000000001E-2</v>
      </c>
      <c r="AF45" s="693">
        <v>7.4615767999999999E-2</v>
      </c>
      <c r="AG45" s="693">
        <v>7.8716849000000005E-2</v>
      </c>
      <c r="AH45" s="693">
        <v>6.7287676000000005E-2</v>
      </c>
      <c r="AI45" s="693">
        <v>8.4244369999999999E-2</v>
      </c>
      <c r="AJ45" s="693">
        <v>0.105859229</v>
      </c>
      <c r="AK45" s="693">
        <v>0.11888220100000001</v>
      </c>
      <c r="AL45" s="693">
        <v>0.13131064200000001</v>
      </c>
      <c r="AM45" s="693">
        <v>2.3156283999999999E-2</v>
      </c>
      <c r="AN45" s="693">
        <v>2.3638777999999999E-2</v>
      </c>
      <c r="AO45" s="693">
        <v>3.3749917999999997E-2</v>
      </c>
      <c r="AP45" s="693">
        <v>2.8307998000000001E-2</v>
      </c>
      <c r="AQ45" s="693">
        <v>2.3936473E-2</v>
      </c>
      <c r="AR45" s="693">
        <v>2.1405619000000001E-2</v>
      </c>
      <c r="AS45" s="693">
        <v>1.5104556E-2</v>
      </c>
      <c r="AT45" s="693">
        <v>1.8136468999999999E-2</v>
      </c>
      <c r="AU45" s="693">
        <v>2.2717825000000001E-2</v>
      </c>
      <c r="AV45" s="693">
        <v>2.4999938999999999E-2</v>
      </c>
      <c r="AW45" s="693">
        <v>2.9232182999999998E-2</v>
      </c>
      <c r="AX45" s="693">
        <v>3.0363322000000002E-2</v>
      </c>
      <c r="AY45" s="693">
        <v>2.8570555000000001E-2</v>
      </c>
      <c r="AZ45" s="693">
        <v>2.8983472999999999E-2</v>
      </c>
      <c r="BA45" s="693">
        <v>3.1545163000000001E-2</v>
      </c>
      <c r="BB45" s="693">
        <v>3.1825183E-2</v>
      </c>
      <c r="BC45" s="693">
        <v>2.7663968000000001E-2</v>
      </c>
      <c r="BD45" s="693">
        <v>2.1568257E-2</v>
      </c>
      <c r="BE45" s="693">
        <v>1.8633022999999999E-2</v>
      </c>
      <c r="BF45" s="693">
        <v>1.4819336000000001E-2</v>
      </c>
      <c r="BG45" s="693">
        <v>1.6645221000000002E-2</v>
      </c>
      <c r="BH45" s="693">
        <v>2.38534E-2</v>
      </c>
      <c r="BI45" s="693">
        <v>2.56095E-2</v>
      </c>
      <c r="BJ45" s="694">
        <v>2.6414900000000002E-2</v>
      </c>
      <c r="BK45" s="694">
        <v>2.6926499999999999E-2</v>
      </c>
      <c r="BL45" s="694">
        <v>2.4219000000000001E-2</v>
      </c>
      <c r="BM45" s="694">
        <v>2.71343E-2</v>
      </c>
      <c r="BN45" s="694">
        <v>2.6651399999999999E-2</v>
      </c>
      <c r="BO45" s="694">
        <v>2.5172400000000001E-2</v>
      </c>
      <c r="BP45" s="694">
        <v>2.3032199999999999E-2</v>
      </c>
      <c r="BQ45" s="694">
        <v>2.1025200000000001E-2</v>
      </c>
      <c r="BR45" s="694">
        <v>1.9945999999999998E-2</v>
      </c>
      <c r="BS45" s="694">
        <v>2.1402600000000001E-2</v>
      </c>
      <c r="BT45" s="694">
        <v>2.5979599999999999E-2</v>
      </c>
      <c r="BU45" s="694">
        <v>2.6500099999999999E-2</v>
      </c>
      <c r="BV45" s="694">
        <v>2.68136E-2</v>
      </c>
    </row>
    <row r="46" spans="1:74" ht="12" customHeight="1" x14ac:dyDescent="0.35">
      <c r="A46" s="656"/>
      <c r="B46" s="645" t="s">
        <v>1071</v>
      </c>
      <c r="C46" s="645"/>
      <c r="D46" s="645"/>
      <c r="E46" s="645"/>
      <c r="F46" s="645"/>
      <c r="G46" s="645"/>
      <c r="H46" s="645"/>
      <c r="I46" s="645"/>
      <c r="J46" s="645"/>
      <c r="K46" s="645"/>
      <c r="L46" s="645"/>
      <c r="M46" s="645"/>
      <c r="N46" s="645"/>
      <c r="O46" s="645"/>
      <c r="P46" s="645"/>
      <c r="Q46" s="645"/>
      <c r="R46" s="657"/>
      <c r="S46" s="657"/>
      <c r="T46" s="657"/>
      <c r="U46" s="657"/>
      <c r="V46" s="657"/>
      <c r="W46" s="657"/>
      <c r="X46" s="657"/>
      <c r="Y46" s="657"/>
      <c r="Z46" s="657"/>
      <c r="AA46" s="657"/>
      <c r="AB46" s="657"/>
      <c r="AC46" s="657"/>
      <c r="AD46" s="657"/>
      <c r="AE46" s="657"/>
      <c r="AF46" s="657"/>
      <c r="AG46" s="657"/>
      <c r="AH46" s="657"/>
      <c r="AI46" s="657"/>
      <c r="AJ46" s="657"/>
      <c r="AK46" s="657"/>
      <c r="AL46" s="657"/>
      <c r="AM46" s="657"/>
      <c r="AN46" s="657"/>
      <c r="AO46" s="657"/>
      <c r="AP46" s="657"/>
      <c r="AQ46" s="657"/>
      <c r="AR46" s="657"/>
      <c r="AS46" s="657"/>
      <c r="AT46" s="657"/>
      <c r="AU46" s="657"/>
      <c r="AV46" s="657"/>
      <c r="AW46" s="657"/>
      <c r="AX46" s="657"/>
      <c r="AY46" s="657"/>
      <c r="AZ46" s="657"/>
      <c r="BA46" s="657"/>
      <c r="BB46" s="657"/>
      <c r="BC46" s="657"/>
      <c r="BD46" s="666"/>
      <c r="BE46" s="666"/>
      <c r="BF46" s="666"/>
      <c r="BG46" s="666"/>
      <c r="BH46" s="657"/>
      <c r="BI46" s="657"/>
      <c r="BJ46" s="657"/>
      <c r="BK46" s="657"/>
      <c r="BL46" s="657"/>
      <c r="BM46" s="657"/>
      <c r="BN46" s="657"/>
      <c r="BO46" s="657"/>
      <c r="BP46" s="657"/>
      <c r="BQ46" s="657"/>
      <c r="BR46" s="657"/>
      <c r="BS46" s="657"/>
      <c r="BT46" s="657"/>
      <c r="BU46" s="657"/>
      <c r="BV46" s="657"/>
    </row>
    <row r="47" spans="1:74" ht="12" customHeight="1" x14ac:dyDescent="0.35">
      <c r="A47" s="656"/>
      <c r="B47" s="645" t="s">
        <v>1072</v>
      </c>
      <c r="C47" s="645"/>
      <c r="D47" s="645"/>
      <c r="E47" s="645"/>
      <c r="F47" s="645"/>
      <c r="G47" s="645"/>
      <c r="H47" s="645"/>
      <c r="I47" s="645"/>
      <c r="J47" s="645"/>
      <c r="K47" s="645"/>
      <c r="L47" s="645"/>
      <c r="M47" s="645"/>
      <c r="N47" s="645"/>
      <c r="O47" s="645"/>
      <c r="P47" s="645"/>
      <c r="Q47" s="645"/>
      <c r="R47" s="657"/>
      <c r="S47" s="657"/>
      <c r="T47" s="657"/>
      <c r="U47" s="657"/>
      <c r="V47" s="657"/>
      <c r="W47" s="657"/>
      <c r="X47" s="657"/>
      <c r="Y47" s="657"/>
      <c r="Z47" s="657"/>
      <c r="AA47" s="657"/>
      <c r="AB47" s="657"/>
      <c r="AC47" s="657"/>
      <c r="AD47" s="657"/>
      <c r="AE47" s="657"/>
      <c r="AF47" s="657"/>
      <c r="AG47" s="657"/>
      <c r="AH47" s="657"/>
      <c r="AI47" s="657"/>
      <c r="AJ47" s="657"/>
      <c r="AK47" s="657"/>
      <c r="AL47" s="657"/>
      <c r="AM47" s="657"/>
      <c r="AN47" s="657"/>
      <c r="AO47" s="657"/>
      <c r="AP47" s="657"/>
      <c r="AQ47" s="657"/>
      <c r="AR47" s="657"/>
      <c r="AS47" s="657"/>
      <c r="AT47" s="657"/>
      <c r="AU47" s="657"/>
      <c r="AV47" s="657"/>
      <c r="AW47" s="657"/>
      <c r="AX47" s="657"/>
      <c r="AY47" s="657"/>
      <c r="AZ47" s="657"/>
      <c r="BA47" s="657"/>
      <c r="BB47" s="657"/>
      <c r="BC47" s="657"/>
      <c r="BD47" s="666"/>
      <c r="BE47" s="666"/>
      <c r="BF47" s="666"/>
      <c r="BG47" s="657"/>
      <c r="BH47" s="657"/>
      <c r="BI47" s="657"/>
      <c r="BJ47" s="657"/>
      <c r="BK47" s="657"/>
      <c r="BL47" s="657"/>
      <c r="BM47" s="657"/>
      <c r="BN47" s="657"/>
      <c r="BO47" s="657"/>
      <c r="BP47" s="657"/>
      <c r="BQ47" s="657"/>
      <c r="BR47" s="657"/>
      <c r="BS47" s="657"/>
      <c r="BT47" s="657"/>
      <c r="BU47" s="657"/>
      <c r="BV47" s="657"/>
    </row>
    <row r="48" spans="1:74" ht="12" customHeight="1" x14ac:dyDescent="0.35">
      <c r="A48" s="656"/>
      <c r="B48" s="820" t="s">
        <v>1350</v>
      </c>
      <c r="C48" s="821"/>
      <c r="D48" s="821"/>
      <c r="E48" s="821"/>
      <c r="F48" s="821"/>
      <c r="G48" s="821"/>
      <c r="H48" s="821"/>
      <c r="I48" s="821"/>
      <c r="J48" s="821"/>
      <c r="K48" s="821"/>
      <c r="L48" s="821"/>
      <c r="M48" s="821"/>
      <c r="N48" s="821"/>
      <c r="O48" s="821"/>
      <c r="P48" s="821"/>
      <c r="Q48" s="821"/>
      <c r="R48" s="657"/>
      <c r="S48" s="657"/>
      <c r="T48" s="657"/>
      <c r="U48" s="657"/>
      <c r="V48" s="657"/>
      <c r="W48" s="657"/>
      <c r="X48" s="657"/>
      <c r="Y48" s="657"/>
      <c r="Z48" s="657"/>
      <c r="AA48" s="657"/>
      <c r="AB48" s="657"/>
      <c r="AC48" s="657"/>
      <c r="AD48" s="657"/>
      <c r="AE48" s="657"/>
      <c r="AF48" s="657"/>
      <c r="AG48" s="657"/>
      <c r="AH48" s="657"/>
      <c r="AI48" s="657"/>
      <c r="AJ48" s="657"/>
      <c r="AK48" s="657"/>
      <c r="AL48" s="657"/>
      <c r="AM48" s="657"/>
      <c r="AN48" s="657"/>
      <c r="AO48" s="657"/>
      <c r="AP48" s="657"/>
      <c r="AQ48" s="657"/>
      <c r="AR48" s="657"/>
      <c r="AS48" s="657"/>
      <c r="AT48" s="657"/>
      <c r="AU48" s="657"/>
      <c r="AV48" s="657"/>
      <c r="AW48" s="657"/>
      <c r="AX48" s="657"/>
      <c r="AY48" s="657"/>
      <c r="AZ48" s="657"/>
      <c r="BA48" s="657"/>
      <c r="BB48" s="657"/>
      <c r="BC48" s="657"/>
      <c r="BD48" s="666"/>
      <c r="BE48" s="666"/>
      <c r="BF48" s="666"/>
      <c r="BG48" s="657"/>
      <c r="BH48" s="657"/>
      <c r="BI48" s="657"/>
      <c r="BJ48" s="657"/>
      <c r="BK48" s="657"/>
      <c r="BL48" s="657"/>
      <c r="BM48" s="657"/>
      <c r="BN48" s="657"/>
      <c r="BO48" s="657"/>
      <c r="BP48" s="657"/>
      <c r="BQ48" s="657"/>
      <c r="BR48" s="657"/>
      <c r="BS48" s="657"/>
      <c r="BT48" s="657"/>
      <c r="BU48" s="657"/>
      <c r="BV48" s="657"/>
    </row>
    <row r="49" spans="1:74" ht="12" customHeight="1" x14ac:dyDescent="0.35">
      <c r="A49" s="656"/>
      <c r="B49" s="821"/>
      <c r="C49" s="821"/>
      <c r="D49" s="821"/>
      <c r="E49" s="821"/>
      <c r="F49" s="821"/>
      <c r="G49" s="821"/>
      <c r="H49" s="821"/>
      <c r="I49" s="821"/>
      <c r="J49" s="821"/>
      <c r="K49" s="821"/>
      <c r="L49" s="821"/>
      <c r="M49" s="821"/>
      <c r="N49" s="821"/>
      <c r="O49" s="821"/>
      <c r="P49" s="821"/>
      <c r="Q49" s="821"/>
      <c r="R49" s="657"/>
      <c r="S49" s="657"/>
      <c r="T49" s="657"/>
      <c r="U49" s="657"/>
      <c r="V49" s="657"/>
      <c r="W49" s="657"/>
      <c r="X49" s="657"/>
      <c r="Y49" s="657"/>
      <c r="Z49" s="657"/>
      <c r="AA49" s="657"/>
      <c r="AB49" s="657"/>
      <c r="AC49" s="657"/>
      <c r="AD49" s="657"/>
      <c r="AE49" s="657"/>
      <c r="AF49" s="657"/>
      <c r="AG49" s="657"/>
      <c r="AH49" s="657"/>
      <c r="AI49" s="657"/>
      <c r="AJ49" s="657"/>
      <c r="AK49" s="657"/>
      <c r="AL49" s="657"/>
      <c r="AM49" s="657"/>
      <c r="AN49" s="657"/>
      <c r="AO49" s="657"/>
      <c r="AP49" s="657"/>
      <c r="AQ49" s="657"/>
      <c r="AR49" s="657"/>
      <c r="AS49" s="657"/>
      <c r="AT49" s="657"/>
      <c r="AU49" s="657"/>
      <c r="AV49" s="657"/>
      <c r="AW49" s="657"/>
      <c r="AX49" s="657"/>
      <c r="AY49" s="657"/>
      <c r="AZ49" s="657"/>
      <c r="BA49" s="657"/>
      <c r="BB49" s="657"/>
      <c r="BC49" s="657"/>
      <c r="BD49" s="666"/>
      <c r="BE49" s="666"/>
      <c r="BF49" s="666"/>
      <c r="BG49" s="657"/>
      <c r="BH49" s="657"/>
      <c r="BI49" s="657"/>
      <c r="BJ49" s="657"/>
      <c r="BK49" s="657"/>
      <c r="BL49" s="657"/>
      <c r="BM49" s="657"/>
      <c r="BN49" s="657"/>
      <c r="BO49" s="657"/>
      <c r="BP49" s="657"/>
      <c r="BQ49" s="657"/>
      <c r="BR49" s="657"/>
      <c r="BS49" s="657"/>
      <c r="BT49" s="657"/>
      <c r="BU49" s="657"/>
      <c r="BV49" s="657"/>
    </row>
    <row r="50" spans="1:74" ht="12" customHeight="1" x14ac:dyDescent="0.35">
      <c r="A50" s="656"/>
      <c r="B50" s="645" t="s">
        <v>1073</v>
      </c>
      <c r="C50" s="645"/>
      <c r="D50" s="645"/>
      <c r="E50" s="645"/>
      <c r="F50" s="645"/>
      <c r="G50" s="645"/>
      <c r="H50" s="645"/>
      <c r="I50" s="645"/>
      <c r="J50" s="645"/>
      <c r="K50" s="645"/>
      <c r="L50" s="645"/>
      <c r="M50" s="645"/>
      <c r="N50" s="645"/>
      <c r="O50" s="645"/>
      <c r="P50" s="645"/>
      <c r="Q50" s="645"/>
      <c r="R50" s="657"/>
      <c r="S50" s="657"/>
      <c r="T50" s="657"/>
      <c r="U50" s="657"/>
      <c r="V50" s="657"/>
      <c r="W50" s="657"/>
      <c r="X50" s="657"/>
      <c r="Y50" s="657"/>
      <c r="Z50" s="657"/>
      <c r="AA50" s="657"/>
      <c r="AB50" s="657"/>
      <c r="AC50" s="657"/>
      <c r="AD50" s="657"/>
      <c r="AE50" s="657"/>
      <c r="AF50" s="657"/>
      <c r="AG50" s="657"/>
      <c r="AH50" s="657"/>
      <c r="AI50" s="657"/>
      <c r="AJ50" s="657"/>
      <c r="AK50" s="657"/>
      <c r="AL50" s="657"/>
      <c r="AM50" s="657"/>
      <c r="AN50" s="657"/>
      <c r="AO50" s="657"/>
      <c r="AP50" s="657"/>
      <c r="AQ50" s="657"/>
      <c r="AR50" s="657"/>
      <c r="AS50" s="657"/>
      <c r="AT50" s="657"/>
      <c r="AU50" s="657"/>
      <c r="AV50" s="657"/>
      <c r="AW50" s="657"/>
      <c r="AX50" s="657"/>
      <c r="AY50" s="657"/>
      <c r="AZ50" s="657"/>
      <c r="BA50" s="657"/>
      <c r="BB50" s="657"/>
      <c r="BC50" s="657"/>
      <c r="BD50" s="666"/>
      <c r="BE50" s="666"/>
      <c r="BF50" s="666"/>
      <c r="BG50" s="657"/>
      <c r="BH50" s="657"/>
      <c r="BI50" s="657"/>
      <c r="BJ50" s="657"/>
      <c r="BK50" s="657"/>
      <c r="BL50" s="657"/>
      <c r="BM50" s="657"/>
      <c r="BN50" s="657"/>
      <c r="BO50" s="657"/>
      <c r="BP50" s="657"/>
      <c r="BQ50" s="657"/>
      <c r="BR50" s="657"/>
      <c r="BS50" s="657"/>
      <c r="BT50" s="657"/>
      <c r="BU50" s="657"/>
      <c r="BV50" s="657"/>
    </row>
    <row r="51" spans="1:74" ht="12" customHeight="1" x14ac:dyDescent="0.35">
      <c r="A51" s="656"/>
      <c r="B51" s="744" t="s">
        <v>806</v>
      </c>
      <c r="C51" s="736"/>
      <c r="D51" s="736"/>
      <c r="E51" s="736"/>
      <c r="F51" s="736"/>
      <c r="G51" s="736"/>
      <c r="H51" s="736"/>
      <c r="I51" s="736"/>
      <c r="J51" s="736"/>
      <c r="K51" s="736"/>
      <c r="L51" s="736"/>
      <c r="M51" s="736"/>
      <c r="N51" s="736"/>
      <c r="O51" s="736"/>
      <c r="P51" s="736"/>
      <c r="Q51" s="736"/>
      <c r="R51" s="657"/>
      <c r="S51" s="657"/>
      <c r="T51" s="657"/>
      <c r="U51" s="657"/>
      <c r="V51" s="657"/>
      <c r="W51" s="657"/>
      <c r="X51" s="657"/>
      <c r="Y51" s="657"/>
      <c r="Z51" s="657"/>
      <c r="AA51" s="657"/>
      <c r="AB51" s="657"/>
      <c r="AC51" s="657"/>
      <c r="AD51" s="657"/>
      <c r="AE51" s="657"/>
      <c r="AF51" s="657"/>
      <c r="AG51" s="657"/>
      <c r="AH51" s="657"/>
      <c r="AI51" s="657"/>
      <c r="AJ51" s="657"/>
      <c r="AK51" s="657"/>
      <c r="AL51" s="657"/>
      <c r="AM51" s="657"/>
      <c r="AN51" s="657"/>
      <c r="AO51" s="657"/>
      <c r="AP51" s="657"/>
      <c r="AQ51" s="657"/>
      <c r="AR51" s="657"/>
      <c r="AS51" s="657"/>
      <c r="AT51" s="657"/>
      <c r="AU51" s="657"/>
      <c r="AV51" s="657"/>
      <c r="AW51" s="657"/>
      <c r="AX51" s="657"/>
      <c r="AY51" s="657"/>
      <c r="AZ51" s="657"/>
      <c r="BA51" s="657"/>
      <c r="BB51" s="657"/>
      <c r="BC51" s="657"/>
      <c r="BD51" s="666"/>
      <c r="BE51" s="666"/>
      <c r="BF51" s="666"/>
      <c r="BG51" s="657"/>
      <c r="BH51" s="657"/>
      <c r="BI51" s="657"/>
      <c r="BJ51" s="657"/>
      <c r="BK51" s="657"/>
      <c r="BL51" s="657"/>
      <c r="BM51" s="657"/>
      <c r="BN51" s="657"/>
      <c r="BO51" s="657"/>
      <c r="BP51" s="657"/>
      <c r="BQ51" s="657"/>
      <c r="BR51" s="657"/>
      <c r="BS51" s="657"/>
      <c r="BT51" s="657"/>
      <c r="BU51" s="657"/>
      <c r="BV51" s="657"/>
    </row>
    <row r="52" spans="1:74" ht="12" customHeight="1" x14ac:dyDescent="0.35">
      <c r="A52" s="650"/>
      <c r="B52" s="822" t="str">
        <f>"Notes: "&amp;"EIA completed modeling and analysis for this report on " &amp;Dates!D2&amp;"."</f>
        <v>Notes: EIA completed modeling and analysis for this report on Thursday December 1, 2022.</v>
      </c>
      <c r="C52" s="736"/>
      <c r="D52" s="736"/>
      <c r="E52" s="736"/>
      <c r="F52" s="736"/>
      <c r="G52" s="736"/>
      <c r="H52" s="736"/>
      <c r="I52" s="736"/>
      <c r="J52" s="736"/>
      <c r="K52" s="736"/>
      <c r="L52" s="736"/>
      <c r="M52" s="736"/>
      <c r="N52" s="736"/>
      <c r="O52" s="736"/>
      <c r="P52" s="736"/>
      <c r="Q52" s="736"/>
    </row>
    <row r="53" spans="1:74" ht="12" customHeight="1" x14ac:dyDescent="0.35">
      <c r="A53" s="650"/>
      <c r="B53" s="762" t="s">
        <v>350</v>
      </c>
      <c r="C53" s="736"/>
      <c r="D53" s="736"/>
      <c r="E53" s="736"/>
      <c r="F53" s="736"/>
      <c r="G53" s="736"/>
      <c r="H53" s="736"/>
      <c r="I53" s="736"/>
      <c r="J53" s="736"/>
      <c r="K53" s="736"/>
      <c r="L53" s="736"/>
      <c r="M53" s="736"/>
      <c r="N53" s="736"/>
      <c r="O53" s="736"/>
      <c r="P53" s="736"/>
      <c r="Q53" s="736"/>
    </row>
    <row r="54" spans="1:74" ht="12" customHeight="1" x14ac:dyDescent="0.35">
      <c r="A54" s="650"/>
      <c r="B54" s="645" t="s">
        <v>1074</v>
      </c>
      <c r="C54" s="645"/>
      <c r="D54" s="645"/>
      <c r="E54" s="645"/>
      <c r="F54" s="645"/>
      <c r="G54" s="645"/>
      <c r="H54" s="645"/>
      <c r="I54" s="645"/>
      <c r="J54" s="645"/>
      <c r="K54" s="645"/>
      <c r="L54" s="645"/>
      <c r="M54" s="645"/>
      <c r="N54" s="645"/>
      <c r="O54" s="645"/>
      <c r="P54" s="645"/>
      <c r="Q54" s="645"/>
    </row>
    <row r="55" spans="1:74" ht="12" customHeight="1" x14ac:dyDescent="0.35">
      <c r="A55" s="650"/>
      <c r="B55" s="645" t="s">
        <v>829</v>
      </c>
      <c r="C55" s="645"/>
      <c r="D55" s="645"/>
      <c r="E55" s="645"/>
      <c r="F55" s="645"/>
      <c r="G55" s="645"/>
      <c r="H55" s="645"/>
      <c r="I55" s="645"/>
      <c r="J55" s="645"/>
      <c r="K55" s="645"/>
      <c r="L55" s="645"/>
      <c r="M55" s="645"/>
      <c r="N55" s="645"/>
      <c r="O55" s="645"/>
      <c r="P55" s="645"/>
      <c r="Q55" s="645"/>
    </row>
    <row r="56" spans="1:74" ht="12" customHeight="1" x14ac:dyDescent="0.35">
      <c r="A56" s="650"/>
      <c r="B56" s="763" t="s">
        <v>1355</v>
      </c>
      <c r="C56" s="751"/>
      <c r="D56" s="751"/>
      <c r="E56" s="751"/>
      <c r="F56" s="751"/>
      <c r="G56" s="751"/>
      <c r="H56" s="751"/>
      <c r="I56" s="751"/>
      <c r="J56" s="751"/>
      <c r="K56" s="751"/>
      <c r="L56" s="751"/>
      <c r="M56" s="751"/>
      <c r="N56" s="751"/>
      <c r="O56" s="751"/>
      <c r="P56" s="751"/>
      <c r="Q56" s="751"/>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8" transitionEvaluation="1" transitionEntry="1" codeName="Sheet6">
    <pageSetUpPr fitToPage="1"/>
  </sheetPr>
  <dimension ref="A1:BV160"/>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I7" sqref="BI7:BI69"/>
    </sheetView>
  </sheetViews>
  <sheetFormatPr defaultColWidth="9.54296875" defaultRowHeight="10.5" x14ac:dyDescent="0.25"/>
  <cols>
    <col min="1" max="1" width="8.453125" style="134" customWidth="1"/>
    <col min="2" max="2" width="42.54296875" style="134" customWidth="1"/>
    <col min="3" max="50" width="7.453125" style="134" customWidth="1"/>
    <col min="51" max="55" width="7.453125" style="327" customWidth="1"/>
    <col min="56" max="58" width="7.453125" style="622" customWidth="1"/>
    <col min="59" max="62" width="7.453125" style="327" customWidth="1"/>
    <col min="63" max="74" width="7.453125" style="134" customWidth="1"/>
    <col min="75" max="16384" width="9.54296875" style="134"/>
  </cols>
  <sheetData>
    <row r="1" spans="1:74" ht="13.4" customHeight="1" x14ac:dyDescent="0.3">
      <c r="A1" s="733" t="s">
        <v>790</v>
      </c>
      <c r="B1" s="827" t="s">
        <v>1095</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251"/>
    </row>
    <row r="2" spans="1:74" s="46" customFormat="1" ht="12.5" x14ac:dyDescent="0.25">
      <c r="A2" s="734"/>
      <c r="B2" s="485" t="str">
        <f>"U.S. Energy Information Administration  |  Short-Term Energy Outlook  - "&amp;Dates!D1</f>
        <v>U.S. Energy Information Administration  |  Short-Term Energy Outlook  - December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4"/>
      <c r="AY2" s="366"/>
      <c r="AZ2" s="366"/>
      <c r="BA2" s="366"/>
      <c r="BB2" s="366"/>
      <c r="BC2" s="366"/>
      <c r="BD2" s="583"/>
      <c r="BE2" s="583"/>
      <c r="BF2" s="583"/>
      <c r="BG2" s="366"/>
      <c r="BH2" s="366"/>
      <c r="BI2" s="366"/>
      <c r="BJ2" s="366"/>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39"/>
      <c r="B5" s="135" t="s">
        <v>786</v>
      </c>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376"/>
      <c r="AZ5" s="376"/>
      <c r="BA5" s="376"/>
      <c r="BB5" s="376"/>
      <c r="BC5" s="376"/>
      <c r="BD5" s="623"/>
      <c r="BE5" s="623"/>
      <c r="BF5" s="623"/>
      <c r="BG5" s="623"/>
      <c r="BH5" s="623"/>
      <c r="BI5" s="623"/>
      <c r="BJ5" s="376"/>
      <c r="BK5" s="376"/>
      <c r="BL5" s="376"/>
      <c r="BM5" s="376"/>
      <c r="BN5" s="376"/>
      <c r="BO5" s="376"/>
      <c r="BP5" s="376"/>
      <c r="BQ5" s="376"/>
      <c r="BR5" s="376"/>
      <c r="BS5" s="376"/>
      <c r="BT5" s="376"/>
      <c r="BU5" s="376"/>
      <c r="BV5" s="376"/>
    </row>
    <row r="6" spans="1:74" ht="11.15" customHeight="1" x14ac:dyDescent="0.2">
      <c r="A6" s="139"/>
      <c r="B6" s="35" t="s">
        <v>551</v>
      </c>
      <c r="C6" s="137"/>
      <c r="D6" s="137"/>
      <c r="E6" s="137"/>
      <c r="F6" s="137"/>
      <c r="G6" s="137"/>
      <c r="H6" s="137"/>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377"/>
      <c r="AZ6" s="377"/>
      <c r="BA6" s="377"/>
      <c r="BB6" s="377"/>
      <c r="BC6" s="377"/>
      <c r="BD6" s="377"/>
      <c r="BE6" s="377"/>
      <c r="BF6" s="377"/>
      <c r="BG6" s="377"/>
      <c r="BH6" s="377"/>
      <c r="BI6" s="377"/>
      <c r="BJ6" s="377"/>
      <c r="BK6" s="377"/>
      <c r="BL6" s="377"/>
      <c r="BM6" s="377"/>
      <c r="BN6" s="377"/>
      <c r="BO6" s="377"/>
      <c r="BP6" s="377"/>
      <c r="BQ6" s="377"/>
      <c r="BR6" s="377"/>
      <c r="BS6" s="377"/>
      <c r="BT6" s="377"/>
      <c r="BU6" s="377"/>
      <c r="BV6" s="377"/>
    </row>
    <row r="7" spans="1:74" ht="11.15" customHeight="1" x14ac:dyDescent="0.25">
      <c r="A7" s="139" t="s">
        <v>552</v>
      </c>
      <c r="B7" s="38" t="s">
        <v>1091</v>
      </c>
      <c r="C7" s="231">
        <v>18437.127</v>
      </c>
      <c r="D7" s="231">
        <v>18437.127</v>
      </c>
      <c r="E7" s="231">
        <v>18437.127</v>
      </c>
      <c r="F7" s="231">
        <v>18565.697</v>
      </c>
      <c r="G7" s="231">
        <v>18565.697</v>
      </c>
      <c r="H7" s="231">
        <v>18565.697</v>
      </c>
      <c r="I7" s="231">
        <v>18699.748</v>
      </c>
      <c r="J7" s="231">
        <v>18699.748</v>
      </c>
      <c r="K7" s="231">
        <v>18699.748</v>
      </c>
      <c r="L7" s="231">
        <v>18733.741000000002</v>
      </c>
      <c r="M7" s="231">
        <v>18733.741000000002</v>
      </c>
      <c r="N7" s="231">
        <v>18733.741000000002</v>
      </c>
      <c r="O7" s="231">
        <v>18835.411</v>
      </c>
      <c r="P7" s="231">
        <v>18835.411</v>
      </c>
      <c r="Q7" s="231">
        <v>18835.411</v>
      </c>
      <c r="R7" s="231">
        <v>18962.174999999999</v>
      </c>
      <c r="S7" s="231">
        <v>18962.174999999999</v>
      </c>
      <c r="T7" s="231">
        <v>18962.174999999999</v>
      </c>
      <c r="U7" s="231">
        <v>19130.932000000001</v>
      </c>
      <c r="V7" s="231">
        <v>19130.932000000001</v>
      </c>
      <c r="W7" s="231">
        <v>19130.932000000001</v>
      </c>
      <c r="X7" s="231">
        <v>19215.690999999999</v>
      </c>
      <c r="Y7" s="231">
        <v>19215.690999999999</v>
      </c>
      <c r="Z7" s="231">
        <v>19215.690999999999</v>
      </c>
      <c r="AA7" s="231">
        <v>18989.877</v>
      </c>
      <c r="AB7" s="231">
        <v>18989.877</v>
      </c>
      <c r="AC7" s="231">
        <v>18989.877</v>
      </c>
      <c r="AD7" s="231">
        <v>17378.712</v>
      </c>
      <c r="AE7" s="231">
        <v>17378.712</v>
      </c>
      <c r="AF7" s="231">
        <v>17378.712</v>
      </c>
      <c r="AG7" s="231">
        <v>18743.72</v>
      </c>
      <c r="AH7" s="231">
        <v>18743.72</v>
      </c>
      <c r="AI7" s="231">
        <v>18743.72</v>
      </c>
      <c r="AJ7" s="231">
        <v>18924.261999999999</v>
      </c>
      <c r="AK7" s="231">
        <v>18924.261999999999</v>
      </c>
      <c r="AL7" s="231">
        <v>18924.261999999999</v>
      </c>
      <c r="AM7" s="231">
        <v>19216.223999999998</v>
      </c>
      <c r="AN7" s="231">
        <v>19216.223999999998</v>
      </c>
      <c r="AO7" s="231">
        <v>19216.223999999998</v>
      </c>
      <c r="AP7" s="231">
        <v>19544.248</v>
      </c>
      <c r="AQ7" s="231">
        <v>19544.248</v>
      </c>
      <c r="AR7" s="231">
        <v>19544.248</v>
      </c>
      <c r="AS7" s="231">
        <v>19672.594000000001</v>
      </c>
      <c r="AT7" s="231">
        <v>19672.594000000001</v>
      </c>
      <c r="AU7" s="231">
        <v>19672.594000000001</v>
      </c>
      <c r="AV7" s="231">
        <v>20006.181</v>
      </c>
      <c r="AW7" s="231">
        <v>20006.181</v>
      </c>
      <c r="AX7" s="231">
        <v>20006.181</v>
      </c>
      <c r="AY7" s="231">
        <v>19924.088</v>
      </c>
      <c r="AZ7" s="231">
        <v>19924.088</v>
      </c>
      <c r="BA7" s="231">
        <v>19924.088</v>
      </c>
      <c r="BB7" s="231">
        <v>19895.271000000001</v>
      </c>
      <c r="BC7" s="231">
        <v>19895.271000000001</v>
      </c>
      <c r="BD7" s="231">
        <v>19895.271000000001</v>
      </c>
      <c r="BE7" s="231">
        <v>20001.902999999998</v>
      </c>
      <c r="BF7" s="231">
        <v>20027.304</v>
      </c>
      <c r="BG7" s="231">
        <v>20035.955999999998</v>
      </c>
      <c r="BH7" s="231">
        <v>20014.666110999999</v>
      </c>
      <c r="BI7" s="231">
        <v>19999.714778000001</v>
      </c>
      <c r="BJ7" s="304">
        <v>19977.91</v>
      </c>
      <c r="BK7" s="304">
        <v>19926.97</v>
      </c>
      <c r="BL7" s="304">
        <v>19908.169999999998</v>
      </c>
      <c r="BM7" s="304">
        <v>19899.21</v>
      </c>
      <c r="BN7" s="304">
        <v>19903.37</v>
      </c>
      <c r="BO7" s="304">
        <v>19911.68</v>
      </c>
      <c r="BP7" s="304">
        <v>19927.41</v>
      </c>
      <c r="BQ7" s="304">
        <v>19956.400000000001</v>
      </c>
      <c r="BR7" s="304">
        <v>19982.560000000001</v>
      </c>
      <c r="BS7" s="304">
        <v>20011.75</v>
      </c>
      <c r="BT7" s="304">
        <v>20050.580000000002</v>
      </c>
      <c r="BU7" s="304">
        <v>20080.849999999999</v>
      </c>
      <c r="BV7" s="304">
        <v>20109.169999999998</v>
      </c>
    </row>
    <row r="8" spans="1:74" ht="11.15" customHeight="1" x14ac:dyDescent="0.25">
      <c r="A8" s="139"/>
      <c r="B8" s="35" t="s">
        <v>811</v>
      </c>
      <c r="C8" s="231"/>
      <c r="D8" s="231"/>
      <c r="E8" s="231"/>
      <c r="F8" s="231"/>
      <c r="G8" s="231"/>
      <c r="H8" s="231"/>
      <c r="I8" s="231"/>
      <c r="J8" s="231"/>
      <c r="K8" s="231"/>
      <c r="L8" s="231"/>
      <c r="M8" s="231"/>
      <c r="N8" s="231"/>
      <c r="O8" s="231"/>
      <c r="P8" s="231"/>
      <c r="Q8" s="231"/>
      <c r="R8" s="231"/>
      <c r="S8" s="231"/>
      <c r="T8" s="231"/>
      <c r="U8" s="231"/>
      <c r="V8" s="231"/>
      <c r="W8" s="231"/>
      <c r="X8" s="231"/>
      <c r="Y8" s="231"/>
      <c r="Z8" s="231"/>
      <c r="AA8" s="231"/>
      <c r="AB8" s="231"/>
      <c r="AC8" s="231"/>
      <c r="AD8" s="231"/>
      <c r="AE8" s="231"/>
      <c r="AF8" s="231"/>
      <c r="AG8" s="231"/>
      <c r="AH8" s="231"/>
      <c r="AI8" s="231"/>
      <c r="AJ8" s="231"/>
      <c r="AK8" s="231"/>
      <c r="AL8" s="231"/>
      <c r="AM8" s="231"/>
      <c r="AN8" s="231"/>
      <c r="AO8" s="231"/>
      <c r="AP8" s="231"/>
      <c r="AQ8" s="231"/>
      <c r="AR8" s="231"/>
      <c r="AS8" s="231"/>
      <c r="AT8" s="231"/>
      <c r="AU8" s="231"/>
      <c r="AV8" s="231"/>
      <c r="AW8" s="231"/>
      <c r="AX8" s="231"/>
      <c r="AY8" s="231"/>
      <c r="AZ8" s="231"/>
      <c r="BA8" s="231"/>
      <c r="BB8" s="231"/>
      <c r="BC8" s="231"/>
      <c r="BD8" s="231"/>
      <c r="BE8" s="231"/>
      <c r="BF8" s="231"/>
      <c r="BG8" s="231"/>
      <c r="BH8" s="231"/>
      <c r="BI8" s="231"/>
      <c r="BJ8" s="304"/>
      <c r="BK8" s="304"/>
      <c r="BL8" s="304"/>
      <c r="BM8" s="304"/>
      <c r="BN8" s="304"/>
      <c r="BO8" s="304"/>
      <c r="BP8" s="304"/>
      <c r="BQ8" s="304"/>
      <c r="BR8" s="304"/>
      <c r="BS8" s="304"/>
      <c r="BT8" s="304"/>
      <c r="BU8" s="304"/>
      <c r="BV8" s="304"/>
    </row>
    <row r="9" spans="1:74" ht="11.15" customHeight="1" x14ac:dyDescent="0.25">
      <c r="A9" s="139" t="s">
        <v>812</v>
      </c>
      <c r="B9" s="38" t="s">
        <v>1091</v>
      </c>
      <c r="C9" s="231">
        <v>12694.4</v>
      </c>
      <c r="D9" s="231">
        <v>12700.4</v>
      </c>
      <c r="E9" s="231">
        <v>12744.7</v>
      </c>
      <c r="F9" s="231">
        <v>12772.4</v>
      </c>
      <c r="G9" s="231">
        <v>12811.1</v>
      </c>
      <c r="H9" s="231">
        <v>12833.3</v>
      </c>
      <c r="I9" s="231">
        <v>12869.4</v>
      </c>
      <c r="J9" s="231">
        <v>12904.5</v>
      </c>
      <c r="K9" s="231">
        <v>12887.3</v>
      </c>
      <c r="L9" s="231">
        <v>12941.8</v>
      </c>
      <c r="M9" s="231">
        <v>12995.4</v>
      </c>
      <c r="N9" s="231">
        <v>12892.8</v>
      </c>
      <c r="O9" s="231">
        <v>12929.7</v>
      </c>
      <c r="P9" s="231">
        <v>12931.6</v>
      </c>
      <c r="Q9" s="231">
        <v>13005.9</v>
      </c>
      <c r="R9" s="231">
        <v>13001.4</v>
      </c>
      <c r="S9" s="231">
        <v>13037.5</v>
      </c>
      <c r="T9" s="231">
        <v>13077.7</v>
      </c>
      <c r="U9" s="231">
        <v>13124.1</v>
      </c>
      <c r="V9" s="231">
        <v>13154.7</v>
      </c>
      <c r="W9" s="231">
        <v>13167.8</v>
      </c>
      <c r="X9" s="231">
        <v>13181.1</v>
      </c>
      <c r="Y9" s="231">
        <v>13229.7</v>
      </c>
      <c r="Z9" s="231">
        <v>13266</v>
      </c>
      <c r="AA9" s="231">
        <v>13277</v>
      </c>
      <c r="AB9" s="231">
        <v>13313.6</v>
      </c>
      <c r="AC9" s="231">
        <v>12459.6</v>
      </c>
      <c r="AD9" s="231">
        <v>10962.8</v>
      </c>
      <c r="AE9" s="231">
        <v>11900.6</v>
      </c>
      <c r="AF9" s="231">
        <v>12588.1</v>
      </c>
      <c r="AG9" s="231">
        <v>12814.1</v>
      </c>
      <c r="AH9" s="231">
        <v>12884.9</v>
      </c>
      <c r="AI9" s="231">
        <v>13068.1</v>
      </c>
      <c r="AJ9" s="231">
        <v>13102.3</v>
      </c>
      <c r="AK9" s="231">
        <v>13042.2</v>
      </c>
      <c r="AL9" s="231">
        <v>12995.4</v>
      </c>
      <c r="AM9" s="231">
        <v>13266.9</v>
      </c>
      <c r="AN9" s="231">
        <v>13144</v>
      </c>
      <c r="AO9" s="231">
        <v>13749.4</v>
      </c>
      <c r="AP9" s="231">
        <v>13757.9</v>
      </c>
      <c r="AQ9" s="231">
        <v>13736.3</v>
      </c>
      <c r="AR9" s="231">
        <v>13826.8</v>
      </c>
      <c r="AS9" s="231">
        <v>13822.5</v>
      </c>
      <c r="AT9" s="231">
        <v>13869.7</v>
      </c>
      <c r="AU9" s="231">
        <v>13931</v>
      </c>
      <c r="AV9" s="231">
        <v>14026.3</v>
      </c>
      <c r="AW9" s="231">
        <v>14011.8</v>
      </c>
      <c r="AX9" s="231">
        <v>13906.4</v>
      </c>
      <c r="AY9" s="231">
        <v>14003.7</v>
      </c>
      <c r="AZ9" s="231">
        <v>14020.3</v>
      </c>
      <c r="BA9" s="231">
        <v>14061.2</v>
      </c>
      <c r="BB9" s="231">
        <v>14083.5</v>
      </c>
      <c r="BC9" s="231">
        <v>14093.1</v>
      </c>
      <c r="BD9" s="231">
        <v>14121.8</v>
      </c>
      <c r="BE9" s="231">
        <v>14110</v>
      </c>
      <c r="BF9" s="231">
        <v>14124.4</v>
      </c>
      <c r="BG9" s="231">
        <v>14167.115481000001</v>
      </c>
      <c r="BH9" s="231">
        <v>14198.081222000001</v>
      </c>
      <c r="BI9" s="231">
        <v>14209.592556</v>
      </c>
      <c r="BJ9" s="304">
        <v>14213.3</v>
      </c>
      <c r="BK9" s="304">
        <v>14192.14</v>
      </c>
      <c r="BL9" s="304">
        <v>14193.03</v>
      </c>
      <c r="BM9" s="304">
        <v>14198.91</v>
      </c>
      <c r="BN9" s="304">
        <v>14216.39</v>
      </c>
      <c r="BO9" s="304">
        <v>14227.3</v>
      </c>
      <c r="BP9" s="304">
        <v>14238.25</v>
      </c>
      <c r="BQ9" s="304">
        <v>14249.07</v>
      </c>
      <c r="BR9" s="304">
        <v>14260.22</v>
      </c>
      <c r="BS9" s="304">
        <v>14271.52</v>
      </c>
      <c r="BT9" s="304">
        <v>14283.15</v>
      </c>
      <c r="BU9" s="304">
        <v>14294.64</v>
      </c>
      <c r="BV9" s="304">
        <v>14306.16</v>
      </c>
    </row>
    <row r="10" spans="1:74" ht="11.15" customHeight="1" x14ac:dyDescent="0.25">
      <c r="A10" s="139"/>
      <c r="B10" s="673" t="s">
        <v>1096</v>
      </c>
      <c r="C10" s="233"/>
      <c r="D10" s="233"/>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233"/>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3"/>
      <c r="BF10" s="233"/>
      <c r="BG10" s="233"/>
      <c r="BH10" s="233"/>
      <c r="BI10" s="233"/>
      <c r="BJ10" s="322"/>
      <c r="BK10" s="322"/>
      <c r="BL10" s="322"/>
      <c r="BM10" s="322"/>
      <c r="BN10" s="322"/>
      <c r="BO10" s="322"/>
      <c r="BP10" s="322"/>
      <c r="BQ10" s="322"/>
      <c r="BR10" s="322"/>
      <c r="BS10" s="322"/>
      <c r="BT10" s="322"/>
      <c r="BU10" s="322"/>
      <c r="BV10" s="322"/>
    </row>
    <row r="11" spans="1:74" ht="11.15" customHeight="1" x14ac:dyDescent="0.25">
      <c r="A11" s="139" t="s">
        <v>566</v>
      </c>
      <c r="B11" s="38" t="s">
        <v>1091</v>
      </c>
      <c r="C11" s="231">
        <v>3274.53</v>
      </c>
      <c r="D11" s="231">
        <v>3274.53</v>
      </c>
      <c r="E11" s="231">
        <v>3274.53</v>
      </c>
      <c r="F11" s="231">
        <v>3323.8420000000001</v>
      </c>
      <c r="G11" s="231">
        <v>3323.8420000000001</v>
      </c>
      <c r="H11" s="231">
        <v>3323.8420000000001</v>
      </c>
      <c r="I11" s="231">
        <v>3336.902</v>
      </c>
      <c r="J11" s="231">
        <v>3336.902</v>
      </c>
      <c r="K11" s="231">
        <v>3336.902</v>
      </c>
      <c r="L11" s="231">
        <v>3344.6190000000001</v>
      </c>
      <c r="M11" s="231">
        <v>3344.6190000000001</v>
      </c>
      <c r="N11" s="231">
        <v>3344.6190000000001</v>
      </c>
      <c r="O11" s="231">
        <v>3351.5219999999999</v>
      </c>
      <c r="P11" s="231">
        <v>3351.5219999999999</v>
      </c>
      <c r="Q11" s="231">
        <v>3351.5219999999999</v>
      </c>
      <c r="R11" s="231">
        <v>3402.6170000000002</v>
      </c>
      <c r="S11" s="231">
        <v>3402.6170000000002</v>
      </c>
      <c r="T11" s="231">
        <v>3402.6170000000002</v>
      </c>
      <c r="U11" s="231">
        <v>3437.0030000000002</v>
      </c>
      <c r="V11" s="231">
        <v>3437.0030000000002</v>
      </c>
      <c r="W11" s="231">
        <v>3437.0030000000002</v>
      </c>
      <c r="X11" s="231">
        <v>3425.681</v>
      </c>
      <c r="Y11" s="231">
        <v>3425.681</v>
      </c>
      <c r="Z11" s="231">
        <v>3425.681</v>
      </c>
      <c r="AA11" s="231">
        <v>3399.4540000000002</v>
      </c>
      <c r="AB11" s="231">
        <v>3399.4540000000002</v>
      </c>
      <c r="AC11" s="231">
        <v>3399.4540000000002</v>
      </c>
      <c r="AD11" s="231">
        <v>3121.2550000000001</v>
      </c>
      <c r="AE11" s="231">
        <v>3121.2550000000001</v>
      </c>
      <c r="AF11" s="231">
        <v>3121.2550000000001</v>
      </c>
      <c r="AG11" s="231">
        <v>3327.4470000000001</v>
      </c>
      <c r="AH11" s="231">
        <v>3327.4470000000001</v>
      </c>
      <c r="AI11" s="231">
        <v>3327.4470000000001</v>
      </c>
      <c r="AJ11" s="231">
        <v>3459.2420000000002</v>
      </c>
      <c r="AK11" s="231">
        <v>3459.2420000000002</v>
      </c>
      <c r="AL11" s="231">
        <v>3459.2420000000002</v>
      </c>
      <c r="AM11" s="231">
        <v>3540.36</v>
      </c>
      <c r="AN11" s="231">
        <v>3540.36</v>
      </c>
      <c r="AO11" s="231">
        <v>3540.36</v>
      </c>
      <c r="AP11" s="231">
        <v>3590.8719999999998</v>
      </c>
      <c r="AQ11" s="231">
        <v>3590.8719999999998</v>
      </c>
      <c r="AR11" s="231">
        <v>3590.8719999999998</v>
      </c>
      <c r="AS11" s="231">
        <v>3581.1419999999998</v>
      </c>
      <c r="AT11" s="231">
        <v>3581.1419999999998</v>
      </c>
      <c r="AU11" s="231">
        <v>3581.1419999999998</v>
      </c>
      <c r="AV11" s="231">
        <v>3586.2130000000002</v>
      </c>
      <c r="AW11" s="231">
        <v>3586.2130000000002</v>
      </c>
      <c r="AX11" s="231">
        <v>3586.2130000000002</v>
      </c>
      <c r="AY11" s="231">
        <v>3628.6190000000001</v>
      </c>
      <c r="AZ11" s="231">
        <v>3628.6190000000001</v>
      </c>
      <c r="BA11" s="231">
        <v>3628.6190000000001</v>
      </c>
      <c r="BB11" s="231">
        <v>3581.944</v>
      </c>
      <c r="BC11" s="231">
        <v>3581.944</v>
      </c>
      <c r="BD11" s="231">
        <v>3581.944</v>
      </c>
      <c r="BE11" s="231">
        <v>3554.7560741000002</v>
      </c>
      <c r="BF11" s="231">
        <v>3537.6095184999999</v>
      </c>
      <c r="BG11" s="231">
        <v>3518.3314074</v>
      </c>
      <c r="BH11" s="231">
        <v>3493.3408519</v>
      </c>
      <c r="BI11" s="231">
        <v>3472.4852962999998</v>
      </c>
      <c r="BJ11" s="304">
        <v>3452.1840000000002</v>
      </c>
      <c r="BK11" s="304">
        <v>3430.31</v>
      </c>
      <c r="BL11" s="304">
        <v>3412.712</v>
      </c>
      <c r="BM11" s="304">
        <v>3397.2620000000002</v>
      </c>
      <c r="BN11" s="304">
        <v>3381.107</v>
      </c>
      <c r="BO11" s="304">
        <v>3372.0970000000002</v>
      </c>
      <c r="BP11" s="304">
        <v>3367.3760000000002</v>
      </c>
      <c r="BQ11" s="304">
        <v>3370.5889999999999</v>
      </c>
      <c r="BR11" s="304">
        <v>3371.7159999999999</v>
      </c>
      <c r="BS11" s="304">
        <v>3374.4</v>
      </c>
      <c r="BT11" s="304">
        <v>3380.049</v>
      </c>
      <c r="BU11" s="304">
        <v>3384.7910000000002</v>
      </c>
      <c r="BV11" s="304">
        <v>3390.0340000000001</v>
      </c>
    </row>
    <row r="12" spans="1:74" ht="11.15" customHeight="1" x14ac:dyDescent="0.25">
      <c r="A12" s="139"/>
      <c r="B12" s="140" t="s">
        <v>571</v>
      </c>
      <c r="C12" s="212"/>
      <c r="D12" s="212"/>
      <c r="E12" s="212"/>
      <c r="F12" s="212"/>
      <c r="G12" s="212"/>
      <c r="H12" s="212"/>
      <c r="I12" s="212"/>
      <c r="J12" s="212"/>
      <c r="K12" s="212"/>
      <c r="L12" s="212"/>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c r="BB12" s="212"/>
      <c r="BC12" s="212"/>
      <c r="BD12" s="212"/>
      <c r="BE12" s="212"/>
      <c r="BF12" s="212"/>
      <c r="BG12" s="212"/>
      <c r="BH12" s="212"/>
      <c r="BI12" s="212"/>
      <c r="BJ12" s="303"/>
      <c r="BK12" s="303"/>
      <c r="BL12" s="303"/>
      <c r="BM12" s="303"/>
      <c r="BN12" s="303"/>
      <c r="BO12" s="303"/>
      <c r="BP12" s="303"/>
      <c r="BQ12" s="303"/>
      <c r="BR12" s="303"/>
      <c r="BS12" s="303"/>
      <c r="BT12" s="303"/>
      <c r="BU12" s="303"/>
      <c r="BV12" s="303"/>
    </row>
    <row r="13" spans="1:74" ht="11.15" customHeight="1" x14ac:dyDescent="0.25">
      <c r="A13" s="139" t="s">
        <v>572</v>
      </c>
      <c r="B13" s="38" t="s">
        <v>1091</v>
      </c>
      <c r="C13" s="559">
        <v>42.478000000000002</v>
      </c>
      <c r="D13" s="559">
        <v>42.478000000000002</v>
      </c>
      <c r="E13" s="559">
        <v>42.478000000000002</v>
      </c>
      <c r="F13" s="559">
        <v>17.969000000000001</v>
      </c>
      <c r="G13" s="559">
        <v>17.969000000000001</v>
      </c>
      <c r="H13" s="559">
        <v>17.969000000000001</v>
      </c>
      <c r="I13" s="559">
        <v>91.334999999999994</v>
      </c>
      <c r="J13" s="559">
        <v>91.334999999999994</v>
      </c>
      <c r="K13" s="559">
        <v>91.334999999999994</v>
      </c>
      <c r="L13" s="559">
        <v>84.570999999999998</v>
      </c>
      <c r="M13" s="559">
        <v>84.570999999999998</v>
      </c>
      <c r="N13" s="559">
        <v>84.570999999999998</v>
      </c>
      <c r="O13" s="559">
        <v>119.39400000000001</v>
      </c>
      <c r="P13" s="559">
        <v>119.39400000000001</v>
      </c>
      <c r="Q13" s="559">
        <v>119.39400000000001</v>
      </c>
      <c r="R13" s="559">
        <v>86.299000000000007</v>
      </c>
      <c r="S13" s="559">
        <v>86.299000000000007</v>
      </c>
      <c r="T13" s="559">
        <v>86.299000000000007</v>
      </c>
      <c r="U13" s="559">
        <v>70.808999999999997</v>
      </c>
      <c r="V13" s="559">
        <v>70.808999999999997</v>
      </c>
      <c r="W13" s="559">
        <v>70.808999999999997</v>
      </c>
      <c r="X13" s="559">
        <v>14.654</v>
      </c>
      <c r="Y13" s="559">
        <v>14.654</v>
      </c>
      <c r="Z13" s="559">
        <v>14.654</v>
      </c>
      <c r="AA13" s="559">
        <v>-13.683999999999999</v>
      </c>
      <c r="AB13" s="559">
        <v>-13.683999999999999</v>
      </c>
      <c r="AC13" s="559">
        <v>-13.683999999999999</v>
      </c>
      <c r="AD13" s="559">
        <v>-297.608</v>
      </c>
      <c r="AE13" s="559">
        <v>-297.608</v>
      </c>
      <c r="AF13" s="559">
        <v>-297.608</v>
      </c>
      <c r="AG13" s="559">
        <v>36.856000000000002</v>
      </c>
      <c r="AH13" s="559">
        <v>36.856000000000002</v>
      </c>
      <c r="AI13" s="559">
        <v>36.856000000000002</v>
      </c>
      <c r="AJ13" s="559">
        <v>51.146000000000001</v>
      </c>
      <c r="AK13" s="559">
        <v>51.146000000000001</v>
      </c>
      <c r="AL13" s="559">
        <v>51.146000000000001</v>
      </c>
      <c r="AM13" s="559">
        <v>-101.759</v>
      </c>
      <c r="AN13" s="559">
        <v>-101.759</v>
      </c>
      <c r="AO13" s="559">
        <v>-101.759</v>
      </c>
      <c r="AP13" s="559">
        <v>-159.44300000000001</v>
      </c>
      <c r="AQ13" s="559">
        <v>-159.44300000000001</v>
      </c>
      <c r="AR13" s="559">
        <v>-159.44300000000001</v>
      </c>
      <c r="AS13" s="559">
        <v>-55.164000000000001</v>
      </c>
      <c r="AT13" s="559">
        <v>-55.164000000000001</v>
      </c>
      <c r="AU13" s="559">
        <v>-55.164000000000001</v>
      </c>
      <c r="AV13" s="559">
        <v>240.00299999999999</v>
      </c>
      <c r="AW13" s="559">
        <v>240.00299999999999</v>
      </c>
      <c r="AX13" s="559">
        <v>240.00299999999999</v>
      </c>
      <c r="AY13" s="559">
        <v>257.41899999999998</v>
      </c>
      <c r="AZ13" s="559">
        <v>257.41899999999998</v>
      </c>
      <c r="BA13" s="559">
        <v>257.41899999999998</v>
      </c>
      <c r="BB13" s="559">
        <v>145.37200000000001</v>
      </c>
      <c r="BC13" s="559">
        <v>145.37200000000001</v>
      </c>
      <c r="BD13" s="559">
        <v>145.37200000000001</v>
      </c>
      <c r="BE13" s="559">
        <v>117.42311703999999</v>
      </c>
      <c r="BF13" s="559">
        <v>100.73311259</v>
      </c>
      <c r="BG13" s="559">
        <v>82.413770369999995</v>
      </c>
      <c r="BH13" s="559">
        <v>55.731927407000001</v>
      </c>
      <c r="BI13" s="559">
        <v>39.203781851999999</v>
      </c>
      <c r="BJ13" s="560">
        <v>26.096170741000002</v>
      </c>
      <c r="BK13" s="560">
        <v>19.770252741</v>
      </c>
      <c r="BL13" s="560">
        <v>10.982841519000001</v>
      </c>
      <c r="BM13" s="560">
        <v>3.0950957407000002</v>
      </c>
      <c r="BN13" s="560">
        <v>-11.120388</v>
      </c>
      <c r="BO13" s="560">
        <v>-11.788250333000001</v>
      </c>
      <c r="BP13" s="560">
        <v>-6.1358946666999996</v>
      </c>
      <c r="BQ13" s="560">
        <v>13.870475000000001</v>
      </c>
      <c r="BR13" s="560">
        <v>26.137919666999998</v>
      </c>
      <c r="BS13" s="560">
        <v>38.700235333000002</v>
      </c>
      <c r="BT13" s="560">
        <v>56.633927036999999</v>
      </c>
      <c r="BU13" s="560">
        <v>65.978605926</v>
      </c>
      <c r="BV13" s="560">
        <v>71.810777036999994</v>
      </c>
    </row>
    <row r="14" spans="1:74" ht="11.15" customHeight="1" x14ac:dyDescent="0.25">
      <c r="A14" s="139"/>
      <c r="B14" s="140" t="s">
        <v>908</v>
      </c>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07"/>
      <c r="BG14" s="207"/>
      <c r="BH14" s="207"/>
      <c r="BI14" s="207"/>
      <c r="BJ14" s="323"/>
      <c r="BK14" s="323"/>
      <c r="BL14" s="323"/>
      <c r="BM14" s="323"/>
      <c r="BN14" s="323"/>
      <c r="BO14" s="323"/>
      <c r="BP14" s="323"/>
      <c r="BQ14" s="323"/>
      <c r="BR14" s="323"/>
      <c r="BS14" s="323"/>
      <c r="BT14" s="323"/>
      <c r="BU14" s="323"/>
      <c r="BV14" s="323"/>
    </row>
    <row r="15" spans="1:74" ht="11.15" customHeight="1" x14ac:dyDescent="0.25">
      <c r="A15" s="139" t="s">
        <v>910</v>
      </c>
      <c r="B15" s="38" t="s">
        <v>1091</v>
      </c>
      <c r="C15" s="231">
        <v>3187.7139999999999</v>
      </c>
      <c r="D15" s="231">
        <v>3187.7139999999999</v>
      </c>
      <c r="E15" s="231">
        <v>3187.7139999999999</v>
      </c>
      <c r="F15" s="231">
        <v>3210.0369999999998</v>
      </c>
      <c r="G15" s="231">
        <v>3210.0369999999998</v>
      </c>
      <c r="H15" s="231">
        <v>3210.0369999999998</v>
      </c>
      <c r="I15" s="231">
        <v>3231.3359999999998</v>
      </c>
      <c r="J15" s="231">
        <v>3231.3359999999998</v>
      </c>
      <c r="K15" s="231">
        <v>3231.3359999999998</v>
      </c>
      <c r="L15" s="231">
        <v>3232.3029999999999</v>
      </c>
      <c r="M15" s="231">
        <v>3232.3029999999999</v>
      </c>
      <c r="N15" s="231">
        <v>3232.3029999999999</v>
      </c>
      <c r="O15" s="231">
        <v>3270.9659999999999</v>
      </c>
      <c r="P15" s="231">
        <v>3270.9659999999999</v>
      </c>
      <c r="Q15" s="231">
        <v>3270.9659999999999</v>
      </c>
      <c r="R15" s="231">
        <v>3313.8</v>
      </c>
      <c r="S15" s="231">
        <v>3313.8</v>
      </c>
      <c r="T15" s="231">
        <v>3313.8</v>
      </c>
      <c r="U15" s="231">
        <v>3341.2289999999998</v>
      </c>
      <c r="V15" s="231">
        <v>3341.2289999999998</v>
      </c>
      <c r="W15" s="231">
        <v>3341.2289999999998</v>
      </c>
      <c r="X15" s="231">
        <v>3360.85</v>
      </c>
      <c r="Y15" s="231">
        <v>3360.85</v>
      </c>
      <c r="Z15" s="231">
        <v>3360.85</v>
      </c>
      <c r="AA15" s="231">
        <v>3387.944</v>
      </c>
      <c r="AB15" s="231">
        <v>3387.944</v>
      </c>
      <c r="AC15" s="231">
        <v>3387.944</v>
      </c>
      <c r="AD15" s="231">
        <v>3448.0430000000001</v>
      </c>
      <c r="AE15" s="231">
        <v>3448.0430000000001</v>
      </c>
      <c r="AF15" s="231">
        <v>3448.0430000000001</v>
      </c>
      <c r="AG15" s="231">
        <v>3395.877</v>
      </c>
      <c r="AH15" s="231">
        <v>3395.877</v>
      </c>
      <c r="AI15" s="231">
        <v>3395.877</v>
      </c>
      <c r="AJ15" s="231">
        <v>3394.7950000000001</v>
      </c>
      <c r="AK15" s="231">
        <v>3394.7950000000001</v>
      </c>
      <c r="AL15" s="231">
        <v>3394.7950000000001</v>
      </c>
      <c r="AM15" s="231">
        <v>3448.7429999999999</v>
      </c>
      <c r="AN15" s="231">
        <v>3448.7429999999999</v>
      </c>
      <c r="AO15" s="231">
        <v>3448.7429999999999</v>
      </c>
      <c r="AP15" s="231">
        <v>3422.3629999999998</v>
      </c>
      <c r="AQ15" s="231">
        <v>3422.3629999999998</v>
      </c>
      <c r="AR15" s="231">
        <v>3422.3629999999998</v>
      </c>
      <c r="AS15" s="231">
        <v>3421.0459999999998</v>
      </c>
      <c r="AT15" s="231">
        <v>3421.0459999999998</v>
      </c>
      <c r="AU15" s="231">
        <v>3421.0459999999998</v>
      </c>
      <c r="AV15" s="231">
        <v>3412.8580000000002</v>
      </c>
      <c r="AW15" s="231">
        <v>3412.8580000000002</v>
      </c>
      <c r="AX15" s="231">
        <v>3412.8580000000002</v>
      </c>
      <c r="AY15" s="231">
        <v>3393.3890000000001</v>
      </c>
      <c r="AZ15" s="231">
        <v>3393.3890000000001</v>
      </c>
      <c r="BA15" s="231">
        <v>3393.3890000000001</v>
      </c>
      <c r="BB15" s="231">
        <v>3379.4989999999998</v>
      </c>
      <c r="BC15" s="231">
        <v>3379.4989999999998</v>
      </c>
      <c r="BD15" s="231">
        <v>3379.4989999999998</v>
      </c>
      <c r="BE15" s="231">
        <v>3394.6769258999998</v>
      </c>
      <c r="BF15" s="231">
        <v>3400.2084814999998</v>
      </c>
      <c r="BG15" s="231">
        <v>3404.5055926</v>
      </c>
      <c r="BH15" s="231">
        <v>3403.2870741000002</v>
      </c>
      <c r="BI15" s="231">
        <v>3408.3261852000001</v>
      </c>
      <c r="BJ15" s="304">
        <v>3415.3420000000001</v>
      </c>
      <c r="BK15" s="304">
        <v>3429.5709999999999</v>
      </c>
      <c r="BL15" s="304">
        <v>3436.6109999999999</v>
      </c>
      <c r="BM15" s="304">
        <v>3441.701</v>
      </c>
      <c r="BN15" s="304">
        <v>3442.2489999999998</v>
      </c>
      <c r="BO15" s="304">
        <v>3445.3780000000002</v>
      </c>
      <c r="BP15" s="304">
        <v>3448.498</v>
      </c>
      <c r="BQ15" s="304">
        <v>3451.2310000000002</v>
      </c>
      <c r="BR15" s="304">
        <v>3454.616</v>
      </c>
      <c r="BS15" s="304">
        <v>3458.2739999999999</v>
      </c>
      <c r="BT15" s="304">
        <v>3462.6170000000002</v>
      </c>
      <c r="BU15" s="304">
        <v>3466.5140000000001</v>
      </c>
      <c r="BV15" s="304">
        <v>3470.3780000000002</v>
      </c>
    </row>
    <row r="16" spans="1:74" ht="11.15" customHeight="1" x14ac:dyDescent="0.25">
      <c r="A16" s="139"/>
      <c r="B16" s="140" t="s">
        <v>909</v>
      </c>
      <c r="C16" s="207"/>
      <c r="D16" s="207"/>
      <c r="E16" s="207"/>
      <c r="F16" s="207"/>
      <c r="G16" s="207"/>
      <c r="H16" s="207"/>
      <c r="I16" s="207"/>
      <c r="J16" s="207"/>
      <c r="K16" s="207"/>
      <c r="L16" s="207"/>
      <c r="M16" s="207"/>
      <c r="N16" s="207"/>
      <c r="O16" s="207"/>
      <c r="P16" s="207"/>
      <c r="Q16" s="207"/>
      <c r="R16" s="207"/>
      <c r="S16" s="207"/>
      <c r="T16" s="207"/>
      <c r="U16" s="207"/>
      <c r="V16" s="207"/>
      <c r="W16" s="207"/>
      <c r="X16" s="207"/>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c r="BG16" s="207"/>
      <c r="BH16" s="207"/>
      <c r="BI16" s="207"/>
      <c r="BJ16" s="323"/>
      <c r="BK16" s="323"/>
      <c r="BL16" s="323"/>
      <c r="BM16" s="323"/>
      <c r="BN16" s="323"/>
      <c r="BO16" s="323"/>
      <c r="BP16" s="323"/>
      <c r="BQ16" s="323"/>
      <c r="BR16" s="323"/>
      <c r="BS16" s="323"/>
      <c r="BT16" s="323"/>
      <c r="BU16" s="323"/>
      <c r="BV16" s="323"/>
    </row>
    <row r="17" spans="1:74" ht="11.15" customHeight="1" x14ac:dyDescent="0.25">
      <c r="A17" s="139" t="s">
        <v>911</v>
      </c>
      <c r="B17" s="38" t="s">
        <v>1091</v>
      </c>
      <c r="C17" s="231">
        <v>2564.6610000000001</v>
      </c>
      <c r="D17" s="231">
        <v>2564.6610000000001</v>
      </c>
      <c r="E17" s="231">
        <v>2564.6610000000001</v>
      </c>
      <c r="F17" s="231">
        <v>2578.61</v>
      </c>
      <c r="G17" s="231">
        <v>2578.61</v>
      </c>
      <c r="H17" s="231">
        <v>2578.61</v>
      </c>
      <c r="I17" s="231">
        <v>2544.5520000000001</v>
      </c>
      <c r="J17" s="231">
        <v>2544.5520000000001</v>
      </c>
      <c r="K17" s="231">
        <v>2544.5520000000001</v>
      </c>
      <c r="L17" s="231">
        <v>2552.4369999999999</v>
      </c>
      <c r="M17" s="231">
        <v>2552.4369999999999</v>
      </c>
      <c r="N17" s="231">
        <v>2552.4369999999999</v>
      </c>
      <c r="O17" s="231">
        <v>2582.2849999999999</v>
      </c>
      <c r="P17" s="231">
        <v>2582.2849999999999</v>
      </c>
      <c r="Q17" s="231">
        <v>2582.2849999999999</v>
      </c>
      <c r="R17" s="231">
        <v>2567.2809999999999</v>
      </c>
      <c r="S17" s="231">
        <v>2567.2809999999999</v>
      </c>
      <c r="T17" s="231">
        <v>2567.2809999999999</v>
      </c>
      <c r="U17" s="231">
        <v>2567.0100000000002</v>
      </c>
      <c r="V17" s="231">
        <v>2567.0100000000002</v>
      </c>
      <c r="W17" s="231">
        <v>2567.0100000000002</v>
      </c>
      <c r="X17" s="231">
        <v>2571.8449999999998</v>
      </c>
      <c r="Y17" s="231">
        <v>2571.8449999999998</v>
      </c>
      <c r="Z17" s="231">
        <v>2571.8449999999998</v>
      </c>
      <c r="AA17" s="231">
        <v>2467.3040000000001</v>
      </c>
      <c r="AB17" s="231">
        <v>2467.3040000000001</v>
      </c>
      <c r="AC17" s="231">
        <v>2467.3040000000001</v>
      </c>
      <c r="AD17" s="231">
        <v>1951.3679999999999</v>
      </c>
      <c r="AE17" s="231">
        <v>1951.3679999999999</v>
      </c>
      <c r="AF17" s="231">
        <v>1951.3679999999999</v>
      </c>
      <c r="AG17" s="231">
        <v>2193.0329999999999</v>
      </c>
      <c r="AH17" s="231">
        <v>2193.0329999999999</v>
      </c>
      <c r="AI17" s="231">
        <v>2193.0329999999999</v>
      </c>
      <c r="AJ17" s="231">
        <v>2315.0329999999999</v>
      </c>
      <c r="AK17" s="231">
        <v>2315.0329999999999</v>
      </c>
      <c r="AL17" s="231">
        <v>2315.0329999999999</v>
      </c>
      <c r="AM17" s="231">
        <v>2317.5050000000001</v>
      </c>
      <c r="AN17" s="231">
        <v>2317.5050000000001</v>
      </c>
      <c r="AO17" s="231">
        <v>2317.5050000000001</v>
      </c>
      <c r="AP17" s="231">
        <v>2345.1320000000001</v>
      </c>
      <c r="AQ17" s="231">
        <v>2345.1320000000001</v>
      </c>
      <c r="AR17" s="231">
        <v>2345.1320000000001</v>
      </c>
      <c r="AS17" s="231">
        <v>2338.8249999999998</v>
      </c>
      <c r="AT17" s="231">
        <v>2338.8249999999998</v>
      </c>
      <c r="AU17" s="231">
        <v>2338.8249999999998</v>
      </c>
      <c r="AV17" s="231">
        <v>2465.672</v>
      </c>
      <c r="AW17" s="231">
        <v>2465.672</v>
      </c>
      <c r="AX17" s="231">
        <v>2465.672</v>
      </c>
      <c r="AY17" s="231">
        <v>2436.9340000000002</v>
      </c>
      <c r="AZ17" s="231">
        <v>2436.9340000000002</v>
      </c>
      <c r="BA17" s="231">
        <v>2436.9340000000002</v>
      </c>
      <c r="BB17" s="231">
        <v>2516.9279999999999</v>
      </c>
      <c r="BC17" s="231">
        <v>2516.9279999999999</v>
      </c>
      <c r="BD17" s="231">
        <v>2516.9279999999999</v>
      </c>
      <c r="BE17" s="231">
        <v>2587.5690370000002</v>
      </c>
      <c r="BF17" s="231">
        <v>2606.5115925999999</v>
      </c>
      <c r="BG17" s="231">
        <v>2615.6273704</v>
      </c>
      <c r="BH17" s="231">
        <v>2604.3705925999998</v>
      </c>
      <c r="BI17" s="231">
        <v>2601.7421481000001</v>
      </c>
      <c r="BJ17" s="304">
        <v>2597.1959999999999</v>
      </c>
      <c r="BK17" s="304">
        <v>2584.9259999999999</v>
      </c>
      <c r="BL17" s="304">
        <v>2580.9009999999998</v>
      </c>
      <c r="BM17" s="304">
        <v>2579.3119999999999</v>
      </c>
      <c r="BN17" s="304">
        <v>2581.4810000000002</v>
      </c>
      <c r="BO17" s="304">
        <v>2583.7779999999998</v>
      </c>
      <c r="BP17" s="304">
        <v>2587.5210000000002</v>
      </c>
      <c r="BQ17" s="304">
        <v>2592.9009999999998</v>
      </c>
      <c r="BR17" s="304">
        <v>2599.3980000000001</v>
      </c>
      <c r="BS17" s="304">
        <v>2607.203</v>
      </c>
      <c r="BT17" s="304">
        <v>2616.7060000000001</v>
      </c>
      <c r="BU17" s="304">
        <v>2626.83</v>
      </c>
      <c r="BV17" s="304">
        <v>2637.9650000000001</v>
      </c>
    </row>
    <row r="18" spans="1:74" ht="11.15" customHeight="1" x14ac:dyDescent="0.25">
      <c r="A18" s="139"/>
      <c r="B18" s="140" t="s">
        <v>913</v>
      </c>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207"/>
      <c r="BJ18" s="323"/>
      <c r="BK18" s="323"/>
      <c r="BL18" s="323"/>
      <c r="BM18" s="323"/>
      <c r="BN18" s="323"/>
      <c r="BO18" s="323"/>
      <c r="BP18" s="323"/>
      <c r="BQ18" s="323"/>
      <c r="BR18" s="323"/>
      <c r="BS18" s="323"/>
      <c r="BT18" s="323"/>
      <c r="BU18" s="323"/>
      <c r="BV18" s="323"/>
    </row>
    <row r="19" spans="1:74" ht="11.15" customHeight="1" x14ac:dyDescent="0.25">
      <c r="A19" s="554" t="s">
        <v>912</v>
      </c>
      <c r="B19" s="38" t="s">
        <v>1091</v>
      </c>
      <c r="C19" s="231">
        <v>3391.2579999999998</v>
      </c>
      <c r="D19" s="231">
        <v>3391.2579999999998</v>
      </c>
      <c r="E19" s="231">
        <v>3391.2579999999998</v>
      </c>
      <c r="F19" s="231">
        <v>3395.2829999999999</v>
      </c>
      <c r="G19" s="231">
        <v>3395.2829999999999</v>
      </c>
      <c r="H19" s="231">
        <v>3395.2829999999999</v>
      </c>
      <c r="I19" s="231">
        <v>3441.0680000000002</v>
      </c>
      <c r="J19" s="231">
        <v>3441.0680000000002</v>
      </c>
      <c r="K19" s="231">
        <v>3441.0680000000002</v>
      </c>
      <c r="L19" s="231">
        <v>3474.268</v>
      </c>
      <c r="M19" s="231">
        <v>3474.268</v>
      </c>
      <c r="N19" s="231">
        <v>3474.268</v>
      </c>
      <c r="O19" s="231">
        <v>3485.931</v>
      </c>
      <c r="P19" s="231">
        <v>3485.931</v>
      </c>
      <c r="Q19" s="231">
        <v>3485.931</v>
      </c>
      <c r="R19" s="231">
        <v>3491.7510000000002</v>
      </c>
      <c r="S19" s="231">
        <v>3491.7510000000002</v>
      </c>
      <c r="T19" s="231">
        <v>3491.7510000000002</v>
      </c>
      <c r="U19" s="231">
        <v>3476.3820000000001</v>
      </c>
      <c r="V19" s="231">
        <v>3476.3820000000001</v>
      </c>
      <c r="W19" s="231">
        <v>3476.3820000000001</v>
      </c>
      <c r="X19" s="231">
        <v>3404.66</v>
      </c>
      <c r="Y19" s="231">
        <v>3404.66</v>
      </c>
      <c r="Z19" s="231">
        <v>3404.66</v>
      </c>
      <c r="AA19" s="231">
        <v>3295.4929999999999</v>
      </c>
      <c r="AB19" s="231">
        <v>3295.4929999999999</v>
      </c>
      <c r="AC19" s="231">
        <v>3295.4929999999999</v>
      </c>
      <c r="AD19" s="231">
        <v>2718.6190000000001</v>
      </c>
      <c r="AE19" s="231">
        <v>2718.6190000000001</v>
      </c>
      <c r="AF19" s="231">
        <v>2718.6190000000001</v>
      </c>
      <c r="AG19" s="231">
        <v>3184.18</v>
      </c>
      <c r="AH19" s="231">
        <v>3184.18</v>
      </c>
      <c r="AI19" s="231">
        <v>3184.18</v>
      </c>
      <c r="AJ19" s="231">
        <v>3419.0010000000002</v>
      </c>
      <c r="AK19" s="231">
        <v>3419.0010000000002</v>
      </c>
      <c r="AL19" s="231">
        <v>3419.0010000000002</v>
      </c>
      <c r="AM19" s="231">
        <v>3482.0349999999999</v>
      </c>
      <c r="AN19" s="231">
        <v>3482.0349999999999</v>
      </c>
      <c r="AO19" s="231">
        <v>3482.0349999999999</v>
      </c>
      <c r="AP19" s="231">
        <v>3549.002</v>
      </c>
      <c r="AQ19" s="231">
        <v>3549.002</v>
      </c>
      <c r="AR19" s="231">
        <v>3549.002</v>
      </c>
      <c r="AS19" s="231">
        <v>3606.2829999999999</v>
      </c>
      <c r="AT19" s="231">
        <v>3606.2829999999999</v>
      </c>
      <c r="AU19" s="231">
        <v>3606.2829999999999</v>
      </c>
      <c r="AV19" s="231">
        <v>3763.3159999999998</v>
      </c>
      <c r="AW19" s="231">
        <v>3763.3159999999998</v>
      </c>
      <c r="AX19" s="231">
        <v>3763.3159999999998</v>
      </c>
      <c r="AY19" s="231">
        <v>3925.6329999999998</v>
      </c>
      <c r="AZ19" s="231">
        <v>3925.6329999999998</v>
      </c>
      <c r="BA19" s="231">
        <v>3925.6329999999998</v>
      </c>
      <c r="BB19" s="231">
        <v>3947.4720000000002</v>
      </c>
      <c r="BC19" s="231">
        <v>3947.4720000000002</v>
      </c>
      <c r="BD19" s="231">
        <v>3947.4720000000002</v>
      </c>
      <c r="BE19" s="231">
        <v>3891.212</v>
      </c>
      <c r="BF19" s="231">
        <v>3874.8536666999998</v>
      </c>
      <c r="BG19" s="231">
        <v>3865.5583333</v>
      </c>
      <c r="BH19" s="231">
        <v>3871.1769629999999</v>
      </c>
      <c r="BI19" s="231">
        <v>3870.1194074</v>
      </c>
      <c r="BJ19" s="304">
        <v>3870.2370000000001</v>
      </c>
      <c r="BK19" s="304">
        <v>3876.5729999999999</v>
      </c>
      <c r="BL19" s="304">
        <v>3875.2570000000001</v>
      </c>
      <c r="BM19" s="304">
        <v>3871.3310000000001</v>
      </c>
      <c r="BN19" s="304">
        <v>3856.1190000000001</v>
      </c>
      <c r="BO19" s="304">
        <v>3853.4859999999999</v>
      </c>
      <c r="BP19" s="304">
        <v>3854.7530000000002</v>
      </c>
      <c r="BQ19" s="304">
        <v>3864.5650000000001</v>
      </c>
      <c r="BR19" s="304">
        <v>3870.152</v>
      </c>
      <c r="BS19" s="304">
        <v>3876.1559999999999</v>
      </c>
      <c r="BT19" s="304">
        <v>3882.0079999999998</v>
      </c>
      <c r="BU19" s="304">
        <v>3889.2750000000001</v>
      </c>
      <c r="BV19" s="304">
        <v>3897.3879999999999</v>
      </c>
    </row>
    <row r="20" spans="1:74" ht="11.15" customHeight="1" x14ac:dyDescent="0.2">
      <c r="A20" s="139"/>
      <c r="B20" s="35" t="s">
        <v>555</v>
      </c>
      <c r="C20" s="232"/>
      <c r="D20" s="232"/>
      <c r="E20" s="232"/>
      <c r="F20" s="232"/>
      <c r="G20" s="232"/>
      <c r="H20" s="232"/>
      <c r="I20" s="232"/>
      <c r="J20" s="232"/>
      <c r="K20" s="232"/>
      <c r="L20" s="232"/>
      <c r="M20" s="232"/>
      <c r="N20" s="232"/>
      <c r="O20" s="232"/>
      <c r="P20" s="232"/>
      <c r="Q20" s="232"/>
      <c r="R20" s="232"/>
      <c r="S20" s="232"/>
      <c r="T20" s="232"/>
      <c r="U20" s="232"/>
      <c r="V20" s="232"/>
      <c r="W20" s="232"/>
      <c r="X20" s="232"/>
      <c r="Y20" s="232"/>
      <c r="Z20" s="232"/>
      <c r="AA20" s="232"/>
      <c r="AB20" s="232"/>
      <c r="AC20" s="232"/>
      <c r="AD20" s="232"/>
      <c r="AE20" s="232"/>
      <c r="AF20" s="232"/>
      <c r="AG20" s="232"/>
      <c r="AH20" s="232"/>
      <c r="AI20" s="232"/>
      <c r="AJ20" s="232"/>
      <c r="AK20" s="232"/>
      <c r="AL20" s="232"/>
      <c r="AM20" s="232"/>
      <c r="AN20" s="232"/>
      <c r="AO20" s="232"/>
      <c r="AP20" s="232"/>
      <c r="AQ20" s="232"/>
      <c r="AR20" s="232"/>
      <c r="AS20" s="232"/>
      <c r="AT20" s="232"/>
      <c r="AU20" s="232"/>
      <c r="AV20" s="232"/>
      <c r="AW20" s="232"/>
      <c r="AX20" s="232"/>
      <c r="AY20" s="232"/>
      <c r="AZ20" s="232"/>
      <c r="BA20" s="232"/>
      <c r="BB20" s="232"/>
      <c r="BC20" s="232"/>
      <c r="BD20" s="232"/>
      <c r="BE20" s="232"/>
      <c r="BF20" s="232"/>
      <c r="BG20" s="232"/>
      <c r="BH20" s="232"/>
      <c r="BI20" s="232"/>
      <c r="BJ20" s="321"/>
      <c r="BK20" s="321"/>
      <c r="BL20" s="321"/>
      <c r="BM20" s="321"/>
      <c r="BN20" s="321"/>
      <c r="BO20" s="321"/>
      <c r="BP20" s="321"/>
      <c r="BQ20" s="321"/>
      <c r="BR20" s="321"/>
      <c r="BS20" s="321"/>
      <c r="BT20" s="321"/>
      <c r="BU20" s="321"/>
      <c r="BV20" s="321"/>
    </row>
    <row r="21" spans="1:74" ht="11.15" customHeight="1" x14ac:dyDescent="0.25">
      <c r="A21" s="139" t="s">
        <v>556</v>
      </c>
      <c r="B21" s="38" t="s">
        <v>1091</v>
      </c>
      <c r="C21" s="231">
        <v>14173.9</v>
      </c>
      <c r="D21" s="231">
        <v>14198.4</v>
      </c>
      <c r="E21" s="231">
        <v>14242.1</v>
      </c>
      <c r="F21" s="231">
        <v>14275.9</v>
      </c>
      <c r="G21" s="231">
        <v>14320.7</v>
      </c>
      <c r="H21" s="231">
        <v>14374.9</v>
      </c>
      <c r="I21" s="231">
        <v>14440</v>
      </c>
      <c r="J21" s="231">
        <v>14495</v>
      </c>
      <c r="K21" s="231">
        <v>14495.6</v>
      </c>
      <c r="L21" s="231">
        <v>14542.2</v>
      </c>
      <c r="M21" s="231">
        <v>14588.7</v>
      </c>
      <c r="N21" s="231">
        <v>14773.3</v>
      </c>
      <c r="O21" s="231">
        <v>14791.2</v>
      </c>
      <c r="P21" s="231">
        <v>14835.3</v>
      </c>
      <c r="Q21" s="231">
        <v>14843.9</v>
      </c>
      <c r="R21" s="231">
        <v>14811.8</v>
      </c>
      <c r="S21" s="231">
        <v>14814.7</v>
      </c>
      <c r="T21" s="231">
        <v>14841.3</v>
      </c>
      <c r="U21" s="231">
        <v>14871.8</v>
      </c>
      <c r="V21" s="231">
        <v>14960.3</v>
      </c>
      <c r="W21" s="231">
        <v>15000.7</v>
      </c>
      <c r="X21" s="231">
        <v>15022.4</v>
      </c>
      <c r="Y21" s="231">
        <v>15084.2</v>
      </c>
      <c r="Z21" s="231">
        <v>15018.1</v>
      </c>
      <c r="AA21" s="231">
        <v>15149.7</v>
      </c>
      <c r="AB21" s="231">
        <v>15232.8</v>
      </c>
      <c r="AC21" s="231">
        <v>15008.5</v>
      </c>
      <c r="AD21" s="231">
        <v>17246.2</v>
      </c>
      <c r="AE21" s="231">
        <v>16423.400000000001</v>
      </c>
      <c r="AF21" s="231">
        <v>16272.5</v>
      </c>
      <c r="AG21" s="231">
        <v>16372.2</v>
      </c>
      <c r="AH21" s="231">
        <v>15739.2</v>
      </c>
      <c r="AI21" s="231">
        <v>15799.7</v>
      </c>
      <c r="AJ21" s="231">
        <v>15729.1</v>
      </c>
      <c r="AK21" s="231">
        <v>15522.5</v>
      </c>
      <c r="AL21" s="231">
        <v>15536.5</v>
      </c>
      <c r="AM21" s="231">
        <v>17099.2</v>
      </c>
      <c r="AN21" s="231">
        <v>15662.7</v>
      </c>
      <c r="AO21" s="231">
        <v>19213.900000000001</v>
      </c>
      <c r="AP21" s="231">
        <v>16264.7</v>
      </c>
      <c r="AQ21" s="231">
        <v>15790.4</v>
      </c>
      <c r="AR21" s="231">
        <v>15708.6</v>
      </c>
      <c r="AS21" s="231">
        <v>15821.9</v>
      </c>
      <c r="AT21" s="231">
        <v>15802.4</v>
      </c>
      <c r="AU21" s="231">
        <v>15580.2</v>
      </c>
      <c r="AV21" s="231">
        <v>15584.9</v>
      </c>
      <c r="AW21" s="231">
        <v>15543.5</v>
      </c>
      <c r="AX21" s="231">
        <v>15483.6</v>
      </c>
      <c r="AY21" s="231">
        <v>15137.7</v>
      </c>
      <c r="AZ21" s="231">
        <v>15125.6</v>
      </c>
      <c r="BA21" s="231">
        <v>15064.1</v>
      </c>
      <c r="BB21" s="231">
        <v>15074.6</v>
      </c>
      <c r="BC21" s="231">
        <v>15069.5</v>
      </c>
      <c r="BD21" s="231">
        <v>15013.1</v>
      </c>
      <c r="BE21" s="231">
        <v>15081.4</v>
      </c>
      <c r="BF21" s="231">
        <v>15093.2</v>
      </c>
      <c r="BG21" s="231">
        <v>15149.787667000001</v>
      </c>
      <c r="BH21" s="231">
        <v>15196.252221999999</v>
      </c>
      <c r="BI21" s="231">
        <v>15245.742888999999</v>
      </c>
      <c r="BJ21" s="304">
        <v>15300.85</v>
      </c>
      <c r="BK21" s="304">
        <v>15381.91</v>
      </c>
      <c r="BL21" s="304">
        <v>15433</v>
      </c>
      <c r="BM21" s="304">
        <v>15474.45</v>
      </c>
      <c r="BN21" s="304">
        <v>15486.14</v>
      </c>
      <c r="BO21" s="304">
        <v>15523.42</v>
      </c>
      <c r="BP21" s="304">
        <v>15566.17</v>
      </c>
      <c r="BQ21" s="304">
        <v>15626.02</v>
      </c>
      <c r="BR21" s="304">
        <v>15670.96</v>
      </c>
      <c r="BS21" s="304">
        <v>15712.64</v>
      </c>
      <c r="BT21" s="304">
        <v>15738.3</v>
      </c>
      <c r="BU21" s="304">
        <v>15782.98</v>
      </c>
      <c r="BV21" s="304">
        <v>15833.94</v>
      </c>
    </row>
    <row r="22" spans="1:74" ht="11.15" customHeight="1" x14ac:dyDescent="0.25">
      <c r="A22" s="139"/>
      <c r="B22" s="138" t="s">
        <v>576</v>
      </c>
      <c r="C22" s="212"/>
      <c r="D22" s="212"/>
      <c r="E22" s="212"/>
      <c r="F22" s="212"/>
      <c r="G22" s="212"/>
      <c r="H22" s="212"/>
      <c r="I22" s="212"/>
      <c r="J22" s="212"/>
      <c r="K22" s="212"/>
      <c r="L22" s="212"/>
      <c r="M22" s="212"/>
      <c r="N22" s="212"/>
      <c r="O22" s="212"/>
      <c r="P22" s="212"/>
      <c r="Q22" s="212"/>
      <c r="R22" s="212"/>
      <c r="S22" s="212"/>
      <c r="T22" s="212"/>
      <c r="U22" s="212"/>
      <c r="V22" s="212"/>
      <c r="W22" s="212"/>
      <c r="X22" s="212"/>
      <c r="Y22" s="212"/>
      <c r="Z22" s="212"/>
      <c r="AA22" s="212"/>
      <c r="AB22" s="212"/>
      <c r="AC22" s="212"/>
      <c r="AD22" s="212"/>
      <c r="AE22" s="212"/>
      <c r="AF22" s="212"/>
      <c r="AG22" s="212"/>
      <c r="AH22" s="212"/>
      <c r="AI22" s="212"/>
      <c r="AJ22" s="212"/>
      <c r="AK22" s="212"/>
      <c r="AL22" s="212"/>
      <c r="AM22" s="212"/>
      <c r="AN22" s="212"/>
      <c r="AO22" s="212"/>
      <c r="AP22" s="212"/>
      <c r="AQ22" s="212"/>
      <c r="AR22" s="212"/>
      <c r="AS22" s="212"/>
      <c r="AT22" s="212"/>
      <c r="AU22" s="212"/>
      <c r="AV22" s="212"/>
      <c r="AW22" s="212"/>
      <c r="AX22" s="212"/>
      <c r="AY22" s="212"/>
      <c r="AZ22" s="212"/>
      <c r="BA22" s="212"/>
      <c r="BB22" s="212"/>
      <c r="BC22" s="212"/>
      <c r="BD22" s="212"/>
      <c r="BE22" s="212"/>
      <c r="BF22" s="212"/>
      <c r="BG22" s="212"/>
      <c r="BH22" s="212"/>
      <c r="BI22" s="212"/>
      <c r="BJ22" s="303"/>
      <c r="BK22" s="303"/>
      <c r="BL22" s="303"/>
      <c r="BM22" s="303"/>
      <c r="BN22" s="303"/>
      <c r="BO22" s="303"/>
      <c r="BP22" s="303"/>
      <c r="BQ22" s="303"/>
      <c r="BR22" s="303"/>
      <c r="BS22" s="303"/>
      <c r="BT22" s="303"/>
      <c r="BU22" s="303"/>
      <c r="BV22" s="303"/>
    </row>
    <row r="23" spans="1:74" ht="11.15" customHeight="1" x14ac:dyDescent="0.25">
      <c r="A23" s="139" t="s">
        <v>577</v>
      </c>
      <c r="B23" s="202" t="s">
        <v>457</v>
      </c>
      <c r="C23" s="249">
        <v>147.66200000000001</v>
      </c>
      <c r="D23" s="249">
        <v>148.06399999999999</v>
      </c>
      <c r="E23" s="249">
        <v>148.28899999999999</v>
      </c>
      <c r="F23" s="249">
        <v>148.46799999999999</v>
      </c>
      <c r="G23" s="249">
        <v>148.80099999999999</v>
      </c>
      <c r="H23" s="249">
        <v>148.98400000000001</v>
      </c>
      <c r="I23" s="249">
        <v>149.05000000000001</v>
      </c>
      <c r="J23" s="249">
        <v>149.26900000000001</v>
      </c>
      <c r="K23" s="249">
        <v>149.32599999999999</v>
      </c>
      <c r="L23" s="249">
        <v>149.471</v>
      </c>
      <c r="M23" s="249">
        <v>149.57300000000001</v>
      </c>
      <c r="N23" s="249">
        <v>149.821</v>
      </c>
      <c r="O23" s="249">
        <v>150.1</v>
      </c>
      <c r="P23" s="249">
        <v>150.124</v>
      </c>
      <c r="Q23" s="249">
        <v>150.34800000000001</v>
      </c>
      <c r="R23" s="249">
        <v>150.636</v>
      </c>
      <c r="S23" s="249">
        <v>150.71299999999999</v>
      </c>
      <c r="T23" s="249">
        <v>150.84299999999999</v>
      </c>
      <c r="U23" s="249">
        <v>150.92099999999999</v>
      </c>
      <c r="V23" s="249">
        <v>151.08099999999999</v>
      </c>
      <c r="W23" s="249">
        <v>151.244</v>
      </c>
      <c r="X23" s="249">
        <v>151.33699999999999</v>
      </c>
      <c r="Y23" s="249">
        <v>151.589</v>
      </c>
      <c r="Z23" s="249">
        <v>151.78899999999999</v>
      </c>
      <c r="AA23" s="249">
        <v>152.12799999999999</v>
      </c>
      <c r="AB23" s="249">
        <v>152.50399999999999</v>
      </c>
      <c r="AC23" s="249">
        <v>151.006</v>
      </c>
      <c r="AD23" s="249">
        <v>130.51300000000001</v>
      </c>
      <c r="AE23" s="249">
        <v>133.155</v>
      </c>
      <c r="AF23" s="249">
        <v>137.66</v>
      </c>
      <c r="AG23" s="249">
        <v>139.048</v>
      </c>
      <c r="AH23" s="249">
        <v>140.71299999999999</v>
      </c>
      <c r="AI23" s="249">
        <v>141.63200000000001</v>
      </c>
      <c r="AJ23" s="249">
        <v>142.279</v>
      </c>
      <c r="AK23" s="249">
        <v>142.61199999999999</v>
      </c>
      <c r="AL23" s="249">
        <v>142.49700000000001</v>
      </c>
      <c r="AM23" s="249">
        <v>143.017</v>
      </c>
      <c r="AN23" s="249">
        <v>143.727</v>
      </c>
      <c r="AO23" s="249">
        <v>144.43100000000001</v>
      </c>
      <c r="AP23" s="249">
        <v>144.69399999999999</v>
      </c>
      <c r="AQ23" s="249">
        <v>145.14099999999999</v>
      </c>
      <c r="AR23" s="249">
        <v>145.69800000000001</v>
      </c>
      <c r="AS23" s="249">
        <v>146.387</v>
      </c>
      <c r="AT23" s="249">
        <v>146.904</v>
      </c>
      <c r="AU23" s="249">
        <v>147.328</v>
      </c>
      <c r="AV23" s="249">
        <v>148.005</v>
      </c>
      <c r="AW23" s="249">
        <v>148.65199999999999</v>
      </c>
      <c r="AX23" s="249">
        <v>149.24</v>
      </c>
      <c r="AY23" s="249">
        <v>149.744</v>
      </c>
      <c r="AZ23" s="249">
        <v>150.458</v>
      </c>
      <c r="BA23" s="249">
        <v>150.85599999999999</v>
      </c>
      <c r="BB23" s="249">
        <v>151.22399999999999</v>
      </c>
      <c r="BC23" s="249">
        <v>151.61000000000001</v>
      </c>
      <c r="BD23" s="249">
        <v>151.90299999999999</v>
      </c>
      <c r="BE23" s="249">
        <v>152.44</v>
      </c>
      <c r="BF23" s="249">
        <v>152.755</v>
      </c>
      <c r="BG23" s="249">
        <v>153.018</v>
      </c>
      <c r="BH23" s="249">
        <v>153.30221234999999</v>
      </c>
      <c r="BI23" s="249">
        <v>153.43566419999999</v>
      </c>
      <c r="BJ23" s="315">
        <v>153.47980000000001</v>
      </c>
      <c r="BK23" s="315">
        <v>153.4211</v>
      </c>
      <c r="BL23" s="315">
        <v>153.29689999999999</v>
      </c>
      <c r="BM23" s="315">
        <v>153.09350000000001</v>
      </c>
      <c r="BN23" s="315">
        <v>152.697</v>
      </c>
      <c r="BO23" s="315">
        <v>152.42080000000001</v>
      </c>
      <c r="BP23" s="315">
        <v>152.15090000000001</v>
      </c>
      <c r="BQ23" s="315">
        <v>151.85470000000001</v>
      </c>
      <c r="BR23" s="315">
        <v>151.62209999999999</v>
      </c>
      <c r="BS23" s="315">
        <v>151.4204</v>
      </c>
      <c r="BT23" s="315">
        <v>151.18969999999999</v>
      </c>
      <c r="BU23" s="315">
        <v>151.09450000000001</v>
      </c>
      <c r="BV23" s="315">
        <v>151.0752</v>
      </c>
    </row>
    <row r="24" spans="1:74" s="142" customFormat="1" ht="11.15" customHeight="1" x14ac:dyDescent="0.25">
      <c r="A24" s="139"/>
      <c r="B24" s="138" t="s">
        <v>813</v>
      </c>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249"/>
      <c r="BI24" s="249"/>
      <c r="BJ24" s="315"/>
      <c r="BK24" s="315"/>
      <c r="BL24" s="315"/>
      <c r="BM24" s="315"/>
      <c r="BN24" s="315"/>
      <c r="BO24" s="315"/>
      <c r="BP24" s="315"/>
      <c r="BQ24" s="315"/>
      <c r="BR24" s="315"/>
      <c r="BS24" s="315"/>
      <c r="BT24" s="315"/>
      <c r="BU24" s="315"/>
      <c r="BV24" s="315"/>
    </row>
    <row r="25" spans="1:74" s="142" customFormat="1" ht="11.15" customHeight="1" x14ac:dyDescent="0.25">
      <c r="A25" s="139" t="s">
        <v>815</v>
      </c>
      <c r="B25" s="202" t="s">
        <v>814</v>
      </c>
      <c r="C25" s="249">
        <v>4</v>
      </c>
      <c r="D25" s="249">
        <v>4.0999999999999996</v>
      </c>
      <c r="E25" s="249">
        <v>4</v>
      </c>
      <c r="F25" s="249">
        <v>4</v>
      </c>
      <c r="G25" s="249">
        <v>3.8</v>
      </c>
      <c r="H25" s="249">
        <v>4</v>
      </c>
      <c r="I25" s="249">
        <v>3.8</v>
      </c>
      <c r="J25" s="249">
        <v>3.8</v>
      </c>
      <c r="K25" s="249">
        <v>3.7</v>
      </c>
      <c r="L25" s="249">
        <v>3.8</v>
      </c>
      <c r="M25" s="249">
        <v>3.8</v>
      </c>
      <c r="N25" s="249">
        <v>3.9</v>
      </c>
      <c r="O25" s="249">
        <v>4</v>
      </c>
      <c r="P25" s="249">
        <v>3.8</v>
      </c>
      <c r="Q25" s="249">
        <v>3.8</v>
      </c>
      <c r="R25" s="249">
        <v>3.6</v>
      </c>
      <c r="S25" s="249">
        <v>3.6</v>
      </c>
      <c r="T25" s="249">
        <v>3.6</v>
      </c>
      <c r="U25" s="249">
        <v>3.7</v>
      </c>
      <c r="V25" s="249">
        <v>3.7</v>
      </c>
      <c r="W25" s="249">
        <v>3.5</v>
      </c>
      <c r="X25" s="249">
        <v>3.6</v>
      </c>
      <c r="Y25" s="249">
        <v>3.6</v>
      </c>
      <c r="Z25" s="249">
        <v>3.6</v>
      </c>
      <c r="AA25" s="249">
        <v>3.5</v>
      </c>
      <c r="AB25" s="249">
        <v>3.5</v>
      </c>
      <c r="AC25" s="249">
        <v>4.4000000000000004</v>
      </c>
      <c r="AD25" s="249">
        <v>14.7</v>
      </c>
      <c r="AE25" s="249">
        <v>13.2</v>
      </c>
      <c r="AF25" s="249">
        <v>11</v>
      </c>
      <c r="AG25" s="249">
        <v>10.199999999999999</v>
      </c>
      <c r="AH25" s="249">
        <v>8.4</v>
      </c>
      <c r="AI25" s="249">
        <v>7.9</v>
      </c>
      <c r="AJ25" s="249">
        <v>6.9</v>
      </c>
      <c r="AK25" s="249">
        <v>6.7</v>
      </c>
      <c r="AL25" s="249">
        <v>6.7</v>
      </c>
      <c r="AM25" s="249">
        <v>6.4</v>
      </c>
      <c r="AN25" s="249">
        <v>6.2</v>
      </c>
      <c r="AO25" s="249">
        <v>6</v>
      </c>
      <c r="AP25" s="249">
        <v>6</v>
      </c>
      <c r="AQ25" s="249">
        <v>5.8</v>
      </c>
      <c r="AR25" s="249">
        <v>5.9</v>
      </c>
      <c r="AS25" s="249">
        <v>5.4</v>
      </c>
      <c r="AT25" s="249">
        <v>5.2</v>
      </c>
      <c r="AU25" s="249">
        <v>4.7</v>
      </c>
      <c r="AV25" s="249">
        <v>4.5999999999999996</v>
      </c>
      <c r="AW25" s="249">
        <v>4.2</v>
      </c>
      <c r="AX25" s="249">
        <v>3.9</v>
      </c>
      <c r="AY25" s="249">
        <v>4</v>
      </c>
      <c r="AZ25" s="249">
        <v>3.8</v>
      </c>
      <c r="BA25" s="249">
        <v>3.6</v>
      </c>
      <c r="BB25" s="249">
        <v>3.6</v>
      </c>
      <c r="BC25" s="249">
        <v>3.6</v>
      </c>
      <c r="BD25" s="249">
        <v>3.6</v>
      </c>
      <c r="BE25" s="249">
        <v>3.5</v>
      </c>
      <c r="BF25" s="249">
        <v>3.7</v>
      </c>
      <c r="BG25" s="249">
        <v>3.5</v>
      </c>
      <c r="BH25" s="249">
        <v>3.6838344495999999</v>
      </c>
      <c r="BI25" s="249">
        <v>3.7582100570999999</v>
      </c>
      <c r="BJ25" s="315">
        <v>3.8420610000000002</v>
      </c>
      <c r="BK25" s="315">
        <v>3.9012980000000002</v>
      </c>
      <c r="BL25" s="315">
        <v>4.0296649999999996</v>
      </c>
      <c r="BM25" s="315">
        <v>4.1930730000000001</v>
      </c>
      <c r="BN25" s="315">
        <v>4.4485130000000002</v>
      </c>
      <c r="BO25" s="315">
        <v>4.6392610000000003</v>
      </c>
      <c r="BP25" s="315">
        <v>4.8223070000000003</v>
      </c>
      <c r="BQ25" s="315">
        <v>5.0135829999999997</v>
      </c>
      <c r="BR25" s="315">
        <v>5.1692780000000003</v>
      </c>
      <c r="BS25" s="315">
        <v>5.3053210000000002</v>
      </c>
      <c r="BT25" s="315">
        <v>5.4604179999999998</v>
      </c>
      <c r="BU25" s="315">
        <v>5.5281330000000004</v>
      </c>
      <c r="BV25" s="315">
        <v>5.5471709999999996</v>
      </c>
    </row>
    <row r="26" spans="1:74" ht="11.15" customHeight="1" x14ac:dyDescent="0.25">
      <c r="A26" s="139"/>
      <c r="B26" s="138" t="s">
        <v>816</v>
      </c>
      <c r="C26" s="234"/>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34"/>
      <c r="AI26" s="234"/>
      <c r="AJ26" s="234"/>
      <c r="AK26" s="234"/>
      <c r="AL26" s="234"/>
      <c r="AM26" s="234"/>
      <c r="AN26" s="234"/>
      <c r="AO26" s="234"/>
      <c r="AP26" s="234"/>
      <c r="AQ26" s="234"/>
      <c r="AR26" s="234"/>
      <c r="AS26" s="234"/>
      <c r="AT26" s="234"/>
      <c r="AU26" s="234"/>
      <c r="AV26" s="234"/>
      <c r="AW26" s="234"/>
      <c r="AX26" s="234"/>
      <c r="AY26" s="234"/>
      <c r="AZ26" s="234"/>
      <c r="BA26" s="234"/>
      <c r="BB26" s="234"/>
      <c r="BC26" s="234"/>
      <c r="BD26" s="234"/>
      <c r="BE26" s="234"/>
      <c r="BF26" s="234"/>
      <c r="BG26" s="234"/>
      <c r="BH26" s="234"/>
      <c r="BI26" s="234"/>
      <c r="BJ26" s="324"/>
      <c r="BK26" s="324"/>
      <c r="BL26" s="324"/>
      <c r="BM26" s="324"/>
      <c r="BN26" s="324"/>
      <c r="BO26" s="324"/>
      <c r="BP26" s="324"/>
      <c r="BQ26" s="324"/>
      <c r="BR26" s="324"/>
      <c r="BS26" s="324"/>
      <c r="BT26" s="324"/>
      <c r="BU26" s="324"/>
      <c r="BV26" s="324"/>
    </row>
    <row r="27" spans="1:74" ht="11.15" customHeight="1" x14ac:dyDescent="0.25">
      <c r="A27" s="139" t="s">
        <v>817</v>
      </c>
      <c r="B27" s="202" t="s">
        <v>818</v>
      </c>
      <c r="C27" s="436">
        <v>1.3009999999999999</v>
      </c>
      <c r="D27" s="436">
        <v>1.2789999999999999</v>
      </c>
      <c r="E27" s="436">
        <v>1.3240000000000001</v>
      </c>
      <c r="F27" s="436">
        <v>1.286</v>
      </c>
      <c r="G27" s="436">
        <v>1.3580000000000001</v>
      </c>
      <c r="H27" s="436">
        <v>1.1990000000000001</v>
      </c>
      <c r="I27" s="436">
        <v>1.1990000000000001</v>
      </c>
      <c r="J27" s="436">
        <v>1.2889999999999999</v>
      </c>
      <c r="K27" s="436">
        <v>1.2470000000000001</v>
      </c>
      <c r="L27" s="436">
        <v>1.22</v>
      </c>
      <c r="M27" s="436">
        <v>1.177</v>
      </c>
      <c r="N27" s="436">
        <v>1.089</v>
      </c>
      <c r="O27" s="436">
        <v>1.232</v>
      </c>
      <c r="P27" s="436">
        <v>1.129</v>
      </c>
      <c r="Q27" s="436">
        <v>1.2</v>
      </c>
      <c r="R27" s="436">
        <v>1.28</v>
      </c>
      <c r="S27" s="436">
        <v>1.3080000000000001</v>
      </c>
      <c r="T27" s="436">
        <v>1.2350000000000001</v>
      </c>
      <c r="U27" s="436">
        <v>1.232</v>
      </c>
      <c r="V27" s="436">
        <v>1.37</v>
      </c>
      <c r="W27" s="436">
        <v>1.2969999999999999</v>
      </c>
      <c r="X27" s="436">
        <v>1.3280000000000001</v>
      </c>
      <c r="Y27" s="436">
        <v>1.343</v>
      </c>
      <c r="Z27" s="436">
        <v>1.538</v>
      </c>
      <c r="AA27" s="436">
        <v>1.569</v>
      </c>
      <c r="AB27" s="436">
        <v>1.571</v>
      </c>
      <c r="AC27" s="436">
        <v>1.27</v>
      </c>
      <c r="AD27" s="436">
        <v>0.93799999999999994</v>
      </c>
      <c r="AE27" s="436">
        <v>1.0549999999999999</v>
      </c>
      <c r="AF27" s="436">
        <v>1.2689999999999999</v>
      </c>
      <c r="AG27" s="436">
        <v>1.51</v>
      </c>
      <c r="AH27" s="436">
        <v>1.3759999999999999</v>
      </c>
      <c r="AI27" s="436">
        <v>1.4610000000000001</v>
      </c>
      <c r="AJ27" s="436">
        <v>1.53</v>
      </c>
      <c r="AK27" s="436">
        <v>1.5409999999999999</v>
      </c>
      <c r="AL27" s="436">
        <v>1.651</v>
      </c>
      <c r="AM27" s="436">
        <v>1.6020000000000001</v>
      </c>
      <c r="AN27" s="436">
        <v>1.43</v>
      </c>
      <c r="AO27" s="436">
        <v>1.7110000000000001</v>
      </c>
      <c r="AP27" s="436">
        <v>1.5049999999999999</v>
      </c>
      <c r="AQ27" s="436">
        <v>1.605</v>
      </c>
      <c r="AR27" s="436">
        <v>1.6639999999999999</v>
      </c>
      <c r="AS27" s="436">
        <v>1.573</v>
      </c>
      <c r="AT27" s="436">
        <v>1.5760000000000001</v>
      </c>
      <c r="AU27" s="436">
        <v>1.5589999999999999</v>
      </c>
      <c r="AV27" s="436">
        <v>1.5629999999999999</v>
      </c>
      <c r="AW27" s="436">
        <v>1.706</v>
      </c>
      <c r="AX27" s="436">
        <v>1.768</v>
      </c>
      <c r="AY27" s="436">
        <v>1.6659999999999999</v>
      </c>
      <c r="AZ27" s="436">
        <v>1.7769999999999999</v>
      </c>
      <c r="BA27" s="436">
        <v>1.716</v>
      </c>
      <c r="BB27" s="436">
        <v>1.8049999999999999</v>
      </c>
      <c r="BC27" s="436">
        <v>1.5620000000000001</v>
      </c>
      <c r="BD27" s="436">
        <v>1.575</v>
      </c>
      <c r="BE27" s="436">
        <v>1.4039999999999999</v>
      </c>
      <c r="BF27" s="436">
        <v>1.575</v>
      </c>
      <c r="BG27" s="436">
        <v>1.4167422221999999</v>
      </c>
      <c r="BH27" s="436">
        <v>1.4057357531000001</v>
      </c>
      <c r="BI27" s="436">
        <v>1.3737183826999999</v>
      </c>
      <c r="BJ27" s="437">
        <v>1.33897</v>
      </c>
      <c r="BK27" s="437">
        <v>1.2900860000000001</v>
      </c>
      <c r="BL27" s="437">
        <v>1.2584280000000001</v>
      </c>
      <c r="BM27" s="437">
        <v>1.232593</v>
      </c>
      <c r="BN27" s="437">
        <v>1.214936</v>
      </c>
      <c r="BO27" s="437">
        <v>1.198979</v>
      </c>
      <c r="BP27" s="437">
        <v>1.1870780000000001</v>
      </c>
      <c r="BQ27" s="437">
        <v>1.1808909999999999</v>
      </c>
      <c r="BR27" s="437">
        <v>1.1758580000000001</v>
      </c>
      <c r="BS27" s="437">
        <v>1.1736359999999999</v>
      </c>
      <c r="BT27" s="437">
        <v>1.173154</v>
      </c>
      <c r="BU27" s="437">
        <v>1.1773610000000001</v>
      </c>
      <c r="BV27" s="437">
        <v>1.1851830000000001</v>
      </c>
    </row>
    <row r="28" spans="1:74" s="142" customFormat="1" ht="11.15" customHeight="1" x14ac:dyDescent="0.25">
      <c r="A28" s="141"/>
      <c r="B28" s="202"/>
      <c r="C28" s="249"/>
      <c r="D28" s="249"/>
      <c r="E28" s="249"/>
      <c r="F28" s="249"/>
      <c r="G28" s="249"/>
      <c r="H28" s="249"/>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49"/>
      <c r="BF28" s="249"/>
      <c r="BG28" s="249"/>
      <c r="BH28" s="249"/>
      <c r="BI28" s="249"/>
      <c r="BJ28" s="315"/>
      <c r="BK28" s="315"/>
      <c r="BL28" s="315"/>
      <c r="BM28" s="315"/>
      <c r="BN28" s="315"/>
      <c r="BO28" s="315"/>
      <c r="BP28" s="315"/>
      <c r="BQ28" s="315"/>
      <c r="BR28" s="315"/>
      <c r="BS28" s="315"/>
      <c r="BT28" s="315"/>
      <c r="BU28" s="315"/>
      <c r="BV28" s="315"/>
    </row>
    <row r="29" spans="1:74" ht="11.15" customHeight="1" x14ac:dyDescent="0.25">
      <c r="A29" s="133"/>
      <c r="B29" s="295" t="s">
        <v>1374</v>
      </c>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c r="AA29" s="213"/>
      <c r="AB29" s="213"/>
      <c r="AC29" s="213"/>
      <c r="AD29" s="213"/>
      <c r="AE29" s="213"/>
      <c r="AF29" s="213"/>
      <c r="AG29" s="213"/>
      <c r="AH29" s="213"/>
      <c r="AI29" s="213"/>
      <c r="AJ29" s="213"/>
      <c r="AK29" s="213"/>
      <c r="AL29" s="213"/>
      <c r="AM29" s="213"/>
      <c r="AN29" s="213"/>
      <c r="AO29" s="213"/>
      <c r="AP29" s="213"/>
      <c r="AQ29" s="213"/>
      <c r="AR29" s="213"/>
      <c r="AS29" s="213"/>
      <c r="AT29" s="213"/>
      <c r="AU29" s="213"/>
      <c r="AV29" s="213"/>
      <c r="AW29" s="213"/>
      <c r="AX29" s="213"/>
      <c r="AY29" s="213"/>
      <c r="AZ29" s="213"/>
      <c r="BA29" s="213"/>
      <c r="BB29" s="213"/>
      <c r="BC29" s="213"/>
      <c r="BD29" s="213"/>
      <c r="BE29" s="213"/>
      <c r="BF29" s="213"/>
      <c r="BG29" s="213"/>
      <c r="BH29" s="213"/>
      <c r="BI29" s="213"/>
      <c r="BJ29" s="305"/>
      <c r="BK29" s="305"/>
      <c r="BL29" s="305"/>
      <c r="BM29" s="305"/>
      <c r="BN29" s="305"/>
      <c r="BO29" s="305"/>
      <c r="BP29" s="305"/>
      <c r="BQ29" s="305"/>
      <c r="BR29" s="305"/>
      <c r="BS29" s="305"/>
      <c r="BT29" s="305"/>
      <c r="BU29" s="305"/>
      <c r="BV29" s="305"/>
    </row>
    <row r="30" spans="1:74" ht="11.15" customHeight="1" x14ac:dyDescent="0.25">
      <c r="A30" s="554" t="s">
        <v>579</v>
      </c>
      <c r="B30" s="555" t="s">
        <v>578</v>
      </c>
      <c r="C30" s="249">
        <v>101.345</v>
      </c>
      <c r="D30" s="249">
        <v>101.7068</v>
      </c>
      <c r="E30" s="249">
        <v>102.27849999999999</v>
      </c>
      <c r="F30" s="249">
        <v>103.434</v>
      </c>
      <c r="G30" s="249">
        <v>102.4735</v>
      </c>
      <c r="H30" s="249">
        <v>103.2508</v>
      </c>
      <c r="I30" s="249">
        <v>103.4588</v>
      </c>
      <c r="J30" s="249">
        <v>104.1802</v>
      </c>
      <c r="K30" s="249">
        <v>104.1665</v>
      </c>
      <c r="L30" s="249">
        <v>104.0476</v>
      </c>
      <c r="M30" s="249">
        <v>103.9603</v>
      </c>
      <c r="N30" s="249">
        <v>103.869</v>
      </c>
      <c r="O30" s="249">
        <v>103.2684</v>
      </c>
      <c r="P30" s="249">
        <v>102.81570000000001</v>
      </c>
      <c r="Q30" s="249">
        <v>102.9</v>
      </c>
      <c r="R30" s="249">
        <v>102.3826</v>
      </c>
      <c r="S30" s="249">
        <v>102.57559999999999</v>
      </c>
      <c r="T30" s="249">
        <v>102.5928</v>
      </c>
      <c r="U30" s="249">
        <v>102.2012</v>
      </c>
      <c r="V30" s="249">
        <v>102.90860000000001</v>
      </c>
      <c r="W30" s="249">
        <v>102.57899999999999</v>
      </c>
      <c r="X30" s="249">
        <v>101.7775</v>
      </c>
      <c r="Y30" s="249">
        <v>102.0979</v>
      </c>
      <c r="Z30" s="249">
        <v>101.7632</v>
      </c>
      <c r="AA30" s="249">
        <v>101.303</v>
      </c>
      <c r="AB30" s="249">
        <v>101.7038</v>
      </c>
      <c r="AC30" s="249">
        <v>97.874600000000001</v>
      </c>
      <c r="AD30" s="249">
        <v>84.959000000000003</v>
      </c>
      <c r="AE30" s="249">
        <v>86.334500000000006</v>
      </c>
      <c r="AF30" s="249">
        <v>91.752300000000005</v>
      </c>
      <c r="AG30" s="249">
        <v>95.243899999999996</v>
      </c>
      <c r="AH30" s="249">
        <v>96.1173</v>
      </c>
      <c r="AI30" s="249">
        <v>96.071100000000001</v>
      </c>
      <c r="AJ30" s="249">
        <v>96.825000000000003</v>
      </c>
      <c r="AK30" s="249">
        <v>97.118300000000005</v>
      </c>
      <c r="AL30" s="249">
        <v>98.138000000000005</v>
      </c>
      <c r="AM30" s="249">
        <v>99.264499999999998</v>
      </c>
      <c r="AN30" s="249">
        <v>96.223100000000002</v>
      </c>
      <c r="AO30" s="249">
        <v>98.862099999999998</v>
      </c>
      <c r="AP30" s="249">
        <v>99.024600000000007</v>
      </c>
      <c r="AQ30" s="249">
        <v>99.778499999999994</v>
      </c>
      <c r="AR30" s="249">
        <v>100.1923</v>
      </c>
      <c r="AS30" s="249">
        <v>100.8724</v>
      </c>
      <c r="AT30" s="249">
        <v>100.837</v>
      </c>
      <c r="AU30" s="249">
        <v>99.849800000000002</v>
      </c>
      <c r="AV30" s="249">
        <v>101.36020000000001</v>
      </c>
      <c r="AW30" s="249">
        <v>101.961</v>
      </c>
      <c r="AX30" s="249">
        <v>101.7587</v>
      </c>
      <c r="AY30" s="249">
        <v>102.146</v>
      </c>
      <c r="AZ30" s="249">
        <v>102.89870000000001</v>
      </c>
      <c r="BA30" s="249">
        <v>103.57170000000001</v>
      </c>
      <c r="BB30" s="249">
        <v>104.2709</v>
      </c>
      <c r="BC30" s="249">
        <v>104.1848</v>
      </c>
      <c r="BD30" s="249">
        <v>104.09820000000001</v>
      </c>
      <c r="BE30" s="249">
        <v>104.8526</v>
      </c>
      <c r="BF30" s="249">
        <v>104.77970000000001</v>
      </c>
      <c r="BG30" s="249">
        <v>105.17619999999999</v>
      </c>
      <c r="BH30" s="249">
        <v>105.08899383000001</v>
      </c>
      <c r="BI30" s="249">
        <v>105.09773457</v>
      </c>
      <c r="BJ30" s="315">
        <v>105.0659</v>
      </c>
      <c r="BK30" s="315">
        <v>104.9522</v>
      </c>
      <c r="BL30" s="315">
        <v>104.87</v>
      </c>
      <c r="BM30" s="315">
        <v>104.77809999999999</v>
      </c>
      <c r="BN30" s="315">
        <v>104.59139999999999</v>
      </c>
      <c r="BO30" s="315">
        <v>104.54389999999999</v>
      </c>
      <c r="BP30" s="315">
        <v>104.5505</v>
      </c>
      <c r="BQ30" s="315">
        <v>104.61879999999999</v>
      </c>
      <c r="BR30" s="315">
        <v>104.72799999999999</v>
      </c>
      <c r="BS30" s="315">
        <v>104.88549999999999</v>
      </c>
      <c r="BT30" s="315">
        <v>105.1651</v>
      </c>
      <c r="BU30" s="315">
        <v>105.36409999999999</v>
      </c>
      <c r="BV30" s="315">
        <v>105.55629999999999</v>
      </c>
    </row>
    <row r="31" spans="1:74" ht="11.15" customHeight="1" x14ac:dyDescent="0.25">
      <c r="A31" s="296" t="s">
        <v>557</v>
      </c>
      <c r="B31" s="40" t="s">
        <v>897</v>
      </c>
      <c r="C31" s="249">
        <v>100.08929999999999</v>
      </c>
      <c r="D31" s="249">
        <v>101.1146</v>
      </c>
      <c r="E31" s="249">
        <v>101.205</v>
      </c>
      <c r="F31" s="249">
        <v>101.9431</v>
      </c>
      <c r="G31" s="249">
        <v>101.0712</v>
      </c>
      <c r="H31" s="249">
        <v>101.73390000000001</v>
      </c>
      <c r="I31" s="249">
        <v>101.8353</v>
      </c>
      <c r="J31" s="249">
        <v>102.1497</v>
      </c>
      <c r="K31" s="249">
        <v>102.11150000000001</v>
      </c>
      <c r="L31" s="249">
        <v>101.7088</v>
      </c>
      <c r="M31" s="249">
        <v>101.2783</v>
      </c>
      <c r="N31" s="249">
        <v>101.44450000000001</v>
      </c>
      <c r="O31" s="249">
        <v>100.6521</v>
      </c>
      <c r="P31" s="249">
        <v>100.2042</v>
      </c>
      <c r="Q31" s="249">
        <v>100.1091</v>
      </c>
      <c r="R31" s="249">
        <v>99.486599999999996</v>
      </c>
      <c r="S31" s="249">
        <v>99.550899999999999</v>
      </c>
      <c r="T31" s="249">
        <v>99.851699999999994</v>
      </c>
      <c r="U31" s="249">
        <v>99.239900000000006</v>
      </c>
      <c r="V31" s="249">
        <v>99.912700000000001</v>
      </c>
      <c r="W31" s="249">
        <v>99.182000000000002</v>
      </c>
      <c r="X31" s="249">
        <v>98.440700000000007</v>
      </c>
      <c r="Y31" s="249">
        <v>99.114999999999995</v>
      </c>
      <c r="Z31" s="249">
        <v>98.980800000000002</v>
      </c>
      <c r="AA31" s="249">
        <v>98.870999999999995</v>
      </c>
      <c r="AB31" s="249">
        <v>99.191400000000002</v>
      </c>
      <c r="AC31" s="249">
        <v>94.962400000000002</v>
      </c>
      <c r="AD31" s="249">
        <v>80.395200000000003</v>
      </c>
      <c r="AE31" s="249">
        <v>83.931100000000001</v>
      </c>
      <c r="AF31" s="249">
        <v>90.209900000000005</v>
      </c>
      <c r="AG31" s="249">
        <v>93.500399999999999</v>
      </c>
      <c r="AH31" s="249">
        <v>94.836399999999998</v>
      </c>
      <c r="AI31" s="249">
        <v>94.836600000000004</v>
      </c>
      <c r="AJ31" s="249">
        <v>95.814700000000002</v>
      </c>
      <c r="AK31" s="249">
        <v>96.358000000000004</v>
      </c>
      <c r="AL31" s="249">
        <v>96.746099999999998</v>
      </c>
      <c r="AM31" s="249">
        <v>98.323599999999999</v>
      </c>
      <c r="AN31" s="249">
        <v>94.746499999999997</v>
      </c>
      <c r="AO31" s="249">
        <v>97.722999999999999</v>
      </c>
      <c r="AP31" s="249">
        <v>97.670699999999997</v>
      </c>
      <c r="AQ31" s="249">
        <v>98.610299999999995</v>
      </c>
      <c r="AR31" s="249">
        <v>98.577399999999997</v>
      </c>
      <c r="AS31" s="249">
        <v>99.677599999999998</v>
      </c>
      <c r="AT31" s="249">
        <v>99.352699999999999</v>
      </c>
      <c r="AU31" s="249">
        <v>98.578400000000002</v>
      </c>
      <c r="AV31" s="249">
        <v>100.25109999999999</v>
      </c>
      <c r="AW31" s="249">
        <v>100.8291</v>
      </c>
      <c r="AX31" s="249">
        <v>100.7976</v>
      </c>
      <c r="AY31" s="249">
        <v>100.4851</v>
      </c>
      <c r="AZ31" s="249">
        <v>101.71729999999999</v>
      </c>
      <c r="BA31" s="249">
        <v>102.43389999999999</v>
      </c>
      <c r="BB31" s="249">
        <v>102.90309999999999</v>
      </c>
      <c r="BC31" s="249">
        <v>102.5008</v>
      </c>
      <c r="BD31" s="249">
        <v>101.9045</v>
      </c>
      <c r="BE31" s="249">
        <v>102.5163</v>
      </c>
      <c r="BF31" s="249">
        <v>102.9076</v>
      </c>
      <c r="BG31" s="249">
        <v>103.348</v>
      </c>
      <c r="BH31" s="249">
        <v>103.04786049000001</v>
      </c>
      <c r="BI31" s="249">
        <v>103.03980122999999</v>
      </c>
      <c r="BJ31" s="315">
        <v>102.9897</v>
      </c>
      <c r="BK31" s="315">
        <v>102.864</v>
      </c>
      <c r="BL31" s="315">
        <v>102.7552</v>
      </c>
      <c r="BM31" s="315">
        <v>102.6296</v>
      </c>
      <c r="BN31" s="315">
        <v>102.3944</v>
      </c>
      <c r="BO31" s="315">
        <v>102.3048</v>
      </c>
      <c r="BP31" s="315">
        <v>102.268</v>
      </c>
      <c r="BQ31" s="315">
        <v>102.2659</v>
      </c>
      <c r="BR31" s="315">
        <v>102.34820000000001</v>
      </c>
      <c r="BS31" s="315">
        <v>102.4967</v>
      </c>
      <c r="BT31" s="315">
        <v>102.8138</v>
      </c>
      <c r="BU31" s="315">
        <v>103.0183</v>
      </c>
      <c r="BV31" s="315">
        <v>103.2124</v>
      </c>
    </row>
    <row r="32" spans="1:74" ht="11.15" customHeight="1" x14ac:dyDescent="0.25">
      <c r="A32" s="556" t="s">
        <v>882</v>
      </c>
      <c r="B32" s="557" t="s">
        <v>898</v>
      </c>
      <c r="C32" s="249">
        <v>99.749700000000004</v>
      </c>
      <c r="D32" s="249">
        <v>101.2557</v>
      </c>
      <c r="E32" s="249">
        <v>99.6768</v>
      </c>
      <c r="F32" s="249">
        <v>100.7983</v>
      </c>
      <c r="G32" s="249">
        <v>100.78579999999999</v>
      </c>
      <c r="H32" s="249">
        <v>100.4778</v>
      </c>
      <c r="I32" s="249">
        <v>101.81699999999999</v>
      </c>
      <c r="J32" s="249">
        <v>101.3314</v>
      </c>
      <c r="K32" s="249">
        <v>100.6078</v>
      </c>
      <c r="L32" s="249">
        <v>100.1099</v>
      </c>
      <c r="M32" s="249">
        <v>99.013499999999993</v>
      </c>
      <c r="N32" s="249">
        <v>98.527500000000003</v>
      </c>
      <c r="O32" s="249">
        <v>99.718699999999998</v>
      </c>
      <c r="P32" s="249">
        <v>99.726399999999998</v>
      </c>
      <c r="Q32" s="249">
        <v>99.6875</v>
      </c>
      <c r="R32" s="249">
        <v>99.919899999999998</v>
      </c>
      <c r="S32" s="249">
        <v>99.729900000000001</v>
      </c>
      <c r="T32" s="249">
        <v>101.2846</v>
      </c>
      <c r="U32" s="249">
        <v>100.9392</v>
      </c>
      <c r="V32" s="249">
        <v>100.7861</v>
      </c>
      <c r="W32" s="249">
        <v>101.16289999999999</v>
      </c>
      <c r="X32" s="249">
        <v>102.8379</v>
      </c>
      <c r="Y32" s="249">
        <v>103.0998</v>
      </c>
      <c r="Z32" s="249">
        <v>104.5514</v>
      </c>
      <c r="AA32" s="249">
        <v>104.75709999999999</v>
      </c>
      <c r="AB32" s="249">
        <v>105.541</v>
      </c>
      <c r="AC32" s="249">
        <v>104.6609</v>
      </c>
      <c r="AD32" s="249">
        <v>94.981800000000007</v>
      </c>
      <c r="AE32" s="249">
        <v>97.625399999999999</v>
      </c>
      <c r="AF32" s="249">
        <v>102.51009999999999</v>
      </c>
      <c r="AG32" s="249">
        <v>102.4089</v>
      </c>
      <c r="AH32" s="249">
        <v>104.0326</v>
      </c>
      <c r="AI32" s="249">
        <v>103.8631</v>
      </c>
      <c r="AJ32" s="249">
        <v>104.36669999999999</v>
      </c>
      <c r="AK32" s="249">
        <v>104.59910000000001</v>
      </c>
      <c r="AL32" s="249">
        <v>104.5449</v>
      </c>
      <c r="AM32" s="249">
        <v>105.2796</v>
      </c>
      <c r="AN32" s="249">
        <v>103.11499999999999</v>
      </c>
      <c r="AO32" s="249">
        <v>105.2236</v>
      </c>
      <c r="AP32" s="249">
        <v>103.9111</v>
      </c>
      <c r="AQ32" s="249">
        <v>103.0836</v>
      </c>
      <c r="AR32" s="249">
        <v>102.7757</v>
      </c>
      <c r="AS32" s="249">
        <v>101.66630000000001</v>
      </c>
      <c r="AT32" s="249">
        <v>102.0849</v>
      </c>
      <c r="AU32" s="249">
        <v>102.2342</v>
      </c>
      <c r="AV32" s="249">
        <v>102.83750000000001</v>
      </c>
      <c r="AW32" s="249">
        <v>103.74930000000001</v>
      </c>
      <c r="AX32" s="249">
        <v>103.89230000000001</v>
      </c>
      <c r="AY32" s="249">
        <v>104.43470000000001</v>
      </c>
      <c r="AZ32" s="249">
        <v>106.15860000000001</v>
      </c>
      <c r="BA32" s="249">
        <v>105.9061</v>
      </c>
      <c r="BB32" s="249">
        <v>105.59050000000001</v>
      </c>
      <c r="BC32" s="249">
        <v>105.1486</v>
      </c>
      <c r="BD32" s="249">
        <v>104.5626</v>
      </c>
      <c r="BE32" s="249">
        <v>104.2914</v>
      </c>
      <c r="BF32" s="249">
        <v>104.40689999999999</v>
      </c>
      <c r="BG32" s="249">
        <v>105.27</v>
      </c>
      <c r="BH32" s="249">
        <v>104.4067</v>
      </c>
      <c r="BI32" s="249">
        <v>104.30666667</v>
      </c>
      <c r="BJ32" s="315">
        <v>104.2214</v>
      </c>
      <c r="BK32" s="315">
        <v>104.1709</v>
      </c>
      <c r="BL32" s="315">
        <v>104.1003</v>
      </c>
      <c r="BM32" s="315">
        <v>104.02970000000001</v>
      </c>
      <c r="BN32" s="315">
        <v>103.9194</v>
      </c>
      <c r="BO32" s="315">
        <v>103.87820000000001</v>
      </c>
      <c r="BP32" s="315">
        <v>103.8664</v>
      </c>
      <c r="BQ32" s="315">
        <v>103.9111</v>
      </c>
      <c r="BR32" s="315">
        <v>103.938</v>
      </c>
      <c r="BS32" s="315">
        <v>103.97410000000001</v>
      </c>
      <c r="BT32" s="315">
        <v>104.023</v>
      </c>
      <c r="BU32" s="315">
        <v>104.07470000000001</v>
      </c>
      <c r="BV32" s="315">
        <v>104.133</v>
      </c>
    </row>
    <row r="33" spans="1:74" ht="11.15" customHeight="1" x14ac:dyDescent="0.25">
      <c r="A33" s="556" t="s">
        <v>883</v>
      </c>
      <c r="B33" s="557" t="s">
        <v>899</v>
      </c>
      <c r="C33" s="249">
        <v>97.744699999999995</v>
      </c>
      <c r="D33" s="249">
        <v>97.318200000000004</v>
      </c>
      <c r="E33" s="249">
        <v>98.162199999999999</v>
      </c>
      <c r="F33" s="249">
        <v>98.794200000000004</v>
      </c>
      <c r="G33" s="249">
        <v>98.751800000000003</v>
      </c>
      <c r="H33" s="249">
        <v>98.730400000000003</v>
      </c>
      <c r="I33" s="249">
        <v>100.13930000000001</v>
      </c>
      <c r="J33" s="249">
        <v>99.292400000000001</v>
      </c>
      <c r="K33" s="249">
        <v>99.771900000000002</v>
      </c>
      <c r="L33" s="249">
        <v>99.875699999999995</v>
      </c>
      <c r="M33" s="249">
        <v>100.4718</v>
      </c>
      <c r="N33" s="249">
        <v>100.6542</v>
      </c>
      <c r="O33" s="249">
        <v>100.1859</v>
      </c>
      <c r="P33" s="249">
        <v>99.836500000000001</v>
      </c>
      <c r="Q33" s="249">
        <v>98.790300000000002</v>
      </c>
      <c r="R33" s="249">
        <v>98.9666</v>
      </c>
      <c r="S33" s="249">
        <v>98.740099999999998</v>
      </c>
      <c r="T33" s="249">
        <v>96.793099999999995</v>
      </c>
      <c r="U33" s="249">
        <v>98.5959</v>
      </c>
      <c r="V33" s="249">
        <v>100.0307</v>
      </c>
      <c r="W33" s="249">
        <v>99.875299999999996</v>
      </c>
      <c r="X33" s="249">
        <v>99.4161</v>
      </c>
      <c r="Y33" s="249">
        <v>99.360900000000001</v>
      </c>
      <c r="Z33" s="249">
        <v>98.989699999999999</v>
      </c>
      <c r="AA33" s="249">
        <v>99.828400000000002</v>
      </c>
      <c r="AB33" s="249">
        <v>99.866900000000001</v>
      </c>
      <c r="AC33" s="249">
        <v>99.592399999999998</v>
      </c>
      <c r="AD33" s="249">
        <v>94.782700000000006</v>
      </c>
      <c r="AE33" s="249">
        <v>89.038200000000003</v>
      </c>
      <c r="AF33" s="249">
        <v>89.8613</v>
      </c>
      <c r="AG33" s="249">
        <v>89.734499999999997</v>
      </c>
      <c r="AH33" s="249">
        <v>89.523899999999998</v>
      </c>
      <c r="AI33" s="249">
        <v>91.529499999999999</v>
      </c>
      <c r="AJ33" s="249">
        <v>94.048199999999994</v>
      </c>
      <c r="AK33" s="249">
        <v>95.367999999999995</v>
      </c>
      <c r="AL33" s="249">
        <v>94.670199999999994</v>
      </c>
      <c r="AM33" s="249">
        <v>96.100099999999998</v>
      </c>
      <c r="AN33" s="249">
        <v>92.970100000000002</v>
      </c>
      <c r="AO33" s="249">
        <v>95.8857</v>
      </c>
      <c r="AP33" s="249">
        <v>96.393900000000002</v>
      </c>
      <c r="AQ33" s="249">
        <v>96.481999999999999</v>
      </c>
      <c r="AR33" s="249">
        <v>95.240200000000002</v>
      </c>
      <c r="AS33" s="249">
        <v>96.000100000000003</v>
      </c>
      <c r="AT33" s="249">
        <v>96.461799999999997</v>
      </c>
      <c r="AU33" s="249">
        <v>95.551699999999997</v>
      </c>
      <c r="AV33" s="249">
        <v>95.220299999999995</v>
      </c>
      <c r="AW33" s="249">
        <v>94.719800000000006</v>
      </c>
      <c r="AX33" s="249">
        <v>95.526799999999994</v>
      </c>
      <c r="AY33" s="249">
        <v>94.932400000000001</v>
      </c>
      <c r="AZ33" s="249">
        <v>97.074200000000005</v>
      </c>
      <c r="BA33" s="249">
        <v>97.265600000000006</v>
      </c>
      <c r="BB33" s="249">
        <v>97.838499999999996</v>
      </c>
      <c r="BC33" s="249">
        <v>97.37</v>
      </c>
      <c r="BD33" s="249">
        <v>96.826999999999998</v>
      </c>
      <c r="BE33" s="249">
        <v>96.332400000000007</v>
      </c>
      <c r="BF33" s="249">
        <v>96.993499999999997</v>
      </c>
      <c r="BG33" s="249">
        <v>96.096800000000002</v>
      </c>
      <c r="BH33" s="249">
        <v>95.429309136000001</v>
      </c>
      <c r="BI33" s="249">
        <v>95.121032839999998</v>
      </c>
      <c r="BJ33" s="315">
        <v>94.941270000000003</v>
      </c>
      <c r="BK33" s="315">
        <v>95.08426</v>
      </c>
      <c r="BL33" s="315">
        <v>95.015829999999994</v>
      </c>
      <c r="BM33" s="315">
        <v>94.930239999999998</v>
      </c>
      <c r="BN33" s="315">
        <v>94.829279999999997</v>
      </c>
      <c r="BO33" s="315">
        <v>94.707989999999995</v>
      </c>
      <c r="BP33" s="315">
        <v>94.568190000000001</v>
      </c>
      <c r="BQ33" s="315">
        <v>94.343419999999995</v>
      </c>
      <c r="BR33" s="315">
        <v>94.216409999999996</v>
      </c>
      <c r="BS33" s="315">
        <v>94.120710000000003</v>
      </c>
      <c r="BT33" s="315">
        <v>94.071340000000006</v>
      </c>
      <c r="BU33" s="315">
        <v>94.027000000000001</v>
      </c>
      <c r="BV33" s="315">
        <v>94.00273</v>
      </c>
    </row>
    <row r="34" spans="1:74" ht="11.15" customHeight="1" x14ac:dyDescent="0.25">
      <c r="A34" s="556" t="s">
        <v>884</v>
      </c>
      <c r="B34" s="557" t="s">
        <v>900</v>
      </c>
      <c r="C34" s="249">
        <v>99.072900000000004</v>
      </c>
      <c r="D34" s="249">
        <v>98.27</v>
      </c>
      <c r="E34" s="249">
        <v>98.456900000000005</v>
      </c>
      <c r="F34" s="249">
        <v>98.759500000000003</v>
      </c>
      <c r="G34" s="249">
        <v>98.994</v>
      </c>
      <c r="H34" s="249">
        <v>99.136700000000005</v>
      </c>
      <c r="I34" s="249">
        <v>99.747600000000006</v>
      </c>
      <c r="J34" s="249">
        <v>100.91030000000001</v>
      </c>
      <c r="K34" s="249">
        <v>101.34699999999999</v>
      </c>
      <c r="L34" s="249">
        <v>101.23480000000001</v>
      </c>
      <c r="M34" s="249">
        <v>100.7424</v>
      </c>
      <c r="N34" s="249">
        <v>102.05370000000001</v>
      </c>
      <c r="O34" s="249">
        <v>102.7496</v>
      </c>
      <c r="P34" s="249">
        <v>98.997100000000003</v>
      </c>
      <c r="Q34" s="249">
        <v>100.333</v>
      </c>
      <c r="R34" s="249">
        <v>99.977699999999999</v>
      </c>
      <c r="S34" s="249">
        <v>100.52970000000001</v>
      </c>
      <c r="T34" s="249">
        <v>101.1061</v>
      </c>
      <c r="U34" s="249">
        <v>101.77849999999999</v>
      </c>
      <c r="V34" s="249">
        <v>102.1232</v>
      </c>
      <c r="W34" s="249">
        <v>100.5282</v>
      </c>
      <c r="X34" s="249">
        <v>97.977000000000004</v>
      </c>
      <c r="Y34" s="249">
        <v>96.346999999999994</v>
      </c>
      <c r="Z34" s="249">
        <v>95.976900000000001</v>
      </c>
      <c r="AA34" s="249">
        <v>96.0745</v>
      </c>
      <c r="AB34" s="249">
        <v>94.291899999999998</v>
      </c>
      <c r="AC34" s="249">
        <v>88.325299999999999</v>
      </c>
      <c r="AD34" s="249">
        <v>70.734499999999997</v>
      </c>
      <c r="AE34" s="249">
        <v>70.281999999999996</v>
      </c>
      <c r="AF34" s="249">
        <v>72.072000000000003</v>
      </c>
      <c r="AG34" s="249">
        <v>76.243899999999996</v>
      </c>
      <c r="AH34" s="249">
        <v>76.289000000000001</v>
      </c>
      <c r="AI34" s="249">
        <v>76.296800000000005</v>
      </c>
      <c r="AJ34" s="249">
        <v>79.141300000000001</v>
      </c>
      <c r="AK34" s="249">
        <v>79.774299999999997</v>
      </c>
      <c r="AL34" s="249">
        <v>83.748599999999996</v>
      </c>
      <c r="AM34" s="249">
        <v>86.239699999999999</v>
      </c>
      <c r="AN34" s="249">
        <v>81.277299999999997</v>
      </c>
      <c r="AO34" s="249">
        <v>90.616299999999995</v>
      </c>
      <c r="AP34" s="249">
        <v>91.609899999999996</v>
      </c>
      <c r="AQ34" s="249">
        <v>92.5244</v>
      </c>
      <c r="AR34" s="249">
        <v>92.680400000000006</v>
      </c>
      <c r="AS34" s="249">
        <v>93.326700000000002</v>
      </c>
      <c r="AT34" s="249">
        <v>93.561599999999999</v>
      </c>
      <c r="AU34" s="249">
        <v>93.633600000000001</v>
      </c>
      <c r="AV34" s="249">
        <v>96.002899999999997</v>
      </c>
      <c r="AW34" s="249">
        <v>96.534300000000002</v>
      </c>
      <c r="AX34" s="249">
        <v>95.468599999999995</v>
      </c>
      <c r="AY34" s="249">
        <v>92.645399999999995</v>
      </c>
      <c r="AZ34" s="249">
        <v>94.398799999999994</v>
      </c>
      <c r="BA34" s="249">
        <v>95.539100000000005</v>
      </c>
      <c r="BB34" s="249">
        <v>94.065899999999999</v>
      </c>
      <c r="BC34" s="249">
        <v>95.292900000000003</v>
      </c>
      <c r="BD34" s="249">
        <v>92.621300000000005</v>
      </c>
      <c r="BE34" s="249">
        <v>92.405500000000004</v>
      </c>
      <c r="BF34" s="249">
        <v>96.220299999999995</v>
      </c>
      <c r="BG34" s="249">
        <v>97.309200000000004</v>
      </c>
      <c r="BH34" s="249">
        <v>95.683361974999997</v>
      </c>
      <c r="BI34" s="249">
        <v>95.762418272000005</v>
      </c>
      <c r="BJ34" s="315">
        <v>95.7774</v>
      </c>
      <c r="BK34" s="315">
        <v>95.678759999999997</v>
      </c>
      <c r="BL34" s="315">
        <v>95.60275</v>
      </c>
      <c r="BM34" s="315">
        <v>95.49982</v>
      </c>
      <c r="BN34" s="315">
        <v>95.331680000000006</v>
      </c>
      <c r="BO34" s="315">
        <v>95.203639999999993</v>
      </c>
      <c r="BP34" s="315">
        <v>95.07741</v>
      </c>
      <c r="BQ34" s="315">
        <v>94.928820000000002</v>
      </c>
      <c r="BR34" s="315">
        <v>94.824330000000003</v>
      </c>
      <c r="BS34" s="315">
        <v>94.739769999999993</v>
      </c>
      <c r="BT34" s="315">
        <v>94.708250000000007</v>
      </c>
      <c r="BU34" s="315">
        <v>94.638729999999995</v>
      </c>
      <c r="BV34" s="315">
        <v>94.564319999999995</v>
      </c>
    </row>
    <row r="35" spans="1:74" ht="11.15" customHeight="1" x14ac:dyDescent="0.25">
      <c r="A35" s="556" t="s">
        <v>885</v>
      </c>
      <c r="B35" s="557" t="s">
        <v>901</v>
      </c>
      <c r="C35" s="249">
        <v>98.052099999999996</v>
      </c>
      <c r="D35" s="249">
        <v>98.500299999999996</v>
      </c>
      <c r="E35" s="249">
        <v>98.599599999999995</v>
      </c>
      <c r="F35" s="249">
        <v>98.999799999999993</v>
      </c>
      <c r="G35" s="249">
        <v>98.781199999999998</v>
      </c>
      <c r="H35" s="249">
        <v>98.971100000000007</v>
      </c>
      <c r="I35" s="249">
        <v>99.558300000000003</v>
      </c>
      <c r="J35" s="249">
        <v>98.544200000000004</v>
      </c>
      <c r="K35" s="249">
        <v>98.330100000000002</v>
      </c>
      <c r="L35" s="249">
        <v>98.129199999999997</v>
      </c>
      <c r="M35" s="249">
        <v>98.789500000000004</v>
      </c>
      <c r="N35" s="249">
        <v>98.431399999999996</v>
      </c>
      <c r="O35" s="249">
        <v>97.623599999999996</v>
      </c>
      <c r="P35" s="249">
        <v>97.894400000000005</v>
      </c>
      <c r="Q35" s="249">
        <v>97.894499999999994</v>
      </c>
      <c r="R35" s="249">
        <v>97.2179</v>
      </c>
      <c r="S35" s="249">
        <v>96.5809</v>
      </c>
      <c r="T35" s="249">
        <v>96.357699999999994</v>
      </c>
      <c r="U35" s="249">
        <v>96.963399999999993</v>
      </c>
      <c r="V35" s="249">
        <v>97.902000000000001</v>
      </c>
      <c r="W35" s="249">
        <v>97.664900000000003</v>
      </c>
      <c r="X35" s="249">
        <v>97.559799999999996</v>
      </c>
      <c r="Y35" s="249">
        <v>96.9114</v>
      </c>
      <c r="Z35" s="249">
        <v>96.389799999999994</v>
      </c>
      <c r="AA35" s="249">
        <v>96.704400000000007</v>
      </c>
      <c r="AB35" s="249">
        <v>96.708500000000001</v>
      </c>
      <c r="AC35" s="249">
        <v>98.4358</v>
      </c>
      <c r="AD35" s="249">
        <v>92.167900000000003</v>
      </c>
      <c r="AE35" s="249">
        <v>92.392899999999997</v>
      </c>
      <c r="AF35" s="249">
        <v>92.800200000000004</v>
      </c>
      <c r="AG35" s="249">
        <v>94.150099999999995</v>
      </c>
      <c r="AH35" s="249">
        <v>95.542100000000005</v>
      </c>
      <c r="AI35" s="249">
        <v>95.519099999999995</v>
      </c>
      <c r="AJ35" s="249">
        <v>96.904499999999999</v>
      </c>
      <c r="AK35" s="249">
        <v>96.912300000000002</v>
      </c>
      <c r="AL35" s="249">
        <v>96.809299999999993</v>
      </c>
      <c r="AM35" s="249">
        <v>97.074799999999996</v>
      </c>
      <c r="AN35" s="249">
        <v>90.578900000000004</v>
      </c>
      <c r="AO35" s="249">
        <v>95.281599999999997</v>
      </c>
      <c r="AP35" s="249">
        <v>99.064999999999998</v>
      </c>
      <c r="AQ35" s="249">
        <v>101.61960000000001</v>
      </c>
      <c r="AR35" s="249">
        <v>102.58110000000001</v>
      </c>
      <c r="AS35" s="249">
        <v>102.1125</v>
      </c>
      <c r="AT35" s="249">
        <v>101.4689</v>
      </c>
      <c r="AU35" s="249">
        <v>100.133</v>
      </c>
      <c r="AV35" s="249">
        <v>102.3098</v>
      </c>
      <c r="AW35" s="249">
        <v>102.5934</v>
      </c>
      <c r="AX35" s="249">
        <v>102.9773</v>
      </c>
      <c r="AY35" s="249">
        <v>101.9141</v>
      </c>
      <c r="AZ35" s="249">
        <v>102.1596</v>
      </c>
      <c r="BA35" s="249">
        <v>103.10429999999999</v>
      </c>
      <c r="BB35" s="249">
        <v>102.87990000000001</v>
      </c>
      <c r="BC35" s="249">
        <v>103.3556</v>
      </c>
      <c r="BD35" s="249">
        <v>103.4102</v>
      </c>
      <c r="BE35" s="249">
        <v>103.57299999999999</v>
      </c>
      <c r="BF35" s="249">
        <v>104.3032</v>
      </c>
      <c r="BG35" s="249">
        <v>104.5758</v>
      </c>
      <c r="BH35" s="249">
        <v>103.76670123</v>
      </c>
      <c r="BI35" s="249">
        <v>103.78411975</v>
      </c>
      <c r="BJ35" s="315">
        <v>103.9272</v>
      </c>
      <c r="BK35" s="315">
        <v>104.48909999999999</v>
      </c>
      <c r="BL35" s="315">
        <v>104.6635</v>
      </c>
      <c r="BM35" s="315">
        <v>104.7437</v>
      </c>
      <c r="BN35" s="315">
        <v>104.681</v>
      </c>
      <c r="BO35" s="315">
        <v>104.60899999999999</v>
      </c>
      <c r="BP35" s="315">
        <v>104.4791</v>
      </c>
      <c r="BQ35" s="315">
        <v>104.0745</v>
      </c>
      <c r="BR35" s="315">
        <v>103.99160000000001</v>
      </c>
      <c r="BS35" s="315">
        <v>104.0134</v>
      </c>
      <c r="BT35" s="315">
        <v>104.2298</v>
      </c>
      <c r="BU35" s="315">
        <v>104.3937</v>
      </c>
      <c r="BV35" s="315">
        <v>104.595</v>
      </c>
    </row>
    <row r="36" spans="1:74" ht="11.15" customHeight="1" x14ac:dyDescent="0.25">
      <c r="A36" s="556" t="s">
        <v>886</v>
      </c>
      <c r="B36" s="557" t="s">
        <v>902</v>
      </c>
      <c r="C36" s="249">
        <v>97.147000000000006</v>
      </c>
      <c r="D36" s="249">
        <v>101.84869999999999</v>
      </c>
      <c r="E36" s="249">
        <v>99.905900000000003</v>
      </c>
      <c r="F36" s="249">
        <v>101.05289999999999</v>
      </c>
      <c r="G36" s="249">
        <v>101.4109</v>
      </c>
      <c r="H36" s="249">
        <v>100.6844</v>
      </c>
      <c r="I36" s="249">
        <v>100.7409</v>
      </c>
      <c r="J36" s="249">
        <v>100.5887</v>
      </c>
      <c r="K36" s="249">
        <v>99.538899999999998</v>
      </c>
      <c r="L36" s="249">
        <v>100.88200000000001</v>
      </c>
      <c r="M36" s="249">
        <v>99.311599999999999</v>
      </c>
      <c r="N36" s="249">
        <v>101.25749999999999</v>
      </c>
      <c r="O36" s="249">
        <v>101.8292</v>
      </c>
      <c r="P36" s="249">
        <v>99.101799999999997</v>
      </c>
      <c r="Q36" s="249">
        <v>99.381799999999998</v>
      </c>
      <c r="R36" s="249">
        <v>100.6234</v>
      </c>
      <c r="S36" s="249">
        <v>101.1692</v>
      </c>
      <c r="T36" s="249">
        <v>101.5561</v>
      </c>
      <c r="U36" s="249">
        <v>101.07470000000001</v>
      </c>
      <c r="V36" s="249">
        <v>101.8086</v>
      </c>
      <c r="W36" s="249">
        <v>102.298</v>
      </c>
      <c r="X36" s="249">
        <v>100.9209</v>
      </c>
      <c r="Y36" s="249">
        <v>99.353200000000001</v>
      </c>
      <c r="Z36" s="249">
        <v>100.3373</v>
      </c>
      <c r="AA36" s="249">
        <v>103.5458</v>
      </c>
      <c r="AB36" s="249">
        <v>103.9679</v>
      </c>
      <c r="AC36" s="249">
        <v>98.335899999999995</v>
      </c>
      <c r="AD36" s="249">
        <v>84.394199999999998</v>
      </c>
      <c r="AE36" s="249">
        <v>91.671199999999999</v>
      </c>
      <c r="AF36" s="249">
        <v>95.528999999999996</v>
      </c>
      <c r="AG36" s="249">
        <v>96.919799999999995</v>
      </c>
      <c r="AH36" s="249">
        <v>96.800799999999995</v>
      </c>
      <c r="AI36" s="249">
        <v>95.885999999999996</v>
      </c>
      <c r="AJ36" s="249">
        <v>98.231200000000001</v>
      </c>
      <c r="AK36" s="249">
        <v>98.6524</v>
      </c>
      <c r="AL36" s="249">
        <v>100.68470000000001</v>
      </c>
      <c r="AM36" s="249">
        <v>99.691299999999998</v>
      </c>
      <c r="AN36" s="249">
        <v>95.790099999999995</v>
      </c>
      <c r="AO36" s="249">
        <v>97.881</v>
      </c>
      <c r="AP36" s="249">
        <v>96.827399999999997</v>
      </c>
      <c r="AQ36" s="249">
        <v>95.245199999999997</v>
      </c>
      <c r="AR36" s="249">
        <v>95.985200000000006</v>
      </c>
      <c r="AS36" s="249">
        <v>96.903700000000001</v>
      </c>
      <c r="AT36" s="249">
        <v>97.341399999999993</v>
      </c>
      <c r="AU36" s="249">
        <v>97.686199999999999</v>
      </c>
      <c r="AV36" s="249">
        <v>97.244500000000002</v>
      </c>
      <c r="AW36" s="249">
        <v>99.488299999999995</v>
      </c>
      <c r="AX36" s="249">
        <v>100.5102</v>
      </c>
      <c r="AY36" s="249">
        <v>100.2872</v>
      </c>
      <c r="AZ36" s="249">
        <v>104.6931</v>
      </c>
      <c r="BA36" s="249">
        <v>103.65900000000001</v>
      </c>
      <c r="BB36" s="249">
        <v>102.07850000000001</v>
      </c>
      <c r="BC36" s="249">
        <v>103.8014</v>
      </c>
      <c r="BD36" s="249">
        <v>104.2762</v>
      </c>
      <c r="BE36" s="249">
        <v>104.26860000000001</v>
      </c>
      <c r="BF36" s="249">
        <v>104.04349999999999</v>
      </c>
      <c r="BG36" s="249">
        <v>105.50839999999999</v>
      </c>
      <c r="BH36" s="249">
        <v>104.3662284</v>
      </c>
      <c r="BI36" s="249">
        <v>104.05232099</v>
      </c>
      <c r="BJ36" s="315">
        <v>103.6223</v>
      </c>
      <c r="BK36" s="315">
        <v>102.84310000000001</v>
      </c>
      <c r="BL36" s="315">
        <v>102.3554</v>
      </c>
      <c r="BM36" s="315">
        <v>101.92619999999999</v>
      </c>
      <c r="BN36" s="315">
        <v>101.5562</v>
      </c>
      <c r="BO36" s="315">
        <v>101.2437</v>
      </c>
      <c r="BP36" s="315">
        <v>100.9894</v>
      </c>
      <c r="BQ36" s="315">
        <v>100.78660000000001</v>
      </c>
      <c r="BR36" s="315">
        <v>100.6536</v>
      </c>
      <c r="BS36" s="315">
        <v>100.5836</v>
      </c>
      <c r="BT36" s="315">
        <v>100.5724</v>
      </c>
      <c r="BU36" s="315">
        <v>100.63209999999999</v>
      </c>
      <c r="BV36" s="315">
        <v>100.7581</v>
      </c>
    </row>
    <row r="37" spans="1:74" ht="11.15" customHeight="1" x14ac:dyDescent="0.25">
      <c r="A37" s="556" t="s">
        <v>887</v>
      </c>
      <c r="B37" s="557" t="s">
        <v>903</v>
      </c>
      <c r="C37" s="249">
        <v>100.6687</v>
      </c>
      <c r="D37" s="249">
        <v>102.2367</v>
      </c>
      <c r="E37" s="249">
        <v>103.3706</v>
      </c>
      <c r="F37" s="249">
        <v>102.837</v>
      </c>
      <c r="G37" s="249">
        <v>103.33499999999999</v>
      </c>
      <c r="H37" s="249">
        <v>103.5249</v>
      </c>
      <c r="I37" s="249">
        <v>102.7902</v>
      </c>
      <c r="J37" s="249">
        <v>103.5722</v>
      </c>
      <c r="K37" s="249">
        <v>104.2847</v>
      </c>
      <c r="L37" s="249">
        <v>104.54600000000001</v>
      </c>
      <c r="M37" s="249">
        <v>104.3514</v>
      </c>
      <c r="N37" s="249">
        <v>102.65309999999999</v>
      </c>
      <c r="O37" s="249">
        <v>99.331800000000001</v>
      </c>
      <c r="P37" s="249">
        <v>98.435900000000004</v>
      </c>
      <c r="Q37" s="249">
        <v>98.526499999999999</v>
      </c>
      <c r="R37" s="249">
        <v>98.876499999999993</v>
      </c>
      <c r="S37" s="249">
        <v>97.728499999999997</v>
      </c>
      <c r="T37" s="249">
        <v>95.939400000000006</v>
      </c>
      <c r="U37" s="249">
        <v>96.066400000000002</v>
      </c>
      <c r="V37" s="249">
        <v>97.857600000000005</v>
      </c>
      <c r="W37" s="249">
        <v>97.245099999999994</v>
      </c>
      <c r="X37" s="249">
        <v>95.369399999999999</v>
      </c>
      <c r="Y37" s="249">
        <v>95.5655</v>
      </c>
      <c r="Z37" s="249">
        <v>97.071600000000004</v>
      </c>
      <c r="AA37" s="249">
        <v>97.973600000000005</v>
      </c>
      <c r="AB37" s="249">
        <v>95.811800000000005</v>
      </c>
      <c r="AC37" s="249">
        <v>93.348200000000006</v>
      </c>
      <c r="AD37" s="249">
        <v>73.426000000000002</v>
      </c>
      <c r="AE37" s="249">
        <v>70.891599999999997</v>
      </c>
      <c r="AF37" s="249">
        <v>75.512</v>
      </c>
      <c r="AG37" s="249">
        <v>79.846599999999995</v>
      </c>
      <c r="AH37" s="249">
        <v>84.587100000000007</v>
      </c>
      <c r="AI37" s="249">
        <v>88.436400000000006</v>
      </c>
      <c r="AJ37" s="249">
        <v>90.234200000000001</v>
      </c>
      <c r="AK37" s="249">
        <v>92.674099999999996</v>
      </c>
      <c r="AL37" s="249">
        <v>91.7166</v>
      </c>
      <c r="AM37" s="249">
        <v>93.124099999999999</v>
      </c>
      <c r="AN37" s="249">
        <v>92.065600000000003</v>
      </c>
      <c r="AO37" s="249">
        <v>93.870900000000006</v>
      </c>
      <c r="AP37" s="249">
        <v>96.949399999999997</v>
      </c>
      <c r="AQ37" s="249">
        <v>95.603800000000007</v>
      </c>
      <c r="AR37" s="249">
        <v>97.236000000000004</v>
      </c>
      <c r="AS37" s="249">
        <v>98.434399999999997</v>
      </c>
      <c r="AT37" s="249">
        <v>98.090299999999999</v>
      </c>
      <c r="AU37" s="249">
        <v>98.328699999999998</v>
      </c>
      <c r="AV37" s="249">
        <v>99.7928</v>
      </c>
      <c r="AW37" s="249">
        <v>99.080600000000004</v>
      </c>
      <c r="AX37" s="249">
        <v>97.102999999999994</v>
      </c>
      <c r="AY37" s="249">
        <v>94.485799999999998</v>
      </c>
      <c r="AZ37" s="249">
        <v>97.014200000000002</v>
      </c>
      <c r="BA37" s="249">
        <v>95.445499999999996</v>
      </c>
      <c r="BB37" s="249">
        <v>97.087299999999999</v>
      </c>
      <c r="BC37" s="249">
        <v>97.792000000000002</v>
      </c>
      <c r="BD37" s="249">
        <v>97.464399999999998</v>
      </c>
      <c r="BE37" s="249">
        <v>97.836299999999994</v>
      </c>
      <c r="BF37" s="249">
        <v>95.843800000000002</v>
      </c>
      <c r="BG37" s="249">
        <v>95.627399999999994</v>
      </c>
      <c r="BH37" s="249">
        <v>94.621760988000005</v>
      </c>
      <c r="BI37" s="249">
        <v>94.390079135999997</v>
      </c>
      <c r="BJ37" s="315">
        <v>94.563609999999997</v>
      </c>
      <c r="BK37" s="315">
        <v>95.962429999999998</v>
      </c>
      <c r="BL37" s="315">
        <v>96.331329999999994</v>
      </c>
      <c r="BM37" s="315">
        <v>96.490380000000002</v>
      </c>
      <c r="BN37" s="315">
        <v>96.258330000000001</v>
      </c>
      <c r="BO37" s="315">
        <v>96.13364</v>
      </c>
      <c r="BP37" s="315">
        <v>95.935059999999993</v>
      </c>
      <c r="BQ37" s="315">
        <v>95.302949999999996</v>
      </c>
      <c r="BR37" s="315">
        <v>95.226290000000006</v>
      </c>
      <c r="BS37" s="315">
        <v>95.34545</v>
      </c>
      <c r="BT37" s="315">
        <v>95.938730000000007</v>
      </c>
      <c r="BU37" s="315">
        <v>96.240809999999996</v>
      </c>
      <c r="BV37" s="315">
        <v>96.529989999999998</v>
      </c>
    </row>
    <row r="38" spans="1:74" ht="11.15" customHeight="1" x14ac:dyDescent="0.25">
      <c r="A38" s="296" t="s">
        <v>877</v>
      </c>
      <c r="B38" s="40" t="s">
        <v>904</v>
      </c>
      <c r="C38" s="249">
        <v>98.587433649000005</v>
      </c>
      <c r="D38" s="249">
        <v>100.18528953000001</v>
      </c>
      <c r="E38" s="249">
        <v>100.45135071</v>
      </c>
      <c r="F38" s="249">
        <v>100.52902391000001</v>
      </c>
      <c r="G38" s="249">
        <v>101.14835438999999</v>
      </c>
      <c r="H38" s="249">
        <v>101.20125664</v>
      </c>
      <c r="I38" s="249">
        <v>101.26636139999999</v>
      </c>
      <c r="J38" s="249">
        <v>101.49917394000001</v>
      </c>
      <c r="K38" s="249">
        <v>101.48889677</v>
      </c>
      <c r="L38" s="249">
        <v>101.50978554</v>
      </c>
      <c r="M38" s="249">
        <v>100.93946722</v>
      </c>
      <c r="N38" s="249">
        <v>101.22300359</v>
      </c>
      <c r="O38" s="249">
        <v>100.22394312999999</v>
      </c>
      <c r="P38" s="249">
        <v>98.346795506000007</v>
      </c>
      <c r="Q38" s="249">
        <v>98.278342660000007</v>
      </c>
      <c r="R38" s="249">
        <v>98.575886307000005</v>
      </c>
      <c r="S38" s="249">
        <v>98.181128654999995</v>
      </c>
      <c r="T38" s="249">
        <v>97.505386926</v>
      </c>
      <c r="U38" s="249">
        <v>97.614056204999997</v>
      </c>
      <c r="V38" s="249">
        <v>98.593029133000002</v>
      </c>
      <c r="W38" s="249">
        <v>98.347840571999996</v>
      </c>
      <c r="X38" s="249">
        <v>96.856294214000002</v>
      </c>
      <c r="Y38" s="249">
        <v>95.988241482000006</v>
      </c>
      <c r="Z38" s="249">
        <v>96.552908818000006</v>
      </c>
      <c r="AA38" s="249">
        <v>97.588513187999993</v>
      </c>
      <c r="AB38" s="249">
        <v>96.802190706000005</v>
      </c>
      <c r="AC38" s="249">
        <v>93.744901452999997</v>
      </c>
      <c r="AD38" s="249">
        <v>78.665841553999996</v>
      </c>
      <c r="AE38" s="249">
        <v>79.380834321999998</v>
      </c>
      <c r="AF38" s="249">
        <v>82.465564455999996</v>
      </c>
      <c r="AG38" s="249">
        <v>84.979612334999999</v>
      </c>
      <c r="AH38" s="249">
        <v>86.670476108000003</v>
      </c>
      <c r="AI38" s="249">
        <v>88.232370098999994</v>
      </c>
      <c r="AJ38" s="249">
        <v>90.620063318999996</v>
      </c>
      <c r="AK38" s="249">
        <v>91.823884706000001</v>
      </c>
      <c r="AL38" s="249">
        <v>92.439685292999997</v>
      </c>
      <c r="AM38" s="249">
        <v>92.937627986999999</v>
      </c>
      <c r="AN38" s="249">
        <v>87.787005605000004</v>
      </c>
      <c r="AO38" s="249">
        <v>92.484692942999999</v>
      </c>
      <c r="AP38" s="249">
        <v>94.544648348999999</v>
      </c>
      <c r="AQ38" s="249">
        <v>94.748717451000005</v>
      </c>
      <c r="AR38" s="249">
        <v>95.554486947000001</v>
      </c>
      <c r="AS38" s="249">
        <v>96.043995353</v>
      </c>
      <c r="AT38" s="249">
        <v>95.514150869000005</v>
      </c>
      <c r="AU38" s="249">
        <v>94.862530895999996</v>
      </c>
      <c r="AV38" s="249">
        <v>96.444264684000004</v>
      </c>
      <c r="AW38" s="249">
        <v>96.904129409999996</v>
      </c>
      <c r="AX38" s="249">
        <v>96.314517590999998</v>
      </c>
      <c r="AY38" s="249">
        <v>94.671957164000005</v>
      </c>
      <c r="AZ38" s="249">
        <v>97.160162576999994</v>
      </c>
      <c r="BA38" s="249">
        <v>96.785197026000006</v>
      </c>
      <c r="BB38" s="249">
        <v>96.419705488000005</v>
      </c>
      <c r="BC38" s="249">
        <v>97.207702733000005</v>
      </c>
      <c r="BD38" s="249">
        <v>96.721956036999998</v>
      </c>
      <c r="BE38" s="249">
        <v>96.836167876000005</v>
      </c>
      <c r="BF38" s="249">
        <v>96.744020449999994</v>
      </c>
      <c r="BG38" s="249">
        <v>97.161868448999996</v>
      </c>
      <c r="BH38" s="249">
        <v>96.001575991999999</v>
      </c>
      <c r="BI38" s="249">
        <v>95.817569589000001</v>
      </c>
      <c r="BJ38" s="315">
        <v>95.796890000000005</v>
      </c>
      <c r="BK38" s="315">
        <v>96.292000000000002</v>
      </c>
      <c r="BL38" s="315">
        <v>96.333640000000003</v>
      </c>
      <c r="BM38" s="315">
        <v>96.274259999999998</v>
      </c>
      <c r="BN38" s="315">
        <v>96.025989999999993</v>
      </c>
      <c r="BO38" s="315">
        <v>95.830479999999994</v>
      </c>
      <c r="BP38" s="315">
        <v>95.599869999999996</v>
      </c>
      <c r="BQ38" s="315">
        <v>95.125360000000001</v>
      </c>
      <c r="BR38" s="315">
        <v>94.981129999999993</v>
      </c>
      <c r="BS38" s="315">
        <v>94.958380000000005</v>
      </c>
      <c r="BT38" s="315">
        <v>95.187089999999998</v>
      </c>
      <c r="BU38" s="315">
        <v>95.309839999999994</v>
      </c>
      <c r="BV38" s="315">
        <v>95.456590000000006</v>
      </c>
    </row>
    <row r="39" spans="1:74" ht="11.15" customHeight="1" x14ac:dyDescent="0.25">
      <c r="A39" s="296" t="s">
        <v>878</v>
      </c>
      <c r="B39" s="40" t="s">
        <v>905</v>
      </c>
      <c r="C39" s="249">
        <v>104.56536346999999</v>
      </c>
      <c r="D39" s="249">
        <v>106.42936567</v>
      </c>
      <c r="E39" s="249">
        <v>106.18347605</v>
      </c>
      <c r="F39" s="249">
        <v>106.78431586000001</v>
      </c>
      <c r="G39" s="249">
        <v>106.52954467000001</v>
      </c>
      <c r="H39" s="249">
        <v>106.72427534000001</v>
      </c>
      <c r="I39" s="249">
        <v>106.78940627</v>
      </c>
      <c r="J39" s="249">
        <v>107.10121169999999</v>
      </c>
      <c r="K39" s="249">
        <v>106.81496104</v>
      </c>
      <c r="L39" s="249">
        <v>106.50254516</v>
      </c>
      <c r="M39" s="249">
        <v>105.75989174999999</v>
      </c>
      <c r="N39" s="249">
        <v>106.17160078000001</v>
      </c>
      <c r="O39" s="249">
        <v>105.87290865999999</v>
      </c>
      <c r="P39" s="249">
        <v>104.24217625</v>
      </c>
      <c r="Q39" s="249">
        <v>104.07410066</v>
      </c>
      <c r="R39" s="249">
        <v>104.23599867</v>
      </c>
      <c r="S39" s="249">
        <v>104.40171813000001</v>
      </c>
      <c r="T39" s="249">
        <v>104.52842028000001</v>
      </c>
      <c r="U39" s="249">
        <v>104.34433409</v>
      </c>
      <c r="V39" s="249">
        <v>104.9989772</v>
      </c>
      <c r="W39" s="249">
        <v>104.66412749</v>
      </c>
      <c r="X39" s="249">
        <v>103.82852988</v>
      </c>
      <c r="Y39" s="249">
        <v>103.56812363</v>
      </c>
      <c r="Z39" s="249">
        <v>103.81976880000001</v>
      </c>
      <c r="AA39" s="249">
        <v>104.70428732000001</v>
      </c>
      <c r="AB39" s="249">
        <v>104.66947911</v>
      </c>
      <c r="AC39" s="249">
        <v>100.21166869</v>
      </c>
      <c r="AD39" s="249">
        <v>84.710356637999993</v>
      </c>
      <c r="AE39" s="249">
        <v>88.468443179999994</v>
      </c>
      <c r="AF39" s="249">
        <v>93.721411594000003</v>
      </c>
      <c r="AG39" s="249">
        <v>96.828429516</v>
      </c>
      <c r="AH39" s="249">
        <v>97.577477895000001</v>
      </c>
      <c r="AI39" s="249">
        <v>97.874769982000004</v>
      </c>
      <c r="AJ39" s="249">
        <v>99.812734105999994</v>
      </c>
      <c r="AK39" s="249">
        <v>100.60928371999999</v>
      </c>
      <c r="AL39" s="249">
        <v>101.83872973</v>
      </c>
      <c r="AM39" s="249">
        <v>102.58279640000001</v>
      </c>
      <c r="AN39" s="249">
        <v>98.009610632000005</v>
      </c>
      <c r="AO39" s="249">
        <v>102.03629230999999</v>
      </c>
      <c r="AP39" s="249">
        <v>102.0749873</v>
      </c>
      <c r="AQ39" s="249">
        <v>102.29508667</v>
      </c>
      <c r="AR39" s="249">
        <v>102.25795314</v>
      </c>
      <c r="AS39" s="249">
        <v>103.05762101000001</v>
      </c>
      <c r="AT39" s="249">
        <v>102.75969314</v>
      </c>
      <c r="AU39" s="249">
        <v>102.22088204000001</v>
      </c>
      <c r="AV39" s="249">
        <v>103.49652186</v>
      </c>
      <c r="AW39" s="249">
        <v>104.35594741</v>
      </c>
      <c r="AX39" s="249">
        <v>104.60159296</v>
      </c>
      <c r="AY39" s="249">
        <v>104.00784455</v>
      </c>
      <c r="AZ39" s="249">
        <v>106.36909699</v>
      </c>
      <c r="BA39" s="249">
        <v>106.66434101</v>
      </c>
      <c r="BB39" s="249">
        <v>106.17949821000001</v>
      </c>
      <c r="BC39" s="249">
        <v>106.36487307</v>
      </c>
      <c r="BD39" s="249">
        <v>105.74345486999999</v>
      </c>
      <c r="BE39" s="249">
        <v>106.00357258</v>
      </c>
      <c r="BF39" s="249">
        <v>106.1288224</v>
      </c>
      <c r="BG39" s="249">
        <v>106.72901699000001</v>
      </c>
      <c r="BH39" s="249">
        <v>105.58099970000001</v>
      </c>
      <c r="BI39" s="249">
        <v>105.27296797</v>
      </c>
      <c r="BJ39" s="315">
        <v>104.992</v>
      </c>
      <c r="BK39" s="315">
        <v>104.792</v>
      </c>
      <c r="BL39" s="315">
        <v>104.5245</v>
      </c>
      <c r="BM39" s="315">
        <v>104.2435</v>
      </c>
      <c r="BN39" s="315">
        <v>103.8888</v>
      </c>
      <c r="BO39" s="315">
        <v>103.626</v>
      </c>
      <c r="BP39" s="315">
        <v>103.3948</v>
      </c>
      <c r="BQ39" s="315">
        <v>103.11709999999999</v>
      </c>
      <c r="BR39" s="315">
        <v>103.0081</v>
      </c>
      <c r="BS39" s="315">
        <v>102.9894</v>
      </c>
      <c r="BT39" s="315">
        <v>103.1443</v>
      </c>
      <c r="BU39" s="315">
        <v>103.2441</v>
      </c>
      <c r="BV39" s="315">
        <v>103.372</v>
      </c>
    </row>
    <row r="40" spans="1:74" ht="11.15" customHeight="1" x14ac:dyDescent="0.25">
      <c r="A40" s="296" t="s">
        <v>879</v>
      </c>
      <c r="B40" s="40" t="s">
        <v>906</v>
      </c>
      <c r="C40" s="249">
        <v>99.337867895000002</v>
      </c>
      <c r="D40" s="249">
        <v>100.56836062000001</v>
      </c>
      <c r="E40" s="249">
        <v>101.12723736</v>
      </c>
      <c r="F40" s="249">
        <v>101.47163003999999</v>
      </c>
      <c r="G40" s="249">
        <v>101.27764943</v>
      </c>
      <c r="H40" s="249">
        <v>101.74301665999999</v>
      </c>
      <c r="I40" s="249">
        <v>101.93141683</v>
      </c>
      <c r="J40" s="249">
        <v>102.0476211</v>
      </c>
      <c r="K40" s="249">
        <v>101.99015563</v>
      </c>
      <c r="L40" s="249">
        <v>101.45109865000001</v>
      </c>
      <c r="M40" s="249">
        <v>100.98832656</v>
      </c>
      <c r="N40" s="249">
        <v>101.12235584</v>
      </c>
      <c r="O40" s="249">
        <v>100.08338753</v>
      </c>
      <c r="P40" s="249">
        <v>99.072380103</v>
      </c>
      <c r="Q40" s="249">
        <v>98.633087496000002</v>
      </c>
      <c r="R40" s="249">
        <v>98.445638352000003</v>
      </c>
      <c r="S40" s="249">
        <v>98.142398978000003</v>
      </c>
      <c r="T40" s="249">
        <v>97.874188177999997</v>
      </c>
      <c r="U40" s="249">
        <v>97.473842425000001</v>
      </c>
      <c r="V40" s="249">
        <v>98.244454486999999</v>
      </c>
      <c r="W40" s="249">
        <v>97.920892488999996</v>
      </c>
      <c r="X40" s="249">
        <v>96.986976412999994</v>
      </c>
      <c r="Y40" s="249">
        <v>96.931206863</v>
      </c>
      <c r="Z40" s="249">
        <v>97.173215353000003</v>
      </c>
      <c r="AA40" s="249">
        <v>97.446053745</v>
      </c>
      <c r="AB40" s="249">
        <v>97.428091085000005</v>
      </c>
      <c r="AC40" s="249">
        <v>94.198010292000006</v>
      </c>
      <c r="AD40" s="249">
        <v>79.783981264999994</v>
      </c>
      <c r="AE40" s="249">
        <v>81.767119651000002</v>
      </c>
      <c r="AF40" s="249">
        <v>86.808879808</v>
      </c>
      <c r="AG40" s="249">
        <v>89.476337923000003</v>
      </c>
      <c r="AH40" s="249">
        <v>91.005697466000001</v>
      </c>
      <c r="AI40" s="249">
        <v>92.058255474999996</v>
      </c>
      <c r="AJ40" s="249">
        <v>93.788835754999994</v>
      </c>
      <c r="AK40" s="249">
        <v>94.703576562999999</v>
      </c>
      <c r="AL40" s="249">
        <v>94.720662790000006</v>
      </c>
      <c r="AM40" s="249">
        <v>95.503658173000005</v>
      </c>
      <c r="AN40" s="249">
        <v>89.832969695000003</v>
      </c>
      <c r="AO40" s="249">
        <v>94.013806031000001</v>
      </c>
      <c r="AP40" s="249">
        <v>95.613771349000004</v>
      </c>
      <c r="AQ40" s="249">
        <v>96.540236418000006</v>
      </c>
      <c r="AR40" s="249">
        <v>96.912333625000002</v>
      </c>
      <c r="AS40" s="249">
        <v>97.465376011999993</v>
      </c>
      <c r="AT40" s="249">
        <v>96.694164271000005</v>
      </c>
      <c r="AU40" s="249">
        <v>95.431363996000002</v>
      </c>
      <c r="AV40" s="249">
        <v>97.453091388000004</v>
      </c>
      <c r="AW40" s="249">
        <v>97.909712397999996</v>
      </c>
      <c r="AX40" s="249">
        <v>97.578373537999994</v>
      </c>
      <c r="AY40" s="249">
        <v>96.723646333000005</v>
      </c>
      <c r="AZ40" s="249">
        <v>98.509792343000001</v>
      </c>
      <c r="BA40" s="249">
        <v>98.801534802999996</v>
      </c>
      <c r="BB40" s="249">
        <v>98.893519882999996</v>
      </c>
      <c r="BC40" s="249">
        <v>98.814036157000004</v>
      </c>
      <c r="BD40" s="249">
        <v>98.252262654999996</v>
      </c>
      <c r="BE40" s="249">
        <v>98.776010299999996</v>
      </c>
      <c r="BF40" s="249">
        <v>98.576932665000001</v>
      </c>
      <c r="BG40" s="249">
        <v>98.843991098000004</v>
      </c>
      <c r="BH40" s="249">
        <v>97.932516135</v>
      </c>
      <c r="BI40" s="249">
        <v>97.762413856999999</v>
      </c>
      <c r="BJ40" s="315">
        <v>97.730189999999993</v>
      </c>
      <c r="BK40" s="315">
        <v>98.119600000000005</v>
      </c>
      <c r="BL40" s="315">
        <v>98.150310000000005</v>
      </c>
      <c r="BM40" s="315">
        <v>98.106070000000003</v>
      </c>
      <c r="BN40" s="315">
        <v>97.912530000000004</v>
      </c>
      <c r="BO40" s="315">
        <v>97.774169999999998</v>
      </c>
      <c r="BP40" s="315">
        <v>97.616630000000001</v>
      </c>
      <c r="BQ40" s="315">
        <v>97.282020000000003</v>
      </c>
      <c r="BR40" s="315">
        <v>97.204549999999998</v>
      </c>
      <c r="BS40" s="315">
        <v>97.226320000000001</v>
      </c>
      <c r="BT40" s="315">
        <v>97.445920000000001</v>
      </c>
      <c r="BU40" s="315">
        <v>97.592219999999998</v>
      </c>
      <c r="BV40" s="315">
        <v>97.763829999999999</v>
      </c>
    </row>
    <row r="41" spans="1:74" ht="11.15" customHeight="1" x14ac:dyDescent="0.25">
      <c r="A41" s="296" t="s">
        <v>880</v>
      </c>
      <c r="B41" s="40" t="s">
        <v>907</v>
      </c>
      <c r="C41" s="249">
        <v>98.155518795999996</v>
      </c>
      <c r="D41" s="249">
        <v>99.331623395999998</v>
      </c>
      <c r="E41" s="249">
        <v>100.12277417</v>
      </c>
      <c r="F41" s="249">
        <v>100.43730151</v>
      </c>
      <c r="G41" s="249">
        <v>100.54316749</v>
      </c>
      <c r="H41" s="249">
        <v>100.90311357</v>
      </c>
      <c r="I41" s="249">
        <v>101.24162436</v>
      </c>
      <c r="J41" s="249">
        <v>101.11902685</v>
      </c>
      <c r="K41" s="249">
        <v>101.02299747000001</v>
      </c>
      <c r="L41" s="249">
        <v>100.26299231</v>
      </c>
      <c r="M41" s="249">
        <v>99.776924878000003</v>
      </c>
      <c r="N41" s="249">
        <v>100.11002763</v>
      </c>
      <c r="O41" s="249">
        <v>99.241768157999999</v>
      </c>
      <c r="P41" s="249">
        <v>97.826955741000006</v>
      </c>
      <c r="Q41" s="249">
        <v>97.261479933000004</v>
      </c>
      <c r="R41" s="249">
        <v>97.188156946999996</v>
      </c>
      <c r="S41" s="249">
        <v>96.831445712000004</v>
      </c>
      <c r="T41" s="249">
        <v>96.346097291000007</v>
      </c>
      <c r="U41" s="249">
        <v>95.969840832000003</v>
      </c>
      <c r="V41" s="249">
        <v>96.721072305000007</v>
      </c>
      <c r="W41" s="249">
        <v>96.691976100999995</v>
      </c>
      <c r="X41" s="249">
        <v>95.475868547999994</v>
      </c>
      <c r="Y41" s="249">
        <v>94.595937324000005</v>
      </c>
      <c r="Z41" s="249">
        <v>94.831403459000001</v>
      </c>
      <c r="AA41" s="249">
        <v>95.130145544000001</v>
      </c>
      <c r="AB41" s="249">
        <v>95.017273238000001</v>
      </c>
      <c r="AC41" s="249">
        <v>92.899626624999996</v>
      </c>
      <c r="AD41" s="249">
        <v>80.667922951999998</v>
      </c>
      <c r="AE41" s="249">
        <v>81.920506177999997</v>
      </c>
      <c r="AF41" s="249">
        <v>84.941311166000006</v>
      </c>
      <c r="AG41" s="249">
        <v>86.764030306999999</v>
      </c>
      <c r="AH41" s="249">
        <v>87.890667160000007</v>
      </c>
      <c r="AI41" s="249">
        <v>88.870723038999998</v>
      </c>
      <c r="AJ41" s="249">
        <v>91.310948924000002</v>
      </c>
      <c r="AK41" s="249">
        <v>92.293738274999995</v>
      </c>
      <c r="AL41" s="249">
        <v>92.268848527000003</v>
      </c>
      <c r="AM41" s="249">
        <v>92.527405950000002</v>
      </c>
      <c r="AN41" s="249">
        <v>83.715830660999998</v>
      </c>
      <c r="AO41" s="249">
        <v>90.015046819999995</v>
      </c>
      <c r="AP41" s="249">
        <v>93.356148121999993</v>
      </c>
      <c r="AQ41" s="249">
        <v>94.935358652000005</v>
      </c>
      <c r="AR41" s="249">
        <v>95.486521577999994</v>
      </c>
      <c r="AS41" s="249">
        <v>95.601084491999998</v>
      </c>
      <c r="AT41" s="249">
        <v>94.306606481000003</v>
      </c>
      <c r="AU41" s="249">
        <v>92.319164267999994</v>
      </c>
      <c r="AV41" s="249">
        <v>94.998916026000003</v>
      </c>
      <c r="AW41" s="249">
        <v>95.438573390000002</v>
      </c>
      <c r="AX41" s="249">
        <v>95.083620148999998</v>
      </c>
      <c r="AY41" s="249">
        <v>93.977707348999999</v>
      </c>
      <c r="AZ41" s="249">
        <v>95.688519683999999</v>
      </c>
      <c r="BA41" s="249">
        <v>96.043547894</v>
      </c>
      <c r="BB41" s="249">
        <v>95.562102937000006</v>
      </c>
      <c r="BC41" s="249">
        <v>95.750536158000003</v>
      </c>
      <c r="BD41" s="249">
        <v>95.158742528000005</v>
      </c>
      <c r="BE41" s="249">
        <v>95.398909301000003</v>
      </c>
      <c r="BF41" s="249">
        <v>95.369249326000002</v>
      </c>
      <c r="BG41" s="249">
        <v>95.486850953000001</v>
      </c>
      <c r="BH41" s="249">
        <v>94.475398725000005</v>
      </c>
      <c r="BI41" s="249">
        <v>94.305095479000002</v>
      </c>
      <c r="BJ41" s="315">
        <v>94.315489999999997</v>
      </c>
      <c r="BK41" s="315">
        <v>94.887529999999998</v>
      </c>
      <c r="BL41" s="315">
        <v>94.973619999999997</v>
      </c>
      <c r="BM41" s="315">
        <v>94.954700000000003</v>
      </c>
      <c r="BN41" s="315">
        <v>94.756780000000006</v>
      </c>
      <c r="BO41" s="315">
        <v>94.583330000000004</v>
      </c>
      <c r="BP41" s="315">
        <v>94.360370000000003</v>
      </c>
      <c r="BQ41" s="315">
        <v>93.863330000000005</v>
      </c>
      <c r="BR41" s="315">
        <v>93.70975</v>
      </c>
      <c r="BS41" s="315">
        <v>93.675070000000005</v>
      </c>
      <c r="BT41" s="315">
        <v>93.873440000000002</v>
      </c>
      <c r="BU41" s="315">
        <v>93.990939999999995</v>
      </c>
      <c r="BV41" s="315">
        <v>94.141729999999995</v>
      </c>
    </row>
    <row r="42" spans="1:74" ht="11.15" customHeight="1" x14ac:dyDescent="0.25">
      <c r="A42" s="36"/>
      <c r="B42" s="40"/>
      <c r="C42" s="249"/>
      <c r="D42" s="249"/>
      <c r="E42" s="249"/>
      <c r="F42" s="249"/>
      <c r="G42" s="249"/>
      <c r="H42" s="249"/>
      <c r="I42" s="249"/>
      <c r="J42" s="249"/>
      <c r="K42" s="249"/>
      <c r="L42" s="249"/>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49"/>
      <c r="BF42" s="249"/>
      <c r="BG42" s="249"/>
      <c r="BH42" s="249"/>
      <c r="BI42" s="249"/>
      <c r="BJ42" s="315"/>
      <c r="BK42" s="315"/>
      <c r="BL42" s="315"/>
      <c r="BM42" s="315"/>
      <c r="BN42" s="315"/>
      <c r="BO42" s="315"/>
      <c r="BP42" s="315"/>
      <c r="BQ42" s="315"/>
      <c r="BR42" s="315"/>
      <c r="BS42" s="315"/>
      <c r="BT42" s="315"/>
      <c r="BU42" s="315"/>
      <c r="BV42" s="315"/>
    </row>
    <row r="43" spans="1:74" ht="11.15" customHeight="1" x14ac:dyDescent="0.25">
      <c r="A43" s="139"/>
      <c r="B43" s="143" t="s">
        <v>17</v>
      </c>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300"/>
      <c r="BK43" s="300"/>
      <c r="BL43" s="300"/>
      <c r="BM43" s="300"/>
      <c r="BN43" s="300"/>
      <c r="BO43" s="300"/>
      <c r="BP43" s="300"/>
      <c r="BQ43" s="300"/>
      <c r="BR43" s="300"/>
      <c r="BS43" s="300"/>
      <c r="BT43" s="300"/>
      <c r="BU43" s="300"/>
      <c r="BV43" s="300"/>
    </row>
    <row r="44" spans="1:74" ht="11.15" customHeight="1" x14ac:dyDescent="0.25">
      <c r="A44" s="133"/>
      <c r="B44" s="138" t="s">
        <v>875</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235"/>
      <c r="BF44" s="235"/>
      <c r="BG44" s="235"/>
      <c r="BH44" s="235"/>
      <c r="BI44" s="235"/>
      <c r="BJ44" s="325"/>
      <c r="BK44" s="325"/>
      <c r="BL44" s="325"/>
      <c r="BM44" s="325"/>
      <c r="BN44" s="325"/>
      <c r="BO44" s="325"/>
      <c r="BP44" s="325"/>
      <c r="BQ44" s="325"/>
      <c r="BR44" s="325"/>
      <c r="BS44" s="325"/>
      <c r="BT44" s="325"/>
      <c r="BU44" s="325"/>
      <c r="BV44" s="325"/>
    </row>
    <row r="45" spans="1:74" ht="11.15" customHeight="1" x14ac:dyDescent="0.25">
      <c r="A45" s="139" t="s">
        <v>574</v>
      </c>
      <c r="B45" s="202" t="s">
        <v>458</v>
      </c>
      <c r="C45" s="207">
        <v>2.4874299999999998</v>
      </c>
      <c r="D45" s="207">
        <v>2.4943900000000001</v>
      </c>
      <c r="E45" s="207">
        <v>2.4958100000000001</v>
      </c>
      <c r="F45" s="207">
        <v>2.5014599999999998</v>
      </c>
      <c r="G45" s="207">
        <v>2.50779</v>
      </c>
      <c r="H45" s="207">
        <v>2.51118</v>
      </c>
      <c r="I45" s="207">
        <v>2.5132300000000001</v>
      </c>
      <c r="J45" s="207">
        <v>2.51749</v>
      </c>
      <c r="K45" s="207">
        <v>2.5223900000000001</v>
      </c>
      <c r="L45" s="207">
        <v>2.5286200000000001</v>
      </c>
      <c r="M45" s="207">
        <v>2.52657</v>
      </c>
      <c r="N45" s="207">
        <v>2.5255100000000001</v>
      </c>
      <c r="O45" s="207">
        <v>2.5247000000000002</v>
      </c>
      <c r="P45" s="207">
        <v>2.5313500000000002</v>
      </c>
      <c r="Q45" s="207">
        <v>2.5427300000000002</v>
      </c>
      <c r="R45" s="207">
        <v>2.5516299999999998</v>
      </c>
      <c r="S45" s="207">
        <v>2.5532499999999998</v>
      </c>
      <c r="T45" s="207">
        <v>2.5536099999999999</v>
      </c>
      <c r="U45" s="207">
        <v>2.5590000000000002</v>
      </c>
      <c r="V45" s="207">
        <v>2.5617899999999998</v>
      </c>
      <c r="W45" s="207">
        <v>2.56596</v>
      </c>
      <c r="X45" s="207">
        <v>2.5730499999999998</v>
      </c>
      <c r="Y45" s="207">
        <v>2.5778799999999999</v>
      </c>
      <c r="Z45" s="207">
        <v>2.58263</v>
      </c>
      <c r="AA45" s="207">
        <v>2.5868199999999999</v>
      </c>
      <c r="AB45" s="207">
        <v>2.5900699999999999</v>
      </c>
      <c r="AC45" s="207">
        <v>2.5816499999999998</v>
      </c>
      <c r="AD45" s="207">
        <v>2.56094</v>
      </c>
      <c r="AE45" s="207">
        <v>2.5594399999999999</v>
      </c>
      <c r="AF45" s="207">
        <v>2.5721699999999998</v>
      </c>
      <c r="AG45" s="207">
        <v>2.5854300000000001</v>
      </c>
      <c r="AH45" s="207">
        <v>2.5958000000000001</v>
      </c>
      <c r="AI45" s="207">
        <v>2.6019000000000001</v>
      </c>
      <c r="AJ45" s="207">
        <v>2.6035200000000001</v>
      </c>
      <c r="AK45" s="207">
        <v>2.6072099999999998</v>
      </c>
      <c r="AL45" s="207">
        <v>2.61564</v>
      </c>
      <c r="AM45" s="207">
        <v>2.6219999999999999</v>
      </c>
      <c r="AN45" s="207">
        <v>2.6334599999999999</v>
      </c>
      <c r="AO45" s="207">
        <v>2.65028</v>
      </c>
      <c r="AP45" s="207">
        <v>2.6672699999999998</v>
      </c>
      <c r="AQ45" s="207">
        <v>2.6859899999999999</v>
      </c>
      <c r="AR45" s="207">
        <v>2.7095500000000001</v>
      </c>
      <c r="AS45" s="207">
        <v>2.7218399999999998</v>
      </c>
      <c r="AT45" s="207">
        <v>2.7309199999999998</v>
      </c>
      <c r="AU45" s="207">
        <v>2.74214</v>
      </c>
      <c r="AV45" s="207">
        <v>2.7658999999999998</v>
      </c>
      <c r="AW45" s="207">
        <v>2.7852399999999999</v>
      </c>
      <c r="AX45" s="207">
        <v>2.8012600000000001</v>
      </c>
      <c r="AY45" s="207">
        <v>2.8193299999999999</v>
      </c>
      <c r="AZ45" s="207">
        <v>2.8418199999999998</v>
      </c>
      <c r="BA45" s="207">
        <v>2.8770799999999999</v>
      </c>
      <c r="BB45" s="207">
        <v>2.8866299999999998</v>
      </c>
      <c r="BC45" s="207">
        <v>2.9147400000000001</v>
      </c>
      <c r="BD45" s="207">
        <v>2.9532799999999999</v>
      </c>
      <c r="BE45" s="207">
        <v>2.9527100000000002</v>
      </c>
      <c r="BF45" s="207">
        <v>2.9561999999999999</v>
      </c>
      <c r="BG45" s="207">
        <v>2.9676100000000001</v>
      </c>
      <c r="BH45" s="207">
        <v>2.9839631111</v>
      </c>
      <c r="BI45" s="207">
        <v>2.9943541110999998</v>
      </c>
      <c r="BJ45" s="323">
        <v>3.0034429999999999</v>
      </c>
      <c r="BK45" s="323">
        <v>3.0100929999999999</v>
      </c>
      <c r="BL45" s="323">
        <v>3.0174289999999999</v>
      </c>
      <c r="BM45" s="323">
        <v>3.0243159999999998</v>
      </c>
      <c r="BN45" s="323">
        <v>3.0295380000000001</v>
      </c>
      <c r="BO45" s="323">
        <v>3.036435</v>
      </c>
      <c r="BP45" s="323">
        <v>3.0437940000000001</v>
      </c>
      <c r="BQ45" s="323">
        <v>3.0516139999999998</v>
      </c>
      <c r="BR45" s="323">
        <v>3.0598939999999999</v>
      </c>
      <c r="BS45" s="323">
        <v>3.0686360000000001</v>
      </c>
      <c r="BT45" s="323">
        <v>3.0791659999999998</v>
      </c>
      <c r="BU45" s="323">
        <v>3.0878329999999998</v>
      </c>
      <c r="BV45" s="323">
        <v>3.0959660000000002</v>
      </c>
    </row>
    <row r="46" spans="1:74" ht="11.15" customHeight="1" x14ac:dyDescent="0.25">
      <c r="A46" s="144"/>
      <c r="B46" s="138" t="s">
        <v>18</v>
      </c>
      <c r="C46" s="212"/>
      <c r="D46" s="212"/>
      <c r="E46" s="212"/>
      <c r="F46" s="212"/>
      <c r="G46" s="212"/>
      <c r="H46" s="212"/>
      <c r="I46" s="212"/>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c r="AV46" s="212"/>
      <c r="AW46" s="212"/>
      <c r="AX46" s="212"/>
      <c r="AY46" s="212"/>
      <c r="AZ46" s="212"/>
      <c r="BA46" s="212"/>
      <c r="BB46" s="212"/>
      <c r="BC46" s="212"/>
      <c r="BD46" s="212"/>
      <c r="BE46" s="212"/>
      <c r="BF46" s="212"/>
      <c r="BG46" s="212"/>
      <c r="BH46" s="212"/>
      <c r="BI46" s="212"/>
      <c r="BJ46" s="303"/>
      <c r="BK46" s="303"/>
      <c r="BL46" s="303"/>
      <c r="BM46" s="303"/>
      <c r="BN46" s="303"/>
      <c r="BO46" s="303"/>
      <c r="BP46" s="303"/>
      <c r="BQ46" s="303"/>
      <c r="BR46" s="303"/>
      <c r="BS46" s="303"/>
      <c r="BT46" s="303"/>
      <c r="BU46" s="303"/>
      <c r="BV46" s="303"/>
    </row>
    <row r="47" spans="1:74" ht="11.15" customHeight="1" x14ac:dyDescent="0.25">
      <c r="A47" s="139" t="s">
        <v>573</v>
      </c>
      <c r="B47" s="202" t="s">
        <v>459</v>
      </c>
      <c r="C47" s="207">
        <v>1.9845186272999999</v>
      </c>
      <c r="D47" s="207">
        <v>1.9945618689</v>
      </c>
      <c r="E47" s="207">
        <v>2.0040841052</v>
      </c>
      <c r="F47" s="207">
        <v>2.0147920157999999</v>
      </c>
      <c r="G47" s="207">
        <v>2.0219922322000001</v>
      </c>
      <c r="H47" s="207">
        <v>2.0273914339000001</v>
      </c>
      <c r="I47" s="207">
        <v>2.0304652024999998</v>
      </c>
      <c r="J47" s="207">
        <v>2.0326556884999998</v>
      </c>
      <c r="K47" s="207">
        <v>2.0334384736</v>
      </c>
      <c r="L47" s="207">
        <v>2.0351529497</v>
      </c>
      <c r="M47" s="207">
        <v>2.0313657888000001</v>
      </c>
      <c r="N47" s="207">
        <v>2.0244163831000002</v>
      </c>
      <c r="O47" s="207">
        <v>2.0037883595000001</v>
      </c>
      <c r="P47" s="207">
        <v>1.9984017435000001</v>
      </c>
      <c r="Q47" s="207">
        <v>1.9977401620999999</v>
      </c>
      <c r="R47" s="207">
        <v>2.0130842121999999</v>
      </c>
      <c r="S47" s="207">
        <v>2.0134122525000002</v>
      </c>
      <c r="T47" s="207">
        <v>2.0100048796999999</v>
      </c>
      <c r="U47" s="207">
        <v>1.9946808707999999</v>
      </c>
      <c r="V47" s="207">
        <v>1.9899385893999999</v>
      </c>
      <c r="W47" s="207">
        <v>1.9875968123000001</v>
      </c>
      <c r="X47" s="207">
        <v>1.9947566001999999</v>
      </c>
      <c r="Y47" s="207">
        <v>1.9918900364000001</v>
      </c>
      <c r="Z47" s="207">
        <v>1.9860981814000001</v>
      </c>
      <c r="AA47" s="207">
        <v>1.9814886933</v>
      </c>
      <c r="AB47" s="207">
        <v>1.9667655127000001</v>
      </c>
      <c r="AC47" s="207">
        <v>1.9460362976000001</v>
      </c>
      <c r="AD47" s="207">
        <v>1.8911624353000001</v>
      </c>
      <c r="AE47" s="207">
        <v>1.8795251104999999</v>
      </c>
      <c r="AF47" s="207">
        <v>1.8829857105000001</v>
      </c>
      <c r="AG47" s="207">
        <v>1.9232493367000001</v>
      </c>
      <c r="AH47" s="207">
        <v>1.9406269606</v>
      </c>
      <c r="AI47" s="207">
        <v>1.9568236833999999</v>
      </c>
      <c r="AJ47" s="207">
        <v>1.9596868677999999</v>
      </c>
      <c r="AK47" s="207">
        <v>1.9826362663999999</v>
      </c>
      <c r="AL47" s="207">
        <v>2.0135192419000001</v>
      </c>
      <c r="AM47" s="207">
        <v>2.0596308157999998</v>
      </c>
      <c r="AN47" s="207">
        <v>2.1009096787999999</v>
      </c>
      <c r="AO47" s="207">
        <v>2.1446508524999999</v>
      </c>
      <c r="AP47" s="207">
        <v>2.2008384350000001</v>
      </c>
      <c r="AQ47" s="207">
        <v>2.2420161565000001</v>
      </c>
      <c r="AR47" s="207">
        <v>2.2781681151000002</v>
      </c>
      <c r="AS47" s="207">
        <v>2.3040265945999998</v>
      </c>
      <c r="AT47" s="207">
        <v>2.3340778145000001</v>
      </c>
      <c r="AU47" s="207">
        <v>2.3630540586</v>
      </c>
      <c r="AV47" s="207">
        <v>2.3851756821999999</v>
      </c>
      <c r="AW47" s="207">
        <v>2.4163367082999998</v>
      </c>
      <c r="AX47" s="207">
        <v>2.4507574921000002</v>
      </c>
      <c r="AY47" s="207">
        <v>2.4797432771999999</v>
      </c>
      <c r="AZ47" s="207">
        <v>2.5272046438000002</v>
      </c>
      <c r="BA47" s="207">
        <v>2.5844468355000001</v>
      </c>
      <c r="BB47" s="207">
        <v>2.6988438895</v>
      </c>
      <c r="BC47" s="207">
        <v>2.7401172032000001</v>
      </c>
      <c r="BD47" s="207">
        <v>2.7556408138999999</v>
      </c>
      <c r="BE47" s="207">
        <v>2.7197585865999998</v>
      </c>
      <c r="BF47" s="207">
        <v>2.7030248925999998</v>
      </c>
      <c r="BG47" s="207">
        <v>2.6797835969000001</v>
      </c>
      <c r="BH47" s="207">
        <v>2.6367792763</v>
      </c>
      <c r="BI47" s="207">
        <v>2.6104643447</v>
      </c>
      <c r="BJ47" s="323">
        <v>2.587583</v>
      </c>
      <c r="BK47" s="323">
        <v>2.572622</v>
      </c>
      <c r="BL47" s="323">
        <v>2.553245</v>
      </c>
      <c r="BM47" s="323">
        <v>2.533938</v>
      </c>
      <c r="BN47" s="323">
        <v>2.508222</v>
      </c>
      <c r="BO47" s="323">
        <v>2.4939149999999999</v>
      </c>
      <c r="BP47" s="323">
        <v>2.484537</v>
      </c>
      <c r="BQ47" s="323">
        <v>2.4842460000000002</v>
      </c>
      <c r="BR47" s="323">
        <v>2.4816099999999999</v>
      </c>
      <c r="BS47" s="323">
        <v>2.4807860000000002</v>
      </c>
      <c r="BT47" s="323">
        <v>2.4853619999999998</v>
      </c>
      <c r="BU47" s="323">
        <v>2.4854699999999998</v>
      </c>
      <c r="BV47" s="323">
        <v>2.484699</v>
      </c>
    </row>
    <row r="48" spans="1:74" ht="11.15" customHeight="1" x14ac:dyDescent="0.25">
      <c r="A48" s="133"/>
      <c r="B48" s="138" t="s">
        <v>677</v>
      </c>
      <c r="C48" s="235"/>
      <c r="D48" s="235"/>
      <c r="E48" s="235"/>
      <c r="F48" s="235"/>
      <c r="G48" s="235"/>
      <c r="H48" s="235"/>
      <c r="I48" s="235"/>
      <c r="J48" s="235"/>
      <c r="K48" s="235"/>
      <c r="L48" s="235"/>
      <c r="M48" s="235"/>
      <c r="N48" s="235"/>
      <c r="O48" s="235"/>
      <c r="P48" s="235"/>
      <c r="Q48" s="235"/>
      <c r="R48" s="235"/>
      <c r="S48" s="235"/>
      <c r="T48" s="235"/>
      <c r="U48" s="235"/>
      <c r="V48" s="235"/>
      <c r="W48" s="235"/>
      <c r="X48" s="235"/>
      <c r="Y48" s="235"/>
      <c r="Z48" s="235"/>
      <c r="AA48" s="235"/>
      <c r="AB48" s="235"/>
      <c r="AC48" s="235"/>
      <c r="AD48" s="235"/>
      <c r="AE48" s="235"/>
      <c r="AF48" s="235"/>
      <c r="AG48" s="235"/>
      <c r="AH48" s="235"/>
      <c r="AI48" s="235"/>
      <c r="AJ48" s="235"/>
      <c r="AK48" s="235"/>
      <c r="AL48" s="235"/>
      <c r="AM48" s="235"/>
      <c r="AN48" s="235"/>
      <c r="AO48" s="235"/>
      <c r="AP48" s="235"/>
      <c r="AQ48" s="235"/>
      <c r="AR48" s="235"/>
      <c r="AS48" s="235"/>
      <c r="AT48" s="235"/>
      <c r="AU48" s="235"/>
      <c r="AV48" s="235"/>
      <c r="AW48" s="235"/>
      <c r="AX48" s="235"/>
      <c r="AY48" s="235"/>
      <c r="AZ48" s="235"/>
      <c r="BA48" s="235"/>
      <c r="BB48" s="235"/>
      <c r="BC48" s="235"/>
      <c r="BD48" s="235"/>
      <c r="BE48" s="235"/>
      <c r="BF48" s="235"/>
      <c r="BG48" s="235"/>
      <c r="BH48" s="235"/>
      <c r="BI48" s="235"/>
      <c r="BJ48" s="325"/>
      <c r="BK48" s="325"/>
      <c r="BL48" s="325"/>
      <c r="BM48" s="325"/>
      <c r="BN48" s="325"/>
      <c r="BO48" s="325"/>
      <c r="BP48" s="325"/>
      <c r="BQ48" s="325"/>
      <c r="BR48" s="325"/>
      <c r="BS48" s="325"/>
      <c r="BT48" s="325"/>
      <c r="BU48" s="325"/>
      <c r="BV48" s="325"/>
    </row>
    <row r="49" spans="1:74" ht="11.15" customHeight="1" x14ac:dyDescent="0.25">
      <c r="A49" s="139" t="s">
        <v>575</v>
      </c>
      <c r="B49" s="202" t="s">
        <v>459</v>
      </c>
      <c r="C49" s="207">
        <v>1.97</v>
      </c>
      <c r="D49" s="207">
        <v>1.9970000000000001</v>
      </c>
      <c r="E49" s="207">
        <v>1.9770000000000001</v>
      </c>
      <c r="F49" s="207">
        <v>2.077</v>
      </c>
      <c r="G49" s="207">
        <v>2.2829999999999999</v>
      </c>
      <c r="H49" s="207">
        <v>2.294</v>
      </c>
      <c r="I49" s="207">
        <v>2.282</v>
      </c>
      <c r="J49" s="207">
        <v>2.2389999999999999</v>
      </c>
      <c r="K49" s="207">
        <v>2.266</v>
      </c>
      <c r="L49" s="207">
        <v>2.331</v>
      </c>
      <c r="M49" s="207">
        <v>2.1429999999999998</v>
      </c>
      <c r="N49" s="207">
        <v>1.8380000000000001</v>
      </c>
      <c r="O49" s="207">
        <v>1.6759999999999999</v>
      </c>
      <c r="P49" s="207">
        <v>1.776</v>
      </c>
      <c r="Q49" s="207">
        <v>1.9710000000000001</v>
      </c>
      <c r="R49" s="207">
        <v>2.117</v>
      </c>
      <c r="S49" s="207">
        <v>2.1509999999999998</v>
      </c>
      <c r="T49" s="207">
        <v>1.972</v>
      </c>
      <c r="U49" s="207">
        <v>2.0190000000000001</v>
      </c>
      <c r="V49" s="207">
        <v>1.9419999999999999</v>
      </c>
      <c r="W49" s="207">
        <v>1.903</v>
      </c>
      <c r="X49" s="207">
        <v>1.956</v>
      </c>
      <c r="Y49" s="207">
        <v>1.921</v>
      </c>
      <c r="Z49" s="207">
        <v>1.913</v>
      </c>
      <c r="AA49" s="207">
        <v>1.903</v>
      </c>
      <c r="AB49" s="207">
        <v>1.758</v>
      </c>
      <c r="AC49" s="207">
        <v>1.478</v>
      </c>
      <c r="AD49" s="207">
        <v>0.90300000000000002</v>
      </c>
      <c r="AE49" s="207">
        <v>0.98299999999999998</v>
      </c>
      <c r="AF49" s="207">
        <v>1.262</v>
      </c>
      <c r="AG49" s="207">
        <v>1.46</v>
      </c>
      <c r="AH49" s="207">
        <v>1.4950000000000001</v>
      </c>
      <c r="AI49" s="207">
        <v>1.444</v>
      </c>
      <c r="AJ49" s="207">
        <v>1.466</v>
      </c>
      <c r="AK49" s="207">
        <v>1.4890000000000001</v>
      </c>
      <c r="AL49" s="207">
        <v>1.6459999999999999</v>
      </c>
      <c r="AM49" s="207">
        <v>1.784</v>
      </c>
      <c r="AN49" s="207">
        <v>1.968</v>
      </c>
      <c r="AO49" s="207">
        <v>2.2519999999999998</v>
      </c>
      <c r="AP49" s="207">
        <v>2.222</v>
      </c>
      <c r="AQ49" s="207">
        <v>2.4039999999999999</v>
      </c>
      <c r="AR49" s="207">
        <v>2.4420000000000002</v>
      </c>
      <c r="AS49" s="207">
        <v>2.5663299999999998</v>
      </c>
      <c r="AT49" s="207">
        <v>2.5160800000000001</v>
      </c>
      <c r="AU49" s="207">
        <v>2.5707</v>
      </c>
      <c r="AV49" s="207">
        <v>2.7879999999999998</v>
      </c>
      <c r="AW49" s="207">
        <v>2.7869000000000002</v>
      </c>
      <c r="AX49" s="207">
        <v>2.5960000000000001</v>
      </c>
      <c r="AY49" s="207">
        <v>2.75116</v>
      </c>
      <c r="AZ49" s="207">
        <v>3.0775700000000001</v>
      </c>
      <c r="BA49" s="207">
        <v>3.6466500000000002</v>
      </c>
      <c r="BB49" s="207">
        <v>3.7610899999999998</v>
      </c>
      <c r="BC49" s="207">
        <v>4.1862000000000004</v>
      </c>
      <c r="BD49" s="207">
        <v>4.6679899999999996</v>
      </c>
      <c r="BE49" s="207">
        <v>4.0643900000000004</v>
      </c>
      <c r="BF49" s="207">
        <v>3.5265900000000001</v>
      </c>
      <c r="BG49" s="207">
        <v>3.6153400000000002</v>
      </c>
      <c r="BH49" s="207">
        <v>3.2664040000000001</v>
      </c>
      <c r="BI49" s="207">
        <v>2.9896449999999999</v>
      </c>
      <c r="BJ49" s="323">
        <v>2.6944189999999999</v>
      </c>
      <c r="BK49" s="323">
        <v>2.6903000000000001</v>
      </c>
      <c r="BL49" s="323">
        <v>2.7495769999999999</v>
      </c>
      <c r="BM49" s="323">
        <v>2.779042</v>
      </c>
      <c r="BN49" s="323">
        <v>2.8257889999999999</v>
      </c>
      <c r="BO49" s="323">
        <v>2.901869</v>
      </c>
      <c r="BP49" s="323">
        <v>2.9357540000000002</v>
      </c>
      <c r="BQ49" s="323">
        <v>2.8879649999999999</v>
      </c>
      <c r="BR49" s="323">
        <v>2.8726579999999999</v>
      </c>
      <c r="BS49" s="323">
        <v>2.8501180000000002</v>
      </c>
      <c r="BT49" s="323">
        <v>2.8131339999999998</v>
      </c>
      <c r="BU49" s="323">
        <v>2.8025850000000001</v>
      </c>
      <c r="BV49" s="323">
        <v>2.7960150000000001</v>
      </c>
    </row>
    <row r="50" spans="1:74" ht="11.15" customHeight="1" x14ac:dyDescent="0.25">
      <c r="A50" s="139"/>
      <c r="B50" s="138" t="s">
        <v>553</v>
      </c>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c r="BE50" s="67"/>
      <c r="BF50" s="67"/>
      <c r="BG50" s="67"/>
      <c r="BH50" s="67"/>
      <c r="BI50" s="67"/>
      <c r="BJ50" s="300"/>
      <c r="BK50" s="300"/>
      <c r="BL50" s="300"/>
      <c r="BM50" s="300"/>
      <c r="BN50" s="300"/>
      <c r="BO50" s="300"/>
      <c r="BP50" s="300"/>
      <c r="BQ50" s="300"/>
      <c r="BR50" s="300"/>
      <c r="BS50" s="300"/>
      <c r="BT50" s="300"/>
      <c r="BU50" s="300"/>
      <c r="BV50" s="300"/>
    </row>
    <row r="51" spans="1:74" ht="11.15" customHeight="1" x14ac:dyDescent="0.25">
      <c r="A51" s="36" t="s">
        <v>554</v>
      </c>
      <c r="B51" s="555" t="s">
        <v>1092</v>
      </c>
      <c r="C51" s="249">
        <v>109.36499999999999</v>
      </c>
      <c r="D51" s="249">
        <v>109.36499999999999</v>
      </c>
      <c r="E51" s="249">
        <v>109.36499999999999</v>
      </c>
      <c r="F51" s="249">
        <v>110.176</v>
      </c>
      <c r="G51" s="249">
        <v>110.176</v>
      </c>
      <c r="H51" s="249">
        <v>110.176</v>
      </c>
      <c r="I51" s="249">
        <v>110.68</v>
      </c>
      <c r="J51" s="249">
        <v>110.68</v>
      </c>
      <c r="K51" s="249">
        <v>110.68</v>
      </c>
      <c r="L51" s="249">
        <v>111.155</v>
      </c>
      <c r="M51" s="249">
        <v>111.155</v>
      </c>
      <c r="N51" s="249">
        <v>111.155</v>
      </c>
      <c r="O51" s="249">
        <v>111.56</v>
      </c>
      <c r="P51" s="249">
        <v>111.56</v>
      </c>
      <c r="Q51" s="249">
        <v>111.56</v>
      </c>
      <c r="R51" s="249">
        <v>112.184</v>
      </c>
      <c r="S51" s="249">
        <v>112.184</v>
      </c>
      <c r="T51" s="249">
        <v>112.184</v>
      </c>
      <c r="U51" s="249">
        <v>112.55800000000001</v>
      </c>
      <c r="V51" s="249">
        <v>112.55800000000001</v>
      </c>
      <c r="W51" s="249">
        <v>112.55800000000001</v>
      </c>
      <c r="X51" s="249">
        <v>112.91</v>
      </c>
      <c r="Y51" s="249">
        <v>112.91</v>
      </c>
      <c r="Z51" s="249">
        <v>112.91</v>
      </c>
      <c r="AA51" s="249">
        <v>113.42700000000001</v>
      </c>
      <c r="AB51" s="249">
        <v>113.42700000000001</v>
      </c>
      <c r="AC51" s="249">
        <v>113.42700000000001</v>
      </c>
      <c r="AD51" s="249">
        <v>113.053</v>
      </c>
      <c r="AE51" s="249">
        <v>113.053</v>
      </c>
      <c r="AF51" s="249">
        <v>113.053</v>
      </c>
      <c r="AG51" s="249">
        <v>114.032</v>
      </c>
      <c r="AH51" s="249">
        <v>114.032</v>
      </c>
      <c r="AI51" s="249">
        <v>114.032</v>
      </c>
      <c r="AJ51" s="249">
        <v>114.744</v>
      </c>
      <c r="AK51" s="249">
        <v>114.744</v>
      </c>
      <c r="AL51" s="249">
        <v>114.744</v>
      </c>
      <c r="AM51" s="249">
        <v>116.199</v>
      </c>
      <c r="AN51" s="249">
        <v>116.199</v>
      </c>
      <c r="AO51" s="249">
        <v>116.199</v>
      </c>
      <c r="AP51" s="249">
        <v>117.974</v>
      </c>
      <c r="AQ51" s="249">
        <v>117.974</v>
      </c>
      <c r="AR51" s="249">
        <v>117.974</v>
      </c>
      <c r="AS51" s="249">
        <v>119.76300000000001</v>
      </c>
      <c r="AT51" s="249">
        <v>119.76300000000001</v>
      </c>
      <c r="AU51" s="249">
        <v>119.76300000000001</v>
      </c>
      <c r="AV51" s="249">
        <v>121.758</v>
      </c>
      <c r="AW51" s="249">
        <v>121.758</v>
      </c>
      <c r="AX51" s="249">
        <v>121.758</v>
      </c>
      <c r="AY51" s="249">
        <v>124.209</v>
      </c>
      <c r="AZ51" s="249">
        <v>124.209</v>
      </c>
      <c r="BA51" s="249">
        <v>124.209</v>
      </c>
      <c r="BB51" s="249">
        <v>126.914</v>
      </c>
      <c r="BC51" s="249">
        <v>126.914</v>
      </c>
      <c r="BD51" s="249">
        <v>126.914</v>
      </c>
      <c r="BE51" s="249">
        <v>127.76654815000001</v>
      </c>
      <c r="BF51" s="249">
        <v>128.18880369999999</v>
      </c>
      <c r="BG51" s="249">
        <v>128.60864814999999</v>
      </c>
      <c r="BH51" s="249">
        <v>129.05990370000001</v>
      </c>
      <c r="BI51" s="249">
        <v>129.44955926</v>
      </c>
      <c r="BJ51" s="315">
        <v>129.81139999999999</v>
      </c>
      <c r="BK51" s="315">
        <v>130.1268</v>
      </c>
      <c r="BL51" s="315">
        <v>130.44720000000001</v>
      </c>
      <c r="BM51" s="315">
        <v>130.75389999999999</v>
      </c>
      <c r="BN51" s="315">
        <v>131.0258</v>
      </c>
      <c r="BO51" s="315">
        <v>131.321</v>
      </c>
      <c r="BP51" s="315">
        <v>131.6183</v>
      </c>
      <c r="BQ51" s="315">
        <v>131.91730000000001</v>
      </c>
      <c r="BR51" s="315">
        <v>132.21940000000001</v>
      </c>
      <c r="BS51" s="315">
        <v>132.52420000000001</v>
      </c>
      <c r="BT51" s="315">
        <v>132.84649999999999</v>
      </c>
      <c r="BU51" s="315">
        <v>133.14519999999999</v>
      </c>
      <c r="BV51" s="315">
        <v>133.43530000000001</v>
      </c>
    </row>
    <row r="52" spans="1:74" ht="11.15" customHeight="1" x14ac:dyDescent="0.25">
      <c r="A52" s="133"/>
      <c r="B52" s="138" t="s">
        <v>499</v>
      </c>
      <c r="C52" s="212"/>
      <c r="D52" s="212"/>
      <c r="E52" s="212"/>
      <c r="F52" s="212"/>
      <c r="G52" s="212"/>
      <c r="H52" s="212"/>
      <c r="I52" s="212"/>
      <c r="J52" s="212"/>
      <c r="K52" s="212"/>
      <c r="L52" s="212"/>
      <c r="M52" s="212"/>
      <c r="N52" s="212"/>
      <c r="O52" s="212"/>
      <c r="P52" s="212"/>
      <c r="Q52" s="212"/>
      <c r="R52" s="212"/>
      <c r="S52" s="212"/>
      <c r="T52" s="212"/>
      <c r="U52" s="212"/>
      <c r="V52" s="212"/>
      <c r="W52" s="212"/>
      <c r="X52" s="212"/>
      <c r="Y52" s="212"/>
      <c r="Z52" s="212"/>
      <c r="AA52" s="212"/>
      <c r="AB52" s="212"/>
      <c r="AC52" s="212"/>
      <c r="AD52" s="212"/>
      <c r="AE52" s="212"/>
      <c r="AF52" s="212"/>
      <c r="AG52" s="212"/>
      <c r="AH52" s="212"/>
      <c r="AI52" s="212"/>
      <c r="AJ52" s="212"/>
      <c r="AK52" s="212"/>
      <c r="AL52" s="212"/>
      <c r="AM52" s="212"/>
      <c r="AN52" s="212"/>
      <c r="AO52" s="212"/>
      <c r="AP52" s="212"/>
      <c r="AQ52" s="212"/>
      <c r="AR52" s="212"/>
      <c r="AS52" s="212"/>
      <c r="AT52" s="212"/>
      <c r="AU52" s="212"/>
      <c r="AV52" s="212"/>
      <c r="AW52" s="212"/>
      <c r="AX52" s="212"/>
      <c r="AY52" s="212"/>
      <c r="AZ52" s="212"/>
      <c r="BA52" s="212"/>
      <c r="BB52" s="212"/>
      <c r="BC52" s="212"/>
      <c r="BD52" s="212"/>
      <c r="BE52" s="212"/>
      <c r="BF52" s="212"/>
      <c r="BG52" s="212"/>
      <c r="BH52" s="212"/>
      <c r="BI52" s="212"/>
      <c r="BJ52" s="303"/>
      <c r="BK52" s="303"/>
      <c r="BL52" s="303"/>
      <c r="BM52" s="303"/>
      <c r="BN52" s="303"/>
      <c r="BO52" s="303"/>
      <c r="BP52" s="303"/>
      <c r="BQ52" s="303"/>
      <c r="BR52" s="303"/>
      <c r="BS52" s="303"/>
      <c r="BT52" s="303"/>
      <c r="BU52" s="303"/>
      <c r="BV52" s="303"/>
    </row>
    <row r="53" spans="1:74" ht="11.15" customHeight="1" x14ac:dyDescent="0.25">
      <c r="A53" s="133"/>
      <c r="B53" s="143" t="s">
        <v>580</v>
      </c>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212"/>
      <c r="BA53" s="212"/>
      <c r="BB53" s="212"/>
      <c r="BC53" s="212"/>
      <c r="BD53" s="212"/>
      <c r="BE53" s="212"/>
      <c r="BF53" s="212"/>
      <c r="BG53" s="212"/>
      <c r="BH53" s="212"/>
      <c r="BI53" s="212"/>
      <c r="BJ53" s="303"/>
      <c r="BK53" s="303"/>
      <c r="BL53" s="303"/>
      <c r="BM53" s="303"/>
      <c r="BN53" s="303"/>
      <c r="BO53" s="303"/>
      <c r="BP53" s="303"/>
      <c r="BQ53" s="303"/>
      <c r="BR53" s="303"/>
      <c r="BS53" s="303"/>
      <c r="BT53" s="303"/>
      <c r="BU53" s="303"/>
      <c r="BV53" s="303"/>
    </row>
    <row r="54" spans="1:74" ht="11.15" customHeight="1" x14ac:dyDescent="0.25">
      <c r="A54" s="133"/>
      <c r="B54" s="138" t="s">
        <v>49</v>
      </c>
      <c r="C54" s="212"/>
      <c r="D54" s="212"/>
      <c r="E54" s="212"/>
      <c r="F54" s="212"/>
      <c r="G54" s="212"/>
      <c r="H54" s="212"/>
      <c r="I54" s="212"/>
      <c r="J54" s="212"/>
      <c r="K54" s="212"/>
      <c r="L54" s="212"/>
      <c r="M54" s="212"/>
      <c r="N54" s="212"/>
      <c r="O54" s="212"/>
      <c r="P54" s="212"/>
      <c r="Q54" s="212"/>
      <c r="R54" s="212"/>
      <c r="S54" s="212"/>
      <c r="T54" s="212"/>
      <c r="U54" s="212"/>
      <c r="V54" s="212"/>
      <c r="W54" s="212"/>
      <c r="X54" s="212"/>
      <c r="Y54" s="212"/>
      <c r="Z54" s="212"/>
      <c r="AA54" s="212"/>
      <c r="AB54" s="212"/>
      <c r="AC54" s="212"/>
      <c r="AD54" s="212"/>
      <c r="AE54" s="212"/>
      <c r="AF54" s="212"/>
      <c r="AG54" s="212"/>
      <c r="AH54" s="212"/>
      <c r="AI54" s="212"/>
      <c r="AJ54" s="212"/>
      <c r="AK54" s="212"/>
      <c r="AL54" s="212"/>
      <c r="AM54" s="212"/>
      <c r="AN54" s="212"/>
      <c r="AO54" s="212"/>
      <c r="AP54" s="212"/>
      <c r="AQ54" s="212"/>
      <c r="AR54" s="212"/>
      <c r="AS54" s="212"/>
      <c r="AT54" s="212"/>
      <c r="AU54" s="212"/>
      <c r="AV54" s="212"/>
      <c r="AW54" s="212"/>
      <c r="AX54" s="212"/>
      <c r="AY54" s="212"/>
      <c r="AZ54" s="212"/>
      <c r="BA54" s="212"/>
      <c r="BB54" s="212"/>
      <c r="BC54" s="212"/>
      <c r="BD54" s="212"/>
      <c r="BE54" s="212"/>
      <c r="BF54" s="212"/>
      <c r="BG54" s="212"/>
      <c r="BH54" s="212"/>
      <c r="BI54" s="212"/>
      <c r="BJ54" s="303"/>
      <c r="BK54" s="303"/>
      <c r="BL54" s="303"/>
      <c r="BM54" s="303"/>
      <c r="BN54" s="303"/>
      <c r="BO54" s="303"/>
      <c r="BP54" s="303"/>
      <c r="BQ54" s="303"/>
      <c r="BR54" s="303"/>
      <c r="BS54" s="303"/>
      <c r="BT54" s="303"/>
      <c r="BU54" s="303"/>
      <c r="BV54" s="303"/>
    </row>
    <row r="55" spans="1:74" ht="11.15" customHeight="1" x14ac:dyDescent="0.25">
      <c r="A55" s="145" t="s">
        <v>581</v>
      </c>
      <c r="B55" s="202" t="s">
        <v>460</v>
      </c>
      <c r="C55" s="231">
        <v>7894.7096774000001</v>
      </c>
      <c r="D55" s="231">
        <v>8134.25</v>
      </c>
      <c r="E55" s="231">
        <v>8732.4193548000003</v>
      </c>
      <c r="F55" s="231">
        <v>9170.9</v>
      </c>
      <c r="G55" s="231">
        <v>9152.0322581</v>
      </c>
      <c r="H55" s="231">
        <v>9421.6</v>
      </c>
      <c r="I55" s="231">
        <v>9386.7419355000002</v>
      </c>
      <c r="J55" s="231">
        <v>9193.1935484000005</v>
      </c>
      <c r="K55" s="231">
        <v>8914.4666667000001</v>
      </c>
      <c r="L55" s="231">
        <v>9076.8387096999995</v>
      </c>
      <c r="M55" s="231">
        <v>8682.4666667000001</v>
      </c>
      <c r="N55" s="231">
        <v>8721.6129032000008</v>
      </c>
      <c r="O55" s="231">
        <v>8029.9032257999997</v>
      </c>
      <c r="P55" s="231">
        <v>8278.25</v>
      </c>
      <c r="Q55" s="231">
        <v>8786.4193548000003</v>
      </c>
      <c r="R55" s="231">
        <v>9113.7666666999994</v>
      </c>
      <c r="S55" s="231">
        <v>9345.5161289999996</v>
      </c>
      <c r="T55" s="231">
        <v>9378.6333333000002</v>
      </c>
      <c r="U55" s="231">
        <v>9403.8709677000006</v>
      </c>
      <c r="V55" s="231">
        <v>9461.5483870999997</v>
      </c>
      <c r="W55" s="231">
        <v>9110.6333333000002</v>
      </c>
      <c r="X55" s="231">
        <v>9160.0645160999993</v>
      </c>
      <c r="Y55" s="231">
        <v>8677.5333332999999</v>
      </c>
      <c r="Z55" s="231">
        <v>8443.7741934999995</v>
      </c>
      <c r="AA55" s="231">
        <v>8414.4193548000003</v>
      </c>
      <c r="AB55" s="231">
        <v>8368.7931033999994</v>
      </c>
      <c r="AC55" s="231">
        <v>7310.9032257999997</v>
      </c>
      <c r="AD55" s="231">
        <v>5587.2333332999997</v>
      </c>
      <c r="AE55" s="231">
        <v>7129.2258064999996</v>
      </c>
      <c r="AF55" s="231">
        <v>8344.3333332999991</v>
      </c>
      <c r="AG55" s="231">
        <v>8566.1290322999994</v>
      </c>
      <c r="AH55" s="231">
        <v>8550.3225805999991</v>
      </c>
      <c r="AI55" s="231">
        <v>8584.3666666999998</v>
      </c>
      <c r="AJ55" s="231">
        <v>8599.8709677000006</v>
      </c>
      <c r="AK55" s="231">
        <v>7943.3333333</v>
      </c>
      <c r="AL55" s="231">
        <v>7788.7419355000002</v>
      </c>
      <c r="AM55" s="231">
        <v>7452.5806451999997</v>
      </c>
      <c r="AN55" s="231">
        <v>7608.5</v>
      </c>
      <c r="AO55" s="231">
        <v>8691.1612903000005</v>
      </c>
      <c r="AP55" s="231">
        <v>8639.6333333000002</v>
      </c>
      <c r="AQ55" s="231">
        <v>9171.8064515999995</v>
      </c>
      <c r="AR55" s="231">
        <v>9563.2666666999994</v>
      </c>
      <c r="AS55" s="231">
        <v>9562.2580644999998</v>
      </c>
      <c r="AT55" s="231">
        <v>9269.2580644999998</v>
      </c>
      <c r="AU55" s="231">
        <v>9269.2000000000007</v>
      </c>
      <c r="AV55" s="231">
        <v>9217.6129032000008</v>
      </c>
      <c r="AW55" s="231">
        <v>8924.9666667000001</v>
      </c>
      <c r="AX55" s="231">
        <v>8658.7096774000001</v>
      </c>
      <c r="AY55" s="231">
        <v>7759.8709676999997</v>
      </c>
      <c r="AZ55" s="231">
        <v>8419.1785713999998</v>
      </c>
      <c r="BA55" s="231">
        <v>8943.1935484000005</v>
      </c>
      <c r="BB55" s="231">
        <v>8773.4666667000001</v>
      </c>
      <c r="BC55" s="231">
        <v>9296.6774194000009</v>
      </c>
      <c r="BD55" s="231">
        <v>9416.7666666999994</v>
      </c>
      <c r="BE55" s="231">
        <v>9259.1290322999994</v>
      </c>
      <c r="BF55" s="231">
        <v>9333.9354839000007</v>
      </c>
      <c r="BG55" s="231">
        <v>9361.5666667000005</v>
      </c>
      <c r="BH55" s="231">
        <v>9178.7360000000008</v>
      </c>
      <c r="BI55" s="231">
        <v>8768.9689999999991</v>
      </c>
      <c r="BJ55" s="304">
        <v>8763.6440000000002</v>
      </c>
      <c r="BK55" s="304">
        <v>7976.5079999999998</v>
      </c>
      <c r="BL55" s="304">
        <v>8477.4459999999999</v>
      </c>
      <c r="BM55" s="304">
        <v>8993.5750000000007</v>
      </c>
      <c r="BN55" s="304">
        <v>8970.0550000000003</v>
      </c>
      <c r="BO55" s="304">
        <v>9391.2549999999992</v>
      </c>
      <c r="BP55" s="304">
        <v>9492.2240000000002</v>
      </c>
      <c r="BQ55" s="304">
        <v>9487.3989999999994</v>
      </c>
      <c r="BR55" s="304">
        <v>9352.8960000000006</v>
      </c>
      <c r="BS55" s="304">
        <v>9422.08</v>
      </c>
      <c r="BT55" s="304">
        <v>9315.3289999999997</v>
      </c>
      <c r="BU55" s="304">
        <v>8996.2540000000008</v>
      </c>
      <c r="BV55" s="304">
        <v>8907.5439999999999</v>
      </c>
    </row>
    <row r="56" spans="1:74" ht="11.15" customHeight="1" x14ac:dyDescent="0.25">
      <c r="A56" s="133"/>
      <c r="B56" s="138" t="s">
        <v>582</v>
      </c>
      <c r="C56" s="212"/>
      <c r="D56" s="212"/>
      <c r="E56" s="212"/>
      <c r="F56" s="212"/>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c r="AE56" s="212"/>
      <c r="AF56" s="212"/>
      <c r="AG56" s="212"/>
      <c r="AH56" s="212"/>
      <c r="AI56" s="212"/>
      <c r="AJ56" s="212"/>
      <c r="AK56" s="212"/>
      <c r="AL56" s="212"/>
      <c r="AM56" s="212"/>
      <c r="AN56" s="212"/>
      <c r="AO56" s="212"/>
      <c r="AP56" s="212"/>
      <c r="AQ56" s="212"/>
      <c r="AR56" s="212"/>
      <c r="AS56" s="212"/>
      <c r="AT56" s="212"/>
      <c r="AU56" s="212"/>
      <c r="AV56" s="212"/>
      <c r="AW56" s="212"/>
      <c r="AX56" s="212"/>
      <c r="AY56" s="212"/>
      <c r="AZ56" s="212"/>
      <c r="BA56" s="212"/>
      <c r="BB56" s="212"/>
      <c r="BC56" s="212"/>
      <c r="BD56" s="212"/>
      <c r="BE56" s="212"/>
      <c r="BF56" s="212"/>
      <c r="BG56" s="212"/>
      <c r="BH56" s="212"/>
      <c r="BI56" s="212"/>
      <c r="BJ56" s="303"/>
      <c r="BK56" s="303"/>
      <c r="BL56" s="303"/>
      <c r="BM56" s="303"/>
      <c r="BN56" s="303"/>
      <c r="BO56" s="303"/>
      <c r="BP56" s="303"/>
      <c r="BQ56" s="303"/>
      <c r="BR56" s="303"/>
      <c r="BS56" s="303"/>
      <c r="BT56" s="303"/>
      <c r="BU56" s="303"/>
      <c r="BV56" s="303"/>
    </row>
    <row r="57" spans="1:74" ht="11.15" customHeight="1" x14ac:dyDescent="0.25">
      <c r="A57" s="139" t="s">
        <v>583</v>
      </c>
      <c r="B57" s="202" t="s">
        <v>796</v>
      </c>
      <c r="C57" s="231">
        <v>582.11603709999997</v>
      </c>
      <c r="D57" s="231">
        <v>602.28317554</v>
      </c>
      <c r="E57" s="231">
        <v>623.31326096999999</v>
      </c>
      <c r="F57" s="231">
        <v>630.81710120000002</v>
      </c>
      <c r="G57" s="231">
        <v>666.70325661000004</v>
      </c>
      <c r="H57" s="231">
        <v>694.44226222999998</v>
      </c>
      <c r="I57" s="231">
        <v>692.10183689999997</v>
      </c>
      <c r="J57" s="231">
        <v>665.63464032000002</v>
      </c>
      <c r="K57" s="231">
        <v>640.97481983</v>
      </c>
      <c r="L57" s="231">
        <v>676.68536758000005</v>
      </c>
      <c r="M57" s="231">
        <v>634.14949533000004</v>
      </c>
      <c r="N57" s="231">
        <v>670.80145674000005</v>
      </c>
      <c r="O57" s="231">
        <v>634.16665606000004</v>
      </c>
      <c r="P57" s="231">
        <v>616.29988029000003</v>
      </c>
      <c r="Q57" s="231">
        <v>674.55900328999996</v>
      </c>
      <c r="R57" s="231">
        <v>652.32828213000005</v>
      </c>
      <c r="S57" s="231">
        <v>692.70975019000002</v>
      </c>
      <c r="T57" s="231">
        <v>709.35740983000005</v>
      </c>
      <c r="U57" s="231">
        <v>725.07968452</v>
      </c>
      <c r="V57" s="231">
        <v>732.88319767999997</v>
      </c>
      <c r="W57" s="231">
        <v>675.58583942999996</v>
      </c>
      <c r="X57" s="231">
        <v>690.57795581000005</v>
      </c>
      <c r="Y57" s="231">
        <v>679.16819137000005</v>
      </c>
      <c r="Z57" s="231">
        <v>693.56099210000002</v>
      </c>
      <c r="AA57" s="231">
        <v>662.84465112999999</v>
      </c>
      <c r="AB57" s="231">
        <v>638.55909338000004</v>
      </c>
      <c r="AC57" s="231">
        <v>588.93546719000005</v>
      </c>
      <c r="AD57" s="231">
        <v>348.16062817</v>
      </c>
      <c r="AE57" s="231">
        <v>335.65801422999999</v>
      </c>
      <c r="AF57" s="231">
        <v>401.88132546999998</v>
      </c>
      <c r="AG57" s="231">
        <v>472.03730654999998</v>
      </c>
      <c r="AH57" s="231">
        <v>482.56782099999998</v>
      </c>
      <c r="AI57" s="231">
        <v>480.99070160000002</v>
      </c>
      <c r="AJ57" s="231">
        <v>508.19714426000002</v>
      </c>
      <c r="AK57" s="231">
        <v>542.2569833</v>
      </c>
      <c r="AL57" s="231">
        <v>561.58767465000005</v>
      </c>
      <c r="AM57" s="231">
        <v>519.69129541999996</v>
      </c>
      <c r="AN57" s="231">
        <v>505.12292879</v>
      </c>
      <c r="AO57" s="231">
        <v>583.46478034999996</v>
      </c>
      <c r="AP57" s="231">
        <v>572.55054943000005</v>
      </c>
      <c r="AQ57" s="231">
        <v>590.36630229000002</v>
      </c>
      <c r="AR57" s="231">
        <v>629.44877226999995</v>
      </c>
      <c r="AS57" s="231">
        <v>677.56955932000005</v>
      </c>
      <c r="AT57" s="231">
        <v>655.37155497000003</v>
      </c>
      <c r="AU57" s="231">
        <v>640.66127437</v>
      </c>
      <c r="AV57" s="231">
        <v>646.57636329000002</v>
      </c>
      <c r="AW57" s="231">
        <v>657.87970116999998</v>
      </c>
      <c r="AX57" s="231">
        <v>697.39929028999995</v>
      </c>
      <c r="AY57" s="231">
        <v>630.22464977000004</v>
      </c>
      <c r="AZ57" s="231">
        <v>646.29658614000004</v>
      </c>
      <c r="BA57" s="231">
        <v>691.85502097000006</v>
      </c>
      <c r="BB57" s="231">
        <v>679.12876319999998</v>
      </c>
      <c r="BC57" s="231">
        <v>678.29781161000005</v>
      </c>
      <c r="BD57" s="231">
        <v>701.36487456999998</v>
      </c>
      <c r="BE57" s="231">
        <v>691.90774423000005</v>
      </c>
      <c r="BF57" s="231">
        <v>687.77556776999995</v>
      </c>
      <c r="BG57" s="231">
        <v>687.55010000000004</v>
      </c>
      <c r="BH57" s="231">
        <v>707.51900000000001</v>
      </c>
      <c r="BI57" s="231">
        <v>689.96690000000001</v>
      </c>
      <c r="BJ57" s="304">
        <v>713.00959999999998</v>
      </c>
      <c r="BK57" s="304">
        <v>700.49310000000003</v>
      </c>
      <c r="BL57" s="304">
        <v>687.21270000000004</v>
      </c>
      <c r="BM57" s="304">
        <v>751.18</v>
      </c>
      <c r="BN57" s="304">
        <v>720.84059999999999</v>
      </c>
      <c r="BO57" s="304">
        <v>740.89210000000003</v>
      </c>
      <c r="BP57" s="304">
        <v>769.86199999999997</v>
      </c>
      <c r="BQ57" s="304">
        <v>763.9538</v>
      </c>
      <c r="BR57" s="304">
        <v>753.97329999999999</v>
      </c>
      <c r="BS57" s="304">
        <v>732.41899999999998</v>
      </c>
      <c r="BT57" s="304">
        <v>742.60630000000003</v>
      </c>
      <c r="BU57" s="304">
        <v>731.98580000000004</v>
      </c>
      <c r="BV57" s="304">
        <v>754.94929999999999</v>
      </c>
    </row>
    <row r="58" spans="1:74" ht="11.15" customHeight="1" x14ac:dyDescent="0.25">
      <c r="A58" s="133"/>
      <c r="B58" s="138" t="s">
        <v>584</v>
      </c>
      <c r="C58" s="233"/>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c r="AE58" s="233"/>
      <c r="AF58" s="233"/>
      <c r="AG58" s="233"/>
      <c r="AH58" s="233"/>
      <c r="AI58" s="233"/>
      <c r="AJ58" s="233"/>
      <c r="AK58" s="233"/>
      <c r="AL58" s="233"/>
      <c r="AM58" s="233"/>
      <c r="AN58" s="233"/>
      <c r="AO58" s="233"/>
      <c r="AP58" s="233"/>
      <c r="AQ58" s="233"/>
      <c r="AR58" s="233"/>
      <c r="AS58" s="233"/>
      <c r="AT58" s="233"/>
      <c r="AU58" s="233"/>
      <c r="AV58" s="233"/>
      <c r="AW58" s="233"/>
      <c r="AX58" s="233"/>
      <c r="AY58" s="233"/>
      <c r="AZ58" s="233"/>
      <c r="BA58" s="233"/>
      <c r="BB58" s="233"/>
      <c r="BC58" s="233"/>
      <c r="BD58" s="233"/>
      <c r="BE58" s="233"/>
      <c r="BF58" s="233"/>
      <c r="BG58" s="233"/>
      <c r="BH58" s="233"/>
      <c r="BI58" s="233"/>
      <c r="BJ58" s="322"/>
      <c r="BK58" s="322"/>
      <c r="BL58" s="322"/>
      <c r="BM58" s="322"/>
      <c r="BN58" s="322"/>
      <c r="BO58" s="322"/>
      <c r="BP58" s="322"/>
      <c r="BQ58" s="322"/>
      <c r="BR58" s="322"/>
      <c r="BS58" s="322"/>
      <c r="BT58" s="322"/>
      <c r="BU58" s="322"/>
      <c r="BV58" s="322"/>
    </row>
    <row r="59" spans="1:74" ht="11.15" customHeight="1" x14ac:dyDescent="0.25">
      <c r="A59" s="139" t="s">
        <v>585</v>
      </c>
      <c r="B59" s="202" t="s">
        <v>797</v>
      </c>
      <c r="C59" s="231">
        <v>347.76202905999997</v>
      </c>
      <c r="D59" s="231">
        <v>355.43747946000002</v>
      </c>
      <c r="E59" s="231">
        <v>398.75601957999999</v>
      </c>
      <c r="F59" s="231">
        <v>395.06800533000001</v>
      </c>
      <c r="G59" s="231">
        <v>406.66937603000002</v>
      </c>
      <c r="H59" s="231">
        <v>439.7450432</v>
      </c>
      <c r="I59" s="231">
        <v>438.38909183999999</v>
      </c>
      <c r="J59" s="231">
        <v>425.72941845000003</v>
      </c>
      <c r="K59" s="231">
        <v>388.2077061</v>
      </c>
      <c r="L59" s="231">
        <v>401.11245100000002</v>
      </c>
      <c r="M59" s="231">
        <v>389.57873262999999</v>
      </c>
      <c r="N59" s="231">
        <v>391.86633029000001</v>
      </c>
      <c r="O59" s="231">
        <v>362.39645903000002</v>
      </c>
      <c r="P59" s="231">
        <v>361.71937436000002</v>
      </c>
      <c r="Q59" s="231">
        <v>413.84952364999998</v>
      </c>
      <c r="R59" s="231">
        <v>409.53255000000001</v>
      </c>
      <c r="S59" s="231">
        <v>420.71072667999999</v>
      </c>
      <c r="T59" s="231">
        <v>447.42027953000002</v>
      </c>
      <c r="U59" s="231">
        <v>447.86679796999999</v>
      </c>
      <c r="V59" s="231">
        <v>435.81672500000002</v>
      </c>
      <c r="W59" s="231">
        <v>396.95625257</v>
      </c>
      <c r="X59" s="231">
        <v>408.13371042</v>
      </c>
      <c r="Y59" s="231">
        <v>398.32528987000001</v>
      </c>
      <c r="Z59" s="231">
        <v>410.07996455</v>
      </c>
      <c r="AA59" s="231">
        <v>371.316194</v>
      </c>
      <c r="AB59" s="231">
        <v>358.52785524000001</v>
      </c>
      <c r="AC59" s="231">
        <v>255.6546251</v>
      </c>
      <c r="AD59" s="231">
        <v>126.05922839999999</v>
      </c>
      <c r="AE59" s="231">
        <v>146.80347506000001</v>
      </c>
      <c r="AF59" s="231">
        <v>180.82400103000001</v>
      </c>
      <c r="AG59" s="231">
        <v>202.955175</v>
      </c>
      <c r="AH59" s="231">
        <v>207.07791564999999</v>
      </c>
      <c r="AI59" s="231">
        <v>214.8616293</v>
      </c>
      <c r="AJ59" s="231">
        <v>231.4504039</v>
      </c>
      <c r="AK59" s="231">
        <v>239.57174466999999</v>
      </c>
      <c r="AL59" s="231">
        <v>243.73165839000001</v>
      </c>
      <c r="AM59" s="231">
        <v>222.25939352</v>
      </c>
      <c r="AN59" s="231">
        <v>222.09091968000001</v>
      </c>
      <c r="AO59" s="231">
        <v>288.75299318999998</v>
      </c>
      <c r="AP59" s="231">
        <v>311.87775520000002</v>
      </c>
      <c r="AQ59" s="231">
        <v>332.86851905999998</v>
      </c>
      <c r="AR59" s="231">
        <v>375.50919033000002</v>
      </c>
      <c r="AS59" s="231">
        <v>395.98358781000002</v>
      </c>
      <c r="AT59" s="231">
        <v>371.77853055000003</v>
      </c>
      <c r="AU59" s="231">
        <v>347.07814997000003</v>
      </c>
      <c r="AV59" s="231">
        <v>364.72079839000003</v>
      </c>
      <c r="AW59" s="231">
        <v>374.64959340000001</v>
      </c>
      <c r="AX59" s="231">
        <v>387.50569025999999</v>
      </c>
      <c r="AY59" s="231">
        <v>316.89982139</v>
      </c>
      <c r="AZ59" s="231">
        <v>347.00042124999999</v>
      </c>
      <c r="BA59" s="231">
        <v>403.41632965000002</v>
      </c>
      <c r="BB59" s="231">
        <v>411.47193383000001</v>
      </c>
      <c r="BC59" s="231">
        <v>411.26753974000002</v>
      </c>
      <c r="BD59" s="231">
        <v>434.56312737000002</v>
      </c>
      <c r="BE59" s="231">
        <v>434.48961571000001</v>
      </c>
      <c r="BF59" s="231">
        <v>421.64706654999998</v>
      </c>
      <c r="BG59" s="231">
        <v>384.00920000000002</v>
      </c>
      <c r="BH59" s="231">
        <v>382.12240000000003</v>
      </c>
      <c r="BI59" s="231">
        <v>373.90190000000001</v>
      </c>
      <c r="BJ59" s="304">
        <v>383.3809</v>
      </c>
      <c r="BK59" s="304">
        <v>349.46129999999999</v>
      </c>
      <c r="BL59" s="304">
        <v>349.92970000000003</v>
      </c>
      <c r="BM59" s="304">
        <v>392.82920000000001</v>
      </c>
      <c r="BN59" s="304">
        <v>391.08109999999999</v>
      </c>
      <c r="BO59" s="304">
        <v>399.33460000000002</v>
      </c>
      <c r="BP59" s="304">
        <v>432.23950000000002</v>
      </c>
      <c r="BQ59" s="304">
        <v>432.92039999999997</v>
      </c>
      <c r="BR59" s="304">
        <v>416.23579999999998</v>
      </c>
      <c r="BS59" s="304">
        <v>381.3888</v>
      </c>
      <c r="BT59" s="304">
        <v>387.82130000000001</v>
      </c>
      <c r="BU59" s="304">
        <v>380.53469999999999</v>
      </c>
      <c r="BV59" s="304">
        <v>390.91559999999998</v>
      </c>
    </row>
    <row r="60" spans="1:74" ht="11.15" customHeight="1" x14ac:dyDescent="0.25">
      <c r="A60" s="133"/>
      <c r="B60" s="138" t="s">
        <v>586</v>
      </c>
      <c r="C60" s="212"/>
      <c r="D60" s="212"/>
      <c r="E60" s="212"/>
      <c r="F60" s="212"/>
      <c r="G60" s="212"/>
      <c r="H60" s="212"/>
      <c r="I60" s="212"/>
      <c r="J60" s="212"/>
      <c r="K60" s="212"/>
      <c r="L60" s="212"/>
      <c r="M60" s="212"/>
      <c r="N60" s="212"/>
      <c r="O60" s="212"/>
      <c r="P60" s="212"/>
      <c r="Q60" s="212"/>
      <c r="R60" s="212"/>
      <c r="S60" s="212"/>
      <c r="T60" s="212"/>
      <c r="U60" s="212"/>
      <c r="V60" s="212"/>
      <c r="W60" s="212"/>
      <c r="X60" s="212"/>
      <c r="Y60" s="212"/>
      <c r="Z60" s="212"/>
      <c r="AA60" s="212"/>
      <c r="AB60" s="212"/>
      <c r="AC60" s="212"/>
      <c r="AD60" s="212"/>
      <c r="AE60" s="212"/>
      <c r="AF60" s="212"/>
      <c r="AG60" s="212"/>
      <c r="AH60" s="212"/>
      <c r="AI60" s="212"/>
      <c r="AJ60" s="212"/>
      <c r="AK60" s="212"/>
      <c r="AL60" s="212"/>
      <c r="AM60" s="212"/>
      <c r="AN60" s="212"/>
      <c r="AO60" s="212"/>
      <c r="AP60" s="212"/>
      <c r="AQ60" s="212"/>
      <c r="AR60" s="212"/>
      <c r="AS60" s="212"/>
      <c r="AT60" s="212"/>
      <c r="AU60" s="212"/>
      <c r="AV60" s="212"/>
      <c r="AW60" s="212"/>
      <c r="AX60" s="212"/>
      <c r="AY60" s="212"/>
      <c r="AZ60" s="212"/>
      <c r="BA60" s="212"/>
      <c r="BB60" s="212"/>
      <c r="BC60" s="212"/>
      <c r="BD60" s="212"/>
      <c r="BE60" s="212"/>
      <c r="BF60" s="212"/>
      <c r="BG60" s="212"/>
      <c r="BH60" s="212"/>
      <c r="BI60" s="212"/>
      <c r="BJ60" s="303"/>
      <c r="BK60" s="303"/>
      <c r="BL60" s="303"/>
      <c r="BM60" s="303"/>
      <c r="BN60" s="303"/>
      <c r="BO60" s="303"/>
      <c r="BP60" s="303"/>
      <c r="BQ60" s="303"/>
      <c r="BR60" s="303"/>
      <c r="BS60" s="303"/>
      <c r="BT60" s="303"/>
      <c r="BU60" s="303"/>
      <c r="BV60" s="303"/>
    </row>
    <row r="61" spans="1:74" ht="11.15" customHeight="1" x14ac:dyDescent="0.25">
      <c r="A61" s="139" t="s">
        <v>587</v>
      </c>
      <c r="B61" s="202" t="s">
        <v>461</v>
      </c>
      <c r="C61" s="249">
        <v>255.49600000000001</v>
      </c>
      <c r="D61" s="249">
        <v>265.27199999999999</v>
      </c>
      <c r="E61" s="249">
        <v>267.48200000000003</v>
      </c>
      <c r="F61" s="249">
        <v>273.81700000000001</v>
      </c>
      <c r="G61" s="249">
        <v>280.80399999999997</v>
      </c>
      <c r="H61" s="249">
        <v>278.93700000000001</v>
      </c>
      <c r="I61" s="249">
        <v>264.99400000000003</v>
      </c>
      <c r="J61" s="249">
        <v>255.87700000000001</v>
      </c>
      <c r="K61" s="249">
        <v>258.19600000000003</v>
      </c>
      <c r="L61" s="249">
        <v>265.93</v>
      </c>
      <c r="M61" s="249">
        <v>263.80900000000003</v>
      </c>
      <c r="N61" s="249">
        <v>248.29</v>
      </c>
      <c r="O61" s="249">
        <v>248.43299999999999</v>
      </c>
      <c r="P61" s="249">
        <v>259.04899999999998</v>
      </c>
      <c r="Q61" s="249">
        <v>259.69799999999998</v>
      </c>
      <c r="R61" s="249">
        <v>268.767</v>
      </c>
      <c r="S61" s="249">
        <v>283.27499999999998</v>
      </c>
      <c r="T61" s="249">
        <v>283.00099999999998</v>
      </c>
      <c r="U61" s="249">
        <v>268.31400000000002</v>
      </c>
      <c r="V61" s="249">
        <v>259.84899999999999</v>
      </c>
      <c r="W61" s="249">
        <v>263.149</v>
      </c>
      <c r="X61" s="249">
        <v>269.87099999999998</v>
      </c>
      <c r="Y61" s="249">
        <v>268.99400000000003</v>
      </c>
      <c r="Z61" s="249">
        <v>252.411</v>
      </c>
      <c r="AA61" s="249">
        <v>255.2</v>
      </c>
      <c r="AB61" s="249">
        <v>265.142</v>
      </c>
      <c r="AC61" s="249">
        <v>232.113</v>
      </c>
      <c r="AD61" s="249">
        <v>203.34200000000001</v>
      </c>
      <c r="AE61" s="249">
        <v>201.649</v>
      </c>
      <c r="AF61" s="249">
        <v>206.066</v>
      </c>
      <c r="AG61" s="249">
        <v>204.785</v>
      </c>
      <c r="AH61" s="249">
        <v>199.49600000000001</v>
      </c>
      <c r="AI61" s="249">
        <v>197.42400000000001</v>
      </c>
      <c r="AJ61" s="249">
        <v>215.99299999999999</v>
      </c>
      <c r="AK61" s="249">
        <v>223.36</v>
      </c>
      <c r="AL61" s="249">
        <v>205.983</v>
      </c>
      <c r="AM61" s="249">
        <v>200.82499999999999</v>
      </c>
      <c r="AN61" s="249">
        <v>197.20400000000001</v>
      </c>
      <c r="AO61" s="249">
        <v>197.13399999999999</v>
      </c>
      <c r="AP61" s="249">
        <v>222.953</v>
      </c>
      <c r="AQ61" s="249">
        <v>250.209</v>
      </c>
      <c r="AR61" s="249">
        <v>256.68400000000003</v>
      </c>
      <c r="AS61" s="249">
        <v>243.613</v>
      </c>
      <c r="AT61" s="249">
        <v>212.88200000000001</v>
      </c>
      <c r="AU61" s="249">
        <v>198.97499999999999</v>
      </c>
      <c r="AV61" s="249">
        <v>205.994</v>
      </c>
      <c r="AW61" s="249">
        <v>215.15899999999999</v>
      </c>
      <c r="AX61" s="249">
        <v>208.95400000000001</v>
      </c>
      <c r="AY61" s="249">
        <v>210.762</v>
      </c>
      <c r="AZ61" s="249">
        <v>222.227</v>
      </c>
      <c r="BA61" s="249">
        <v>243.68899999999999</v>
      </c>
      <c r="BB61" s="249">
        <v>297.14299999999997</v>
      </c>
      <c r="BC61" s="249">
        <v>344.85300000000001</v>
      </c>
      <c r="BD61" s="249">
        <v>344.101</v>
      </c>
      <c r="BE61" s="249">
        <v>311.20499999999998</v>
      </c>
      <c r="BF61" s="249">
        <v>283.911</v>
      </c>
      <c r="BG61" s="249">
        <v>284.31299999999999</v>
      </c>
      <c r="BH61" s="249">
        <v>294.33999999999997</v>
      </c>
      <c r="BI61" s="249">
        <v>304.21910000000003</v>
      </c>
      <c r="BJ61" s="315">
        <v>283.78250000000003</v>
      </c>
      <c r="BK61" s="315">
        <v>240.7688</v>
      </c>
      <c r="BL61" s="315">
        <v>244.9187</v>
      </c>
      <c r="BM61" s="315">
        <v>255.08369999999999</v>
      </c>
      <c r="BN61" s="315">
        <v>283.25389999999999</v>
      </c>
      <c r="BO61" s="315">
        <v>299.21510000000001</v>
      </c>
      <c r="BP61" s="315">
        <v>307.07749999999999</v>
      </c>
      <c r="BQ61" s="315">
        <v>295.01130000000001</v>
      </c>
      <c r="BR61" s="315">
        <v>273.81979999999999</v>
      </c>
      <c r="BS61" s="315">
        <v>266.62279999999998</v>
      </c>
      <c r="BT61" s="315">
        <v>265.61259999999999</v>
      </c>
      <c r="BU61" s="315">
        <v>272.52550000000002</v>
      </c>
      <c r="BV61" s="315">
        <v>252.5849</v>
      </c>
    </row>
    <row r="62" spans="1:74" ht="11.15" customHeight="1" x14ac:dyDescent="0.25">
      <c r="A62" s="133"/>
      <c r="B62" s="138" t="s">
        <v>588</v>
      </c>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305"/>
      <c r="BK62" s="305"/>
      <c r="BL62" s="305"/>
      <c r="BM62" s="305"/>
      <c r="BN62" s="305"/>
      <c r="BO62" s="305"/>
      <c r="BP62" s="305"/>
      <c r="BQ62" s="305"/>
      <c r="BR62" s="305"/>
      <c r="BS62" s="305"/>
      <c r="BT62" s="305"/>
      <c r="BU62" s="305"/>
      <c r="BV62" s="305"/>
    </row>
    <row r="63" spans="1:74" ht="11.15" customHeight="1" x14ac:dyDescent="0.25">
      <c r="A63" s="434" t="s">
        <v>589</v>
      </c>
      <c r="B63" s="435" t="s">
        <v>462</v>
      </c>
      <c r="C63" s="261">
        <v>0.24292626728</v>
      </c>
      <c r="D63" s="261">
        <v>0.25241836735000001</v>
      </c>
      <c r="E63" s="261">
        <v>0.25819354839000003</v>
      </c>
      <c r="F63" s="261">
        <v>0.25464285714000001</v>
      </c>
      <c r="G63" s="261">
        <v>0.25275115206999998</v>
      </c>
      <c r="H63" s="261">
        <v>0.25158095238</v>
      </c>
      <c r="I63" s="261">
        <v>0.25836866358999999</v>
      </c>
      <c r="J63" s="261">
        <v>0.26530414746999997</v>
      </c>
      <c r="K63" s="261">
        <v>0.26638571429000002</v>
      </c>
      <c r="L63" s="261">
        <v>0.26890322580999998</v>
      </c>
      <c r="M63" s="261">
        <v>0.27294285713999999</v>
      </c>
      <c r="N63" s="261">
        <v>0.26907373272000001</v>
      </c>
      <c r="O63" s="261">
        <v>0.27165898618000001</v>
      </c>
      <c r="P63" s="261">
        <v>0.27174999999999999</v>
      </c>
      <c r="Q63" s="261">
        <v>0.27561290322999998</v>
      </c>
      <c r="R63" s="261">
        <v>0.27287619048</v>
      </c>
      <c r="S63" s="261">
        <v>0.27204147465</v>
      </c>
      <c r="T63" s="261">
        <v>0.26721658986000002</v>
      </c>
      <c r="U63" s="261">
        <v>0.26660952381000003</v>
      </c>
      <c r="V63" s="261">
        <v>0.26590322580999998</v>
      </c>
      <c r="W63" s="261">
        <v>0.25984761904999998</v>
      </c>
      <c r="X63" s="261">
        <v>0.26339170506999998</v>
      </c>
      <c r="Y63" s="261">
        <v>0.26578095237999999</v>
      </c>
      <c r="Z63" s="261">
        <v>0.26488479262999998</v>
      </c>
      <c r="AA63" s="261">
        <v>0.27403686636000002</v>
      </c>
      <c r="AB63" s="261">
        <v>0.27253201970000002</v>
      </c>
      <c r="AC63" s="261">
        <v>0.25678801842999999</v>
      </c>
      <c r="AD63" s="261">
        <v>0.18255714285999999</v>
      </c>
      <c r="AE63" s="261">
        <v>0.16480184332</v>
      </c>
      <c r="AF63" s="261">
        <v>0.17472380952</v>
      </c>
      <c r="AG63" s="261">
        <v>0.18638248848</v>
      </c>
      <c r="AH63" s="261">
        <v>0.19732380952</v>
      </c>
      <c r="AI63" s="261">
        <v>0.20843333333</v>
      </c>
      <c r="AJ63" s="261">
        <v>0.21845161290000001</v>
      </c>
      <c r="AK63" s="261">
        <v>0.2248</v>
      </c>
      <c r="AL63" s="261">
        <v>0.22878801842999999</v>
      </c>
      <c r="AM63" s="261">
        <v>0.23743317972</v>
      </c>
      <c r="AN63" s="261">
        <v>0.24818367347</v>
      </c>
      <c r="AO63" s="261">
        <v>0.25120737326999998</v>
      </c>
      <c r="AP63" s="261">
        <v>0.25338095238000002</v>
      </c>
      <c r="AQ63" s="261">
        <v>0.25752073733000003</v>
      </c>
      <c r="AR63" s="261">
        <v>0.26249523809999997</v>
      </c>
      <c r="AS63" s="261">
        <v>0.26594930876</v>
      </c>
      <c r="AT63" s="261">
        <v>0.26744239631</v>
      </c>
      <c r="AU63" s="261">
        <v>0.26798095238000003</v>
      </c>
      <c r="AV63" s="261">
        <v>0.25822119816</v>
      </c>
      <c r="AW63" s="261">
        <v>0.26354761905000001</v>
      </c>
      <c r="AX63" s="261">
        <v>0.25766359446999998</v>
      </c>
      <c r="AY63" s="261">
        <v>0.25838709676999999</v>
      </c>
      <c r="AZ63" s="261">
        <v>0.25197959184000002</v>
      </c>
      <c r="BA63" s="261">
        <v>0.24822580645</v>
      </c>
      <c r="BB63" s="261">
        <v>0.25178571429000002</v>
      </c>
      <c r="BC63" s="261">
        <v>0.25514285714000001</v>
      </c>
      <c r="BD63" s="261">
        <v>0.25258008657999997</v>
      </c>
      <c r="BE63" s="261">
        <v>0.24896774193999999</v>
      </c>
      <c r="BF63" s="261">
        <v>0.24844700460999999</v>
      </c>
      <c r="BG63" s="261">
        <v>0.24307142857</v>
      </c>
      <c r="BH63" s="261">
        <v>0.23907834101</v>
      </c>
      <c r="BI63" s="261">
        <v>0.24496519999999999</v>
      </c>
      <c r="BJ63" s="333">
        <v>0.24611559999999999</v>
      </c>
      <c r="BK63" s="333">
        <v>0.25031399999999998</v>
      </c>
      <c r="BL63" s="333">
        <v>0.24965899999999999</v>
      </c>
      <c r="BM63" s="333">
        <v>0.24592559999999999</v>
      </c>
      <c r="BN63" s="333">
        <v>0.2420997</v>
      </c>
      <c r="BO63" s="333">
        <v>0.2397531</v>
      </c>
      <c r="BP63" s="333">
        <v>0.23719100000000001</v>
      </c>
      <c r="BQ63" s="333">
        <v>0.23576469999999999</v>
      </c>
      <c r="BR63" s="333">
        <v>0.23784150000000001</v>
      </c>
      <c r="BS63" s="333">
        <v>0.2385979</v>
      </c>
      <c r="BT63" s="333">
        <v>0.2414596</v>
      </c>
      <c r="BU63" s="333">
        <v>0.24864610000000001</v>
      </c>
      <c r="BV63" s="333">
        <v>0.25020540000000002</v>
      </c>
    </row>
    <row r="64" spans="1:74" ht="11.15" customHeight="1" x14ac:dyDescent="0.25">
      <c r="A64" s="434"/>
      <c r="B64" s="435"/>
      <c r="C64" s="261"/>
      <c r="D64" s="261"/>
      <c r="E64" s="261"/>
      <c r="F64" s="261"/>
      <c r="G64" s="261"/>
      <c r="H64" s="261"/>
      <c r="I64" s="261"/>
      <c r="J64" s="261"/>
      <c r="K64" s="261"/>
      <c r="L64" s="261"/>
      <c r="M64" s="261"/>
      <c r="N64" s="261"/>
      <c r="O64" s="261"/>
      <c r="P64" s="261"/>
      <c r="Q64" s="261"/>
      <c r="R64" s="261"/>
      <c r="S64" s="261"/>
      <c r="T64" s="261"/>
      <c r="U64" s="261"/>
      <c r="V64" s="261"/>
      <c r="W64" s="261"/>
      <c r="X64" s="261"/>
      <c r="Y64" s="261"/>
      <c r="Z64" s="261"/>
      <c r="AA64" s="261"/>
      <c r="AB64" s="261"/>
      <c r="AC64" s="261"/>
      <c r="AD64" s="261"/>
      <c r="AE64" s="261"/>
      <c r="AF64" s="261"/>
      <c r="AG64" s="261"/>
      <c r="AH64" s="261"/>
      <c r="AI64" s="261"/>
      <c r="AJ64" s="261"/>
      <c r="AK64" s="261"/>
      <c r="AL64" s="261"/>
      <c r="AM64" s="261"/>
      <c r="AN64" s="261"/>
      <c r="AO64" s="261"/>
      <c r="AP64" s="261"/>
      <c r="AQ64" s="261"/>
      <c r="AR64" s="261"/>
      <c r="AS64" s="261"/>
      <c r="AT64" s="261"/>
      <c r="AU64" s="261"/>
      <c r="AV64" s="261"/>
      <c r="AW64" s="261"/>
      <c r="AX64" s="261"/>
      <c r="AY64" s="261"/>
      <c r="AZ64" s="261"/>
      <c r="BA64" s="261"/>
      <c r="BB64" s="261"/>
      <c r="BC64" s="261"/>
      <c r="BD64" s="261"/>
      <c r="BE64" s="261"/>
      <c r="BF64" s="261"/>
      <c r="BG64" s="261"/>
      <c r="BH64" s="261"/>
      <c r="BI64" s="261"/>
      <c r="BJ64" s="333"/>
      <c r="BK64" s="333"/>
      <c r="BL64" s="333"/>
      <c r="BM64" s="333"/>
      <c r="BN64" s="333"/>
      <c r="BO64" s="333"/>
      <c r="BP64" s="333"/>
      <c r="BQ64" s="333"/>
      <c r="BR64" s="333"/>
      <c r="BS64" s="333"/>
      <c r="BT64" s="333"/>
      <c r="BU64" s="333"/>
      <c r="BV64" s="333"/>
    </row>
    <row r="65" spans="1:74" ht="11.15" customHeight="1" x14ac:dyDescent="0.25">
      <c r="A65" s="434"/>
      <c r="B65" s="135" t="s">
        <v>1094</v>
      </c>
      <c r="C65" s="261"/>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1"/>
      <c r="AC65" s="261"/>
      <c r="AD65" s="261"/>
      <c r="AE65" s="261"/>
      <c r="AF65" s="261"/>
      <c r="AG65" s="261"/>
      <c r="AH65" s="261"/>
      <c r="AI65" s="261"/>
      <c r="AJ65" s="261"/>
      <c r="AK65" s="261"/>
      <c r="AL65" s="261"/>
      <c r="AM65" s="261"/>
      <c r="AN65" s="261"/>
      <c r="AO65" s="261"/>
      <c r="AP65" s="261"/>
      <c r="AQ65" s="261"/>
      <c r="AR65" s="261"/>
      <c r="AS65" s="261"/>
      <c r="AT65" s="261"/>
      <c r="AU65" s="261"/>
      <c r="AV65" s="261"/>
      <c r="AW65" s="261"/>
      <c r="AX65" s="261"/>
      <c r="AY65" s="261"/>
      <c r="AZ65" s="261"/>
      <c r="BA65" s="261"/>
      <c r="BB65" s="261"/>
      <c r="BC65" s="261"/>
      <c r="BD65" s="261"/>
      <c r="BE65" s="261"/>
      <c r="BF65" s="261"/>
      <c r="BG65" s="261"/>
      <c r="BH65" s="261"/>
      <c r="BI65" s="261"/>
      <c r="BJ65" s="333"/>
      <c r="BK65" s="333"/>
      <c r="BL65" s="333"/>
      <c r="BM65" s="333"/>
      <c r="BN65" s="333"/>
      <c r="BO65" s="333"/>
      <c r="BP65" s="333"/>
      <c r="BQ65" s="333"/>
      <c r="BR65" s="333"/>
      <c r="BS65" s="333"/>
      <c r="BT65" s="333"/>
      <c r="BU65" s="333"/>
      <c r="BV65" s="333"/>
    </row>
    <row r="66" spans="1:74" ht="11.15" customHeight="1" x14ac:dyDescent="0.25">
      <c r="A66" s="139" t="s">
        <v>770</v>
      </c>
      <c r="B66" s="202" t="s">
        <v>603</v>
      </c>
      <c r="C66" s="249">
        <v>203.6933105</v>
      </c>
      <c r="D66" s="249">
        <v>175.45698229999999</v>
      </c>
      <c r="E66" s="249">
        <v>204.9560778</v>
      </c>
      <c r="F66" s="249">
        <v>192.73663500000001</v>
      </c>
      <c r="G66" s="249">
        <v>200.23698390000001</v>
      </c>
      <c r="H66" s="249">
        <v>198.06112640000001</v>
      </c>
      <c r="I66" s="249">
        <v>201.39339860000001</v>
      </c>
      <c r="J66" s="249">
        <v>208.92553599999999</v>
      </c>
      <c r="K66" s="249">
        <v>190.32183040000001</v>
      </c>
      <c r="L66" s="249">
        <v>204.74502179999999</v>
      </c>
      <c r="M66" s="249">
        <v>197.40450369999999</v>
      </c>
      <c r="N66" s="249">
        <v>199.3157678</v>
      </c>
      <c r="O66" s="249">
        <v>202.68621160000001</v>
      </c>
      <c r="P66" s="249">
        <v>177.62113210000001</v>
      </c>
      <c r="Q66" s="249">
        <v>199.88372989999999</v>
      </c>
      <c r="R66" s="249">
        <v>193.84199509999999</v>
      </c>
      <c r="S66" s="249">
        <v>201.68329410000001</v>
      </c>
      <c r="T66" s="249">
        <v>197.77799390000001</v>
      </c>
      <c r="U66" s="249">
        <v>202.52481409999999</v>
      </c>
      <c r="V66" s="249">
        <v>207.9783879</v>
      </c>
      <c r="W66" s="249">
        <v>189.90996039999999</v>
      </c>
      <c r="X66" s="249">
        <v>202.49903169999999</v>
      </c>
      <c r="Y66" s="249">
        <v>196.83522429999999</v>
      </c>
      <c r="Z66" s="249">
        <v>200.5610073</v>
      </c>
      <c r="AA66" s="249">
        <v>194.18204560000001</v>
      </c>
      <c r="AB66" s="249">
        <v>185.13774789999999</v>
      </c>
      <c r="AC66" s="249">
        <v>178.66421840000001</v>
      </c>
      <c r="AD66" s="249">
        <v>132.85549789999999</v>
      </c>
      <c r="AE66" s="249">
        <v>149.77091580000001</v>
      </c>
      <c r="AF66" s="249">
        <v>158.7557841</v>
      </c>
      <c r="AG66" s="249">
        <v>172.93178420000001</v>
      </c>
      <c r="AH66" s="249">
        <v>177.2071042</v>
      </c>
      <c r="AI66" s="249">
        <v>170.19174849999999</v>
      </c>
      <c r="AJ66" s="249">
        <v>176.42661380000001</v>
      </c>
      <c r="AK66" s="249">
        <v>170.2379971</v>
      </c>
      <c r="AL66" s="249">
        <v>176.4994275</v>
      </c>
      <c r="AM66" s="249">
        <v>177.66415720000001</v>
      </c>
      <c r="AN66" s="249">
        <v>157.0935862</v>
      </c>
      <c r="AO66" s="249">
        <v>185.927797</v>
      </c>
      <c r="AP66" s="249">
        <v>183.3113693</v>
      </c>
      <c r="AQ66" s="249">
        <v>189.8776355</v>
      </c>
      <c r="AR66" s="249">
        <v>188.4269674</v>
      </c>
      <c r="AS66" s="249">
        <v>190.145186</v>
      </c>
      <c r="AT66" s="249">
        <v>195.66162410000001</v>
      </c>
      <c r="AU66" s="249">
        <v>185.55611139999999</v>
      </c>
      <c r="AV66" s="249">
        <v>193.51831129999999</v>
      </c>
      <c r="AW66" s="249">
        <v>190.7277483</v>
      </c>
      <c r="AX66" s="249">
        <v>195.8725311</v>
      </c>
      <c r="AY66" s="249">
        <v>187.46600409999999</v>
      </c>
      <c r="AZ66" s="249">
        <v>176.29716379999999</v>
      </c>
      <c r="BA66" s="249">
        <v>198.0424563</v>
      </c>
      <c r="BB66" s="249">
        <v>183.80368480000001</v>
      </c>
      <c r="BC66" s="249">
        <v>190.6438728</v>
      </c>
      <c r="BD66" s="249">
        <v>189.23979510000001</v>
      </c>
      <c r="BE66" s="249">
        <v>190.62598410000001</v>
      </c>
      <c r="BF66" s="249">
        <v>196.35628510000001</v>
      </c>
      <c r="BG66" s="249">
        <v>191.51169999999999</v>
      </c>
      <c r="BH66" s="249">
        <v>191.85560000000001</v>
      </c>
      <c r="BI66" s="249">
        <v>188.65280000000001</v>
      </c>
      <c r="BJ66" s="315">
        <v>195.5471</v>
      </c>
      <c r="BK66" s="315">
        <v>189.2843</v>
      </c>
      <c r="BL66" s="315">
        <v>172.12020000000001</v>
      </c>
      <c r="BM66" s="315">
        <v>194.45349999999999</v>
      </c>
      <c r="BN66" s="315">
        <v>186.14789999999999</v>
      </c>
      <c r="BO66" s="315">
        <v>194.06540000000001</v>
      </c>
      <c r="BP66" s="315">
        <v>188.52340000000001</v>
      </c>
      <c r="BQ66" s="315">
        <v>192.3409</v>
      </c>
      <c r="BR66" s="315">
        <v>195.32490000000001</v>
      </c>
      <c r="BS66" s="315">
        <v>184.95079999999999</v>
      </c>
      <c r="BT66" s="315">
        <v>192.78909999999999</v>
      </c>
      <c r="BU66" s="315">
        <v>188.4255</v>
      </c>
      <c r="BV66" s="315">
        <v>195.5958</v>
      </c>
    </row>
    <row r="67" spans="1:74" ht="11.15" customHeight="1" x14ac:dyDescent="0.25">
      <c r="A67" s="139" t="s">
        <v>771</v>
      </c>
      <c r="B67" s="202" t="s">
        <v>604</v>
      </c>
      <c r="C67" s="249">
        <v>180.91039850000001</v>
      </c>
      <c r="D67" s="249">
        <v>146.56271480000001</v>
      </c>
      <c r="E67" s="249">
        <v>151.15895359999999</v>
      </c>
      <c r="F67" s="249">
        <v>126.78895060000001</v>
      </c>
      <c r="G67" s="249">
        <v>110.6063882</v>
      </c>
      <c r="H67" s="249">
        <v>111.1105922</v>
      </c>
      <c r="I67" s="249">
        <v>126.8057273</v>
      </c>
      <c r="J67" s="249">
        <v>124.78348149999999</v>
      </c>
      <c r="K67" s="249">
        <v>116.1613624</v>
      </c>
      <c r="L67" s="249">
        <v>123.1713031</v>
      </c>
      <c r="M67" s="249">
        <v>146.68495780000001</v>
      </c>
      <c r="N67" s="249">
        <v>162.1630562</v>
      </c>
      <c r="O67" s="249">
        <v>185.78797660000001</v>
      </c>
      <c r="P67" s="249">
        <v>163.76653490000001</v>
      </c>
      <c r="Q67" s="249">
        <v>158.60655249999999</v>
      </c>
      <c r="R67" s="249">
        <v>119.5028779</v>
      </c>
      <c r="S67" s="249">
        <v>115.1714099</v>
      </c>
      <c r="T67" s="249">
        <v>114.4397048</v>
      </c>
      <c r="U67" s="249">
        <v>129.44749719999999</v>
      </c>
      <c r="V67" s="249">
        <v>131.56598249999999</v>
      </c>
      <c r="W67" s="249">
        <v>119.1610342</v>
      </c>
      <c r="X67" s="249">
        <v>124.59151060000001</v>
      </c>
      <c r="Y67" s="249">
        <v>150.71552299999999</v>
      </c>
      <c r="Z67" s="249">
        <v>171.86747099999999</v>
      </c>
      <c r="AA67" s="249">
        <v>179.988978</v>
      </c>
      <c r="AB67" s="249">
        <v>165.75297570000001</v>
      </c>
      <c r="AC67" s="249">
        <v>147.2804232</v>
      </c>
      <c r="AD67" s="249">
        <v>121.9679703</v>
      </c>
      <c r="AE67" s="249">
        <v>111.8152303</v>
      </c>
      <c r="AF67" s="249">
        <v>114.8944486</v>
      </c>
      <c r="AG67" s="249">
        <v>133.20496610000001</v>
      </c>
      <c r="AH67" s="249">
        <v>129.62341000000001</v>
      </c>
      <c r="AI67" s="249">
        <v>116.0286151</v>
      </c>
      <c r="AJ67" s="249">
        <v>124.9782019</v>
      </c>
      <c r="AK67" s="249">
        <v>131.89707519999999</v>
      </c>
      <c r="AL67" s="249">
        <v>172.39060330000001</v>
      </c>
      <c r="AM67" s="249">
        <v>181.1983851</v>
      </c>
      <c r="AN67" s="249">
        <v>168.07348020000001</v>
      </c>
      <c r="AO67" s="249">
        <v>143.27435829999999</v>
      </c>
      <c r="AP67" s="249">
        <v>122.2317012</v>
      </c>
      <c r="AQ67" s="249">
        <v>114.1485728</v>
      </c>
      <c r="AR67" s="249">
        <v>120.8105831</v>
      </c>
      <c r="AS67" s="249">
        <v>130.24965750000001</v>
      </c>
      <c r="AT67" s="249">
        <v>131.41652239999999</v>
      </c>
      <c r="AU67" s="249">
        <v>115.54098689999999</v>
      </c>
      <c r="AV67" s="249">
        <v>122.0404777</v>
      </c>
      <c r="AW67" s="249">
        <v>145.5964683</v>
      </c>
      <c r="AX67" s="249">
        <v>162.7425308</v>
      </c>
      <c r="AY67" s="249">
        <v>195.77085210000001</v>
      </c>
      <c r="AZ67" s="249">
        <v>165.98343650000001</v>
      </c>
      <c r="BA67" s="249">
        <v>150.56044199999999</v>
      </c>
      <c r="BB67" s="249">
        <v>128.41309530000001</v>
      </c>
      <c r="BC67" s="249">
        <v>121.2090319</v>
      </c>
      <c r="BD67" s="249">
        <v>125.7771374</v>
      </c>
      <c r="BE67" s="249">
        <v>140.36680870000001</v>
      </c>
      <c r="BF67" s="249">
        <v>138.62213729999999</v>
      </c>
      <c r="BG67" s="249">
        <v>119.9046</v>
      </c>
      <c r="BH67" s="249">
        <v>129.86750000000001</v>
      </c>
      <c r="BI67" s="249">
        <v>148.4718</v>
      </c>
      <c r="BJ67" s="315">
        <v>178.53739999999999</v>
      </c>
      <c r="BK67" s="315">
        <v>192.1353</v>
      </c>
      <c r="BL67" s="315">
        <v>159.78790000000001</v>
      </c>
      <c r="BM67" s="315">
        <v>148.59389999999999</v>
      </c>
      <c r="BN67" s="315">
        <v>122.40989999999999</v>
      </c>
      <c r="BO67" s="315">
        <v>117.4217</v>
      </c>
      <c r="BP67" s="315">
        <v>119.012</v>
      </c>
      <c r="BQ67" s="315">
        <v>130.85429999999999</v>
      </c>
      <c r="BR67" s="315">
        <v>133.35419999999999</v>
      </c>
      <c r="BS67" s="315">
        <v>119.72150000000001</v>
      </c>
      <c r="BT67" s="315">
        <v>125.9233</v>
      </c>
      <c r="BU67" s="315">
        <v>142.5728</v>
      </c>
      <c r="BV67" s="315">
        <v>176.90960000000001</v>
      </c>
    </row>
    <row r="68" spans="1:74" ht="11.15" customHeight="1" x14ac:dyDescent="0.25">
      <c r="A68" s="139" t="s">
        <v>262</v>
      </c>
      <c r="B68" s="202" t="s">
        <v>785</v>
      </c>
      <c r="C68" s="249">
        <v>126.53248379999999</v>
      </c>
      <c r="D68" s="249">
        <v>91.889005940000004</v>
      </c>
      <c r="E68" s="249">
        <v>89.842972869999997</v>
      </c>
      <c r="F68" s="249">
        <v>82.480937330000003</v>
      </c>
      <c r="G68" s="249">
        <v>94.876539230000006</v>
      </c>
      <c r="H68" s="249">
        <v>110.4779379</v>
      </c>
      <c r="I68" s="249">
        <v>124.67747249999999</v>
      </c>
      <c r="J68" s="249">
        <v>124.55785520000001</v>
      </c>
      <c r="K68" s="249">
        <v>106.8232342</v>
      </c>
      <c r="L68" s="249">
        <v>97.081885810000003</v>
      </c>
      <c r="M68" s="249">
        <v>102.9971307</v>
      </c>
      <c r="N68" s="249">
        <v>110.3179536</v>
      </c>
      <c r="O68" s="249">
        <v>110.1850414</v>
      </c>
      <c r="P68" s="249">
        <v>90.424392600000004</v>
      </c>
      <c r="Q68" s="249">
        <v>89.000603280000007</v>
      </c>
      <c r="R68" s="249">
        <v>68.856170059999997</v>
      </c>
      <c r="S68" s="249">
        <v>81.187376979999996</v>
      </c>
      <c r="T68" s="249">
        <v>88.734115320000001</v>
      </c>
      <c r="U68" s="249">
        <v>109.5241446</v>
      </c>
      <c r="V68" s="249">
        <v>103.2816658</v>
      </c>
      <c r="W68" s="249">
        <v>93.719022190000004</v>
      </c>
      <c r="X68" s="249">
        <v>76.449256449999993</v>
      </c>
      <c r="Y68" s="249">
        <v>84.259079029999995</v>
      </c>
      <c r="Z68" s="249">
        <v>81.899013569999994</v>
      </c>
      <c r="AA68" s="249">
        <v>75.091090660000006</v>
      </c>
      <c r="AB68" s="249">
        <v>66.452992890000004</v>
      </c>
      <c r="AC68" s="249">
        <v>60.738485099999998</v>
      </c>
      <c r="AD68" s="249">
        <v>49.48141287</v>
      </c>
      <c r="AE68" s="249">
        <v>54.951498010000002</v>
      </c>
      <c r="AF68" s="249">
        <v>73.194100770000006</v>
      </c>
      <c r="AG68" s="249">
        <v>96.690966509999996</v>
      </c>
      <c r="AH68" s="249">
        <v>98.066063689999993</v>
      </c>
      <c r="AI68" s="249">
        <v>76.737359760000004</v>
      </c>
      <c r="AJ68" s="249">
        <v>68.753056509999993</v>
      </c>
      <c r="AK68" s="249">
        <v>69.543515069999998</v>
      </c>
      <c r="AL68" s="249">
        <v>86.494912369999994</v>
      </c>
      <c r="AM68" s="249">
        <v>90.349628589999995</v>
      </c>
      <c r="AN68" s="249">
        <v>94.808276899999996</v>
      </c>
      <c r="AO68" s="249">
        <v>71.134452060000001</v>
      </c>
      <c r="AP68" s="249">
        <v>62.146302339999998</v>
      </c>
      <c r="AQ68" s="249">
        <v>72.32567942</v>
      </c>
      <c r="AR68" s="249">
        <v>94.458279750000003</v>
      </c>
      <c r="AS68" s="249">
        <v>110.0801214</v>
      </c>
      <c r="AT68" s="249">
        <v>109.5625632</v>
      </c>
      <c r="AU68" s="249">
        <v>87.730918000000003</v>
      </c>
      <c r="AV68" s="249">
        <v>72.619724129999994</v>
      </c>
      <c r="AW68" s="249">
        <v>67.137362420000002</v>
      </c>
      <c r="AX68" s="249">
        <v>69.973959320000006</v>
      </c>
      <c r="AY68" s="249">
        <v>95.772772149999994</v>
      </c>
      <c r="AZ68" s="249">
        <v>79.863631850000004</v>
      </c>
      <c r="BA68" s="249">
        <v>69.753264369999997</v>
      </c>
      <c r="BB68" s="249">
        <v>62.977616779999998</v>
      </c>
      <c r="BC68" s="249">
        <v>70.25556263</v>
      </c>
      <c r="BD68" s="249">
        <v>82.930965990000004</v>
      </c>
      <c r="BE68" s="249">
        <v>96.606801779999998</v>
      </c>
      <c r="BF68" s="249">
        <v>94.443776580000005</v>
      </c>
      <c r="BG68" s="249">
        <v>79.322919999999996</v>
      </c>
      <c r="BH68" s="249">
        <v>66.410499999999999</v>
      </c>
      <c r="BI68" s="249">
        <v>67.465649999999997</v>
      </c>
      <c r="BJ68" s="315">
        <v>80.389169999999993</v>
      </c>
      <c r="BK68" s="315">
        <v>86.824449999999999</v>
      </c>
      <c r="BL68" s="315">
        <v>72.18965</v>
      </c>
      <c r="BM68" s="315">
        <v>63.767040000000001</v>
      </c>
      <c r="BN68" s="315">
        <v>54.032139999999998</v>
      </c>
      <c r="BO68" s="315">
        <v>61.770769999999999</v>
      </c>
      <c r="BP68" s="315">
        <v>79.954080000000005</v>
      </c>
      <c r="BQ68" s="315">
        <v>93.867270000000005</v>
      </c>
      <c r="BR68" s="315">
        <v>94.321690000000004</v>
      </c>
      <c r="BS68" s="315">
        <v>72.355720000000005</v>
      </c>
      <c r="BT68" s="315">
        <v>60.437539999999998</v>
      </c>
      <c r="BU68" s="315">
        <v>63.887239999999998</v>
      </c>
      <c r="BV68" s="315">
        <v>74.643389999999997</v>
      </c>
    </row>
    <row r="69" spans="1:74" ht="11.15" customHeight="1" x14ac:dyDescent="0.25">
      <c r="A69" s="554" t="s">
        <v>975</v>
      </c>
      <c r="B69" s="574" t="s">
        <v>974</v>
      </c>
      <c r="C69" s="297">
        <v>512.07862220000004</v>
      </c>
      <c r="D69" s="297">
        <v>414.7599295</v>
      </c>
      <c r="E69" s="297">
        <v>446.90043370000001</v>
      </c>
      <c r="F69" s="297">
        <v>402.91855129999999</v>
      </c>
      <c r="G69" s="297">
        <v>406.66234070000002</v>
      </c>
      <c r="H69" s="297">
        <v>420.56168489999999</v>
      </c>
      <c r="I69" s="297">
        <v>453.81902780000001</v>
      </c>
      <c r="J69" s="297">
        <v>459.20930199999998</v>
      </c>
      <c r="K69" s="297">
        <v>414.21845539999998</v>
      </c>
      <c r="L69" s="297">
        <v>425.9406401</v>
      </c>
      <c r="M69" s="297">
        <v>447.99862059999998</v>
      </c>
      <c r="N69" s="297">
        <v>472.73920700000002</v>
      </c>
      <c r="O69" s="297">
        <v>499.58942009999998</v>
      </c>
      <c r="P69" s="297">
        <v>432.65223170000002</v>
      </c>
      <c r="Q69" s="297">
        <v>448.42107629999998</v>
      </c>
      <c r="R69" s="297">
        <v>383.10122760000002</v>
      </c>
      <c r="S69" s="297">
        <v>398.97227149999998</v>
      </c>
      <c r="T69" s="297">
        <v>401.85199849999998</v>
      </c>
      <c r="U69" s="297">
        <v>442.4266465</v>
      </c>
      <c r="V69" s="297">
        <v>443.75622670000001</v>
      </c>
      <c r="W69" s="297">
        <v>403.69020119999999</v>
      </c>
      <c r="X69" s="297">
        <v>404.46998930000001</v>
      </c>
      <c r="Y69" s="297">
        <v>432.71001080000002</v>
      </c>
      <c r="Z69" s="297">
        <v>455.25768240000002</v>
      </c>
      <c r="AA69" s="297">
        <v>450.19171110000002</v>
      </c>
      <c r="AB69" s="297">
        <v>418.2133394</v>
      </c>
      <c r="AC69" s="297">
        <v>387.61272350000002</v>
      </c>
      <c r="AD69" s="297">
        <v>305.20449100000002</v>
      </c>
      <c r="AE69" s="297">
        <v>317.467241</v>
      </c>
      <c r="AF69" s="297">
        <v>347.74394339999998</v>
      </c>
      <c r="AG69" s="297">
        <v>403.7573137</v>
      </c>
      <c r="AH69" s="297">
        <v>405.82617479999999</v>
      </c>
      <c r="AI69" s="297">
        <v>363.85733329999999</v>
      </c>
      <c r="AJ69" s="297">
        <v>371.08746910000002</v>
      </c>
      <c r="AK69" s="297">
        <v>372.5781973</v>
      </c>
      <c r="AL69" s="297">
        <v>436.31454009999999</v>
      </c>
      <c r="AM69" s="297">
        <v>450.14431459999997</v>
      </c>
      <c r="AN69" s="297">
        <v>420.81727960000001</v>
      </c>
      <c r="AO69" s="297">
        <v>401.26875109999997</v>
      </c>
      <c r="AP69" s="297">
        <v>368.59144750000002</v>
      </c>
      <c r="AQ69" s="297">
        <v>377.28403150000003</v>
      </c>
      <c r="AR69" s="297">
        <v>404.5979049</v>
      </c>
      <c r="AS69" s="297">
        <v>431.40710869999998</v>
      </c>
      <c r="AT69" s="297">
        <v>437.57285339999999</v>
      </c>
      <c r="AU69" s="297">
        <v>389.73009089999999</v>
      </c>
      <c r="AV69" s="297">
        <v>389.11065689999998</v>
      </c>
      <c r="AW69" s="297">
        <v>404.36365360000002</v>
      </c>
      <c r="AX69" s="297">
        <v>429.521165</v>
      </c>
      <c r="AY69" s="297">
        <v>479.94177209999998</v>
      </c>
      <c r="AZ69" s="297">
        <v>422.9861684</v>
      </c>
      <c r="BA69" s="297">
        <v>419.28830640000001</v>
      </c>
      <c r="BB69" s="297">
        <v>376.09647150000001</v>
      </c>
      <c r="BC69" s="297">
        <v>383.04061109999998</v>
      </c>
      <c r="BD69" s="297">
        <v>398.8499731</v>
      </c>
      <c r="BE69" s="297">
        <v>428.53173829999997</v>
      </c>
      <c r="BF69" s="297">
        <v>430.35434279999998</v>
      </c>
      <c r="BG69" s="297">
        <v>391.6413</v>
      </c>
      <c r="BH69" s="297">
        <v>389.06569999999999</v>
      </c>
      <c r="BI69" s="297">
        <v>405.4923</v>
      </c>
      <c r="BJ69" s="331">
        <v>455.4058</v>
      </c>
      <c r="BK69" s="331">
        <v>469.17619999999999</v>
      </c>
      <c r="BL69" s="331">
        <v>404.93970000000002</v>
      </c>
      <c r="BM69" s="331">
        <v>407.74650000000003</v>
      </c>
      <c r="BN69" s="331">
        <v>363.49200000000002</v>
      </c>
      <c r="BO69" s="331">
        <v>374.19</v>
      </c>
      <c r="BP69" s="331">
        <v>388.39150000000001</v>
      </c>
      <c r="BQ69" s="331">
        <v>417.99459999999999</v>
      </c>
      <c r="BR69" s="331">
        <v>423.93290000000002</v>
      </c>
      <c r="BS69" s="331">
        <v>377.93009999999998</v>
      </c>
      <c r="BT69" s="331">
        <v>380.08210000000003</v>
      </c>
      <c r="BU69" s="331">
        <v>395.78750000000002</v>
      </c>
      <c r="BV69" s="331">
        <v>448.08100000000002</v>
      </c>
    </row>
    <row r="70" spans="1:74" s="424" customFormat="1" ht="12" customHeight="1" x14ac:dyDescent="0.25">
      <c r="A70" s="423"/>
      <c r="B70" s="829" t="s">
        <v>881</v>
      </c>
      <c r="C70" s="829"/>
      <c r="D70" s="829"/>
      <c r="E70" s="829"/>
      <c r="F70" s="829"/>
      <c r="G70" s="829"/>
      <c r="H70" s="829"/>
      <c r="I70" s="829"/>
      <c r="J70" s="829"/>
      <c r="K70" s="829"/>
      <c r="L70" s="829"/>
      <c r="M70" s="829"/>
      <c r="N70" s="829"/>
      <c r="O70" s="829"/>
      <c r="P70" s="829"/>
      <c r="Q70" s="829"/>
      <c r="AY70" s="460"/>
      <c r="AZ70" s="460"/>
      <c r="BA70" s="460"/>
      <c r="BB70" s="460"/>
      <c r="BC70" s="460"/>
      <c r="BD70" s="460"/>
      <c r="BE70" s="460"/>
      <c r="BF70" s="460"/>
      <c r="BG70" s="460"/>
      <c r="BH70" s="460"/>
      <c r="BI70" s="460"/>
      <c r="BJ70" s="460"/>
    </row>
    <row r="71" spans="1:74" s="424" customFormat="1" ht="12" customHeight="1" x14ac:dyDescent="0.25">
      <c r="A71" s="423"/>
      <c r="B71" s="830" t="s">
        <v>1</v>
      </c>
      <c r="C71" s="830"/>
      <c r="D71" s="830"/>
      <c r="E71" s="830"/>
      <c r="F71" s="830"/>
      <c r="G71" s="830"/>
      <c r="H71" s="830"/>
      <c r="I71" s="830"/>
      <c r="J71" s="830"/>
      <c r="K71" s="830"/>
      <c r="L71" s="830"/>
      <c r="M71" s="830"/>
      <c r="N71" s="830"/>
      <c r="O71" s="830"/>
      <c r="P71" s="830"/>
      <c r="Q71" s="830"/>
      <c r="AY71" s="460"/>
      <c r="AZ71" s="460"/>
      <c r="BA71" s="460"/>
      <c r="BB71" s="460"/>
      <c r="BC71" s="460"/>
      <c r="BD71" s="624"/>
      <c r="BE71" s="624"/>
      <c r="BF71" s="624"/>
      <c r="BG71" s="460"/>
      <c r="BH71" s="460"/>
      <c r="BI71" s="460"/>
      <c r="BJ71" s="460"/>
    </row>
    <row r="72" spans="1:74" s="424" customFormat="1" ht="12" customHeight="1" x14ac:dyDescent="0.25">
      <c r="A72" s="423"/>
      <c r="B72" s="829" t="s">
        <v>976</v>
      </c>
      <c r="C72" s="751"/>
      <c r="D72" s="751"/>
      <c r="E72" s="751"/>
      <c r="F72" s="751"/>
      <c r="G72" s="751"/>
      <c r="H72" s="751"/>
      <c r="I72" s="751"/>
      <c r="J72" s="751"/>
      <c r="K72" s="751"/>
      <c r="L72" s="751"/>
      <c r="M72" s="751"/>
      <c r="N72" s="751"/>
      <c r="O72" s="751"/>
      <c r="P72" s="751"/>
      <c r="Q72" s="751"/>
      <c r="AY72" s="460"/>
      <c r="AZ72" s="460"/>
      <c r="BA72" s="460"/>
      <c r="BB72" s="460"/>
      <c r="BC72" s="460"/>
      <c r="BD72" s="624"/>
      <c r="BE72" s="624"/>
      <c r="BF72" s="624"/>
      <c r="BG72" s="460"/>
      <c r="BH72" s="460"/>
      <c r="BI72" s="460"/>
      <c r="BJ72" s="460"/>
    </row>
    <row r="73" spans="1:74" s="424" customFormat="1" ht="12" customHeight="1" x14ac:dyDescent="0.25">
      <c r="A73" s="423"/>
      <c r="B73" s="744" t="s">
        <v>806</v>
      </c>
      <c r="C73" s="736"/>
      <c r="D73" s="736"/>
      <c r="E73" s="736"/>
      <c r="F73" s="736"/>
      <c r="G73" s="736"/>
      <c r="H73" s="736"/>
      <c r="I73" s="736"/>
      <c r="J73" s="736"/>
      <c r="K73" s="736"/>
      <c r="L73" s="736"/>
      <c r="M73" s="736"/>
      <c r="N73" s="736"/>
      <c r="O73" s="736"/>
      <c r="P73" s="736"/>
      <c r="Q73" s="736"/>
      <c r="AY73" s="460"/>
      <c r="AZ73" s="460"/>
      <c r="BA73" s="460"/>
      <c r="BB73" s="460"/>
      <c r="BC73" s="460"/>
      <c r="BD73" s="624"/>
      <c r="BE73" s="624"/>
      <c r="BF73" s="624"/>
      <c r="BG73" s="460"/>
      <c r="BH73" s="460"/>
      <c r="BI73" s="460"/>
      <c r="BJ73" s="460"/>
    </row>
    <row r="74" spans="1:74" s="424" customFormat="1" ht="12" customHeight="1" x14ac:dyDescent="0.25">
      <c r="A74" s="423"/>
      <c r="B74" s="553" t="s">
        <v>819</v>
      </c>
      <c r="C74" s="552"/>
      <c r="D74" s="552"/>
      <c r="E74" s="552"/>
      <c r="F74" s="552"/>
      <c r="G74" s="552"/>
      <c r="H74" s="552"/>
      <c r="I74" s="552"/>
      <c r="J74" s="552"/>
      <c r="K74" s="552"/>
      <c r="L74" s="552"/>
      <c r="M74" s="552"/>
      <c r="N74" s="552"/>
      <c r="O74" s="552"/>
      <c r="P74" s="552"/>
      <c r="Q74" s="552"/>
      <c r="AY74" s="460"/>
      <c r="AZ74" s="460"/>
      <c r="BA74" s="460"/>
      <c r="BB74" s="460"/>
      <c r="BC74" s="460"/>
      <c r="BD74" s="624"/>
      <c r="BE74" s="624"/>
      <c r="BF74" s="624"/>
      <c r="BG74" s="460"/>
      <c r="BH74" s="460"/>
      <c r="BI74" s="460"/>
      <c r="BJ74" s="460"/>
    </row>
    <row r="75" spans="1:74" s="424" customFormat="1" ht="12" customHeight="1" x14ac:dyDescent="0.25">
      <c r="A75" s="423"/>
      <c r="B75" s="772" t="str">
        <f>"Notes: "&amp;"EIA completed modeling and analysis for this report on " &amp;Dates!D2&amp;"."</f>
        <v>Notes: EIA completed modeling and analysis for this report on Thursday December 1, 2022.</v>
      </c>
      <c r="C75" s="795"/>
      <c r="D75" s="795"/>
      <c r="E75" s="795"/>
      <c r="F75" s="795"/>
      <c r="G75" s="795"/>
      <c r="H75" s="795"/>
      <c r="I75" s="795"/>
      <c r="J75" s="795"/>
      <c r="K75" s="795"/>
      <c r="L75" s="795"/>
      <c r="M75" s="795"/>
      <c r="N75" s="795"/>
      <c r="O75" s="795"/>
      <c r="P75" s="795"/>
      <c r="Q75" s="773"/>
      <c r="AY75" s="460"/>
      <c r="AZ75" s="460"/>
      <c r="BA75" s="460"/>
      <c r="BB75" s="460"/>
      <c r="BC75" s="460"/>
      <c r="BD75" s="624"/>
      <c r="BE75" s="624"/>
      <c r="BF75" s="624"/>
      <c r="BG75" s="460"/>
      <c r="BH75" s="460"/>
      <c r="BI75" s="460"/>
      <c r="BJ75" s="460"/>
    </row>
    <row r="76" spans="1:74" s="424" customFormat="1" ht="12" customHeight="1" x14ac:dyDescent="0.25">
      <c r="A76" s="423"/>
      <c r="B76" s="762" t="s">
        <v>350</v>
      </c>
      <c r="C76" s="761"/>
      <c r="D76" s="761"/>
      <c r="E76" s="761"/>
      <c r="F76" s="761"/>
      <c r="G76" s="761"/>
      <c r="H76" s="761"/>
      <c r="I76" s="761"/>
      <c r="J76" s="761"/>
      <c r="K76" s="761"/>
      <c r="L76" s="761"/>
      <c r="M76" s="761"/>
      <c r="N76" s="761"/>
      <c r="O76" s="761"/>
      <c r="P76" s="761"/>
      <c r="Q76" s="761"/>
      <c r="AY76" s="460"/>
      <c r="AZ76" s="460"/>
      <c r="BA76" s="460"/>
      <c r="BB76" s="460"/>
      <c r="BC76" s="460"/>
      <c r="BD76" s="624"/>
      <c r="BE76" s="624"/>
      <c r="BF76" s="624"/>
      <c r="BG76" s="460"/>
      <c r="BH76" s="460"/>
      <c r="BI76" s="460"/>
      <c r="BJ76" s="460"/>
    </row>
    <row r="77" spans="1:74" s="424" customFormat="1" ht="12" customHeight="1" x14ac:dyDescent="0.25">
      <c r="A77" s="423"/>
      <c r="B77" s="755" t="s">
        <v>1351</v>
      </c>
      <c r="C77" s="754"/>
      <c r="D77" s="754"/>
      <c r="E77" s="754"/>
      <c r="F77" s="754"/>
      <c r="G77" s="754"/>
      <c r="H77" s="754"/>
      <c r="I77" s="754"/>
      <c r="J77" s="754"/>
      <c r="K77" s="754"/>
      <c r="L77" s="754"/>
      <c r="M77" s="754"/>
      <c r="N77" s="754"/>
      <c r="O77" s="754"/>
      <c r="P77" s="754"/>
      <c r="Q77" s="751"/>
      <c r="AY77" s="460"/>
      <c r="AZ77" s="460"/>
      <c r="BA77" s="460"/>
      <c r="BB77" s="460"/>
      <c r="BC77" s="460"/>
      <c r="BD77" s="624"/>
      <c r="BE77" s="624"/>
      <c r="BF77" s="624"/>
      <c r="BG77" s="460"/>
      <c r="BH77" s="460"/>
      <c r="BI77" s="460"/>
      <c r="BJ77" s="460"/>
    </row>
    <row r="78" spans="1:74" s="424" customFormat="1" ht="12" customHeight="1" x14ac:dyDescent="0.25">
      <c r="A78" s="423"/>
      <c r="B78" s="757" t="s">
        <v>829</v>
      </c>
      <c r="C78" s="751"/>
      <c r="D78" s="751"/>
      <c r="E78" s="751"/>
      <c r="F78" s="751"/>
      <c r="G78" s="751"/>
      <c r="H78" s="751"/>
      <c r="I78" s="751"/>
      <c r="J78" s="751"/>
      <c r="K78" s="751"/>
      <c r="L78" s="751"/>
      <c r="M78" s="751"/>
      <c r="N78" s="751"/>
      <c r="O78" s="751"/>
      <c r="P78" s="751"/>
      <c r="Q78" s="751"/>
      <c r="AY78" s="460"/>
      <c r="AZ78" s="460"/>
      <c r="BA78" s="460"/>
      <c r="BB78" s="460"/>
      <c r="BC78" s="460"/>
      <c r="BD78" s="624"/>
      <c r="BE78" s="624"/>
      <c r="BF78" s="624"/>
      <c r="BG78" s="460"/>
      <c r="BH78" s="460"/>
      <c r="BI78" s="460"/>
      <c r="BJ78" s="460"/>
    </row>
    <row r="79" spans="1:74" s="424" customFormat="1" ht="12" customHeight="1" x14ac:dyDescent="0.25">
      <c r="A79" s="423"/>
      <c r="B79" s="759" t="s">
        <v>1395</v>
      </c>
      <c r="C79" s="751"/>
      <c r="D79" s="751"/>
      <c r="E79" s="751"/>
      <c r="F79" s="751"/>
      <c r="G79" s="751"/>
      <c r="H79" s="751"/>
      <c r="I79" s="751"/>
      <c r="J79" s="751"/>
      <c r="K79" s="751"/>
      <c r="L79" s="751"/>
      <c r="M79" s="751"/>
      <c r="N79" s="751"/>
      <c r="O79" s="751"/>
      <c r="P79" s="751"/>
      <c r="Q79" s="751"/>
      <c r="AY79" s="460"/>
      <c r="AZ79" s="460"/>
      <c r="BA79" s="460"/>
      <c r="BB79" s="460"/>
      <c r="BC79" s="460"/>
      <c r="BD79" s="624"/>
      <c r="BE79" s="624"/>
      <c r="BF79" s="624"/>
      <c r="BG79" s="460"/>
      <c r="BH79" s="460"/>
      <c r="BI79" s="460"/>
      <c r="BJ79" s="460"/>
    </row>
    <row r="80" spans="1:74" s="424" customFormat="1" ht="12" customHeight="1" x14ac:dyDescent="0.25">
      <c r="A80" s="423"/>
      <c r="B80" s="759"/>
      <c r="C80" s="751"/>
      <c r="D80" s="751"/>
      <c r="E80" s="751"/>
      <c r="F80" s="751"/>
      <c r="G80" s="751"/>
      <c r="H80" s="751"/>
      <c r="I80" s="751"/>
      <c r="J80" s="751"/>
      <c r="K80" s="751"/>
      <c r="L80" s="751"/>
      <c r="M80" s="751"/>
      <c r="N80" s="751"/>
      <c r="O80" s="751"/>
      <c r="P80" s="751"/>
      <c r="Q80" s="751"/>
      <c r="AY80" s="460"/>
      <c r="AZ80" s="460"/>
      <c r="BA80" s="460"/>
      <c r="BB80" s="460"/>
      <c r="BC80" s="460"/>
      <c r="BD80" s="624"/>
      <c r="BE80" s="624"/>
      <c r="BF80" s="624"/>
      <c r="BG80" s="460"/>
      <c r="BH80" s="460"/>
      <c r="BI80" s="460"/>
      <c r="BJ80" s="460"/>
    </row>
    <row r="81" spans="63:74" x14ac:dyDescent="0.25">
      <c r="BK81" s="327"/>
      <c r="BL81" s="327"/>
      <c r="BM81" s="327"/>
      <c r="BN81" s="327"/>
      <c r="BO81" s="327"/>
      <c r="BP81" s="327"/>
      <c r="BQ81" s="327"/>
      <c r="BR81" s="327"/>
      <c r="BS81" s="327"/>
      <c r="BT81" s="327"/>
      <c r="BU81" s="327"/>
      <c r="BV81" s="327"/>
    </row>
    <row r="82" spans="63:74" x14ac:dyDescent="0.25">
      <c r="BK82" s="327"/>
      <c r="BL82" s="327"/>
      <c r="BM82" s="327"/>
      <c r="BN82" s="327"/>
      <c r="BO82" s="327"/>
      <c r="BP82" s="327"/>
      <c r="BQ82" s="327"/>
      <c r="BR82" s="327"/>
      <c r="BS82" s="327"/>
      <c r="BT82" s="327"/>
      <c r="BU82" s="327"/>
      <c r="BV82" s="327"/>
    </row>
    <row r="83" spans="63:74" x14ac:dyDescent="0.25">
      <c r="BK83" s="327"/>
      <c r="BL83" s="327"/>
      <c r="BM83" s="327"/>
      <c r="BN83" s="327"/>
      <c r="BO83" s="327"/>
      <c r="BP83" s="327"/>
      <c r="BQ83" s="327"/>
      <c r="BR83" s="327"/>
      <c r="BS83" s="327"/>
      <c r="BT83" s="327"/>
      <c r="BU83" s="327"/>
      <c r="BV83" s="327"/>
    </row>
    <row r="84" spans="63:74" x14ac:dyDescent="0.25">
      <c r="BK84" s="327"/>
      <c r="BL84" s="327"/>
      <c r="BM84" s="327"/>
      <c r="BN84" s="327"/>
      <c r="BO84" s="327"/>
      <c r="BP84" s="327"/>
      <c r="BQ84" s="327"/>
      <c r="BR84" s="327"/>
      <c r="BS84" s="327"/>
      <c r="BT84" s="327"/>
      <c r="BU84" s="327"/>
      <c r="BV84" s="327"/>
    </row>
    <row r="85" spans="63:74" x14ac:dyDescent="0.25">
      <c r="BK85" s="327"/>
      <c r="BL85" s="327"/>
      <c r="BM85" s="327"/>
      <c r="BN85" s="327"/>
      <c r="BO85" s="327"/>
      <c r="BP85" s="327"/>
      <c r="BQ85" s="327"/>
      <c r="BR85" s="327"/>
      <c r="BS85" s="327"/>
      <c r="BT85" s="327"/>
      <c r="BU85" s="327"/>
      <c r="BV85" s="327"/>
    </row>
    <row r="86" spans="63:74" x14ac:dyDescent="0.25">
      <c r="BK86" s="327"/>
      <c r="BL86" s="327"/>
      <c r="BM86" s="327"/>
      <c r="BN86" s="327"/>
      <c r="BO86" s="327"/>
      <c r="BP86" s="327"/>
      <c r="BQ86" s="327"/>
      <c r="BR86" s="327"/>
      <c r="BS86" s="327"/>
      <c r="BT86" s="327"/>
      <c r="BU86" s="327"/>
      <c r="BV86" s="327"/>
    </row>
    <row r="87" spans="63:74" x14ac:dyDescent="0.25">
      <c r="BK87" s="327"/>
      <c r="BL87" s="327"/>
      <c r="BM87" s="327"/>
      <c r="BN87" s="327"/>
      <c r="BO87" s="327"/>
      <c r="BP87" s="327"/>
      <c r="BQ87" s="327"/>
      <c r="BR87" s="327"/>
      <c r="BS87" s="327"/>
      <c r="BT87" s="327"/>
      <c r="BU87" s="327"/>
      <c r="BV87" s="327"/>
    </row>
    <row r="88" spans="63:74" x14ac:dyDescent="0.25">
      <c r="BK88" s="327"/>
      <c r="BL88" s="327"/>
      <c r="BM88" s="327"/>
      <c r="BN88" s="327"/>
      <c r="BO88" s="327"/>
      <c r="BP88" s="327"/>
      <c r="BQ88" s="327"/>
      <c r="BR88" s="327"/>
      <c r="BS88" s="327"/>
      <c r="BT88" s="327"/>
      <c r="BU88" s="327"/>
      <c r="BV88" s="327"/>
    </row>
    <row r="89" spans="63:74" x14ac:dyDescent="0.25">
      <c r="BK89" s="327"/>
      <c r="BL89" s="327"/>
      <c r="BM89" s="327"/>
      <c r="BN89" s="327"/>
      <c r="BO89" s="327"/>
      <c r="BP89" s="327"/>
      <c r="BQ89" s="327"/>
      <c r="BR89" s="327"/>
      <c r="BS89" s="327"/>
      <c r="BT89" s="327"/>
      <c r="BU89" s="327"/>
      <c r="BV89" s="327"/>
    </row>
    <row r="90" spans="63:74" x14ac:dyDescent="0.25">
      <c r="BK90" s="327"/>
      <c r="BL90" s="327"/>
      <c r="BM90" s="327"/>
      <c r="BN90" s="327"/>
      <c r="BO90" s="327"/>
      <c r="BP90" s="327"/>
      <c r="BQ90" s="327"/>
      <c r="BR90" s="327"/>
      <c r="BS90" s="327"/>
      <c r="BT90" s="327"/>
      <c r="BU90" s="327"/>
      <c r="BV90" s="327"/>
    </row>
    <row r="91" spans="63:74" x14ac:dyDescent="0.25">
      <c r="BK91" s="327"/>
      <c r="BL91" s="327"/>
      <c r="BM91" s="327"/>
      <c r="BN91" s="327"/>
      <c r="BO91" s="327"/>
      <c r="BP91" s="327"/>
      <c r="BQ91" s="327"/>
      <c r="BR91" s="327"/>
      <c r="BS91" s="327"/>
      <c r="BT91" s="327"/>
      <c r="BU91" s="327"/>
      <c r="BV91" s="327"/>
    </row>
    <row r="92" spans="63:74" x14ac:dyDescent="0.25">
      <c r="BK92" s="327"/>
      <c r="BL92" s="327"/>
      <c r="BM92" s="327"/>
      <c r="BN92" s="327"/>
      <c r="BO92" s="327"/>
      <c r="BP92" s="327"/>
      <c r="BQ92" s="327"/>
      <c r="BR92" s="327"/>
      <c r="BS92" s="327"/>
      <c r="BT92" s="327"/>
      <c r="BU92" s="327"/>
      <c r="BV92" s="327"/>
    </row>
    <row r="93" spans="63:74" x14ac:dyDescent="0.25">
      <c r="BK93" s="327"/>
      <c r="BL93" s="327"/>
      <c r="BM93" s="327"/>
      <c r="BN93" s="327"/>
      <c r="BO93" s="327"/>
      <c r="BP93" s="327"/>
      <c r="BQ93" s="327"/>
      <c r="BR93" s="327"/>
      <c r="BS93" s="327"/>
      <c r="BT93" s="327"/>
      <c r="BU93" s="327"/>
      <c r="BV93" s="327"/>
    </row>
    <row r="94" spans="63:74" x14ac:dyDescent="0.25">
      <c r="BK94" s="327"/>
      <c r="BL94" s="327"/>
      <c r="BM94" s="327"/>
      <c r="BN94" s="327"/>
      <c r="BO94" s="327"/>
      <c r="BP94" s="327"/>
      <c r="BQ94" s="327"/>
      <c r="BR94" s="327"/>
      <c r="BS94" s="327"/>
      <c r="BT94" s="327"/>
      <c r="BU94" s="327"/>
      <c r="BV94" s="327"/>
    </row>
    <row r="95" spans="63:74" x14ac:dyDescent="0.25">
      <c r="BK95" s="327"/>
      <c r="BL95" s="327"/>
      <c r="BM95" s="327"/>
      <c r="BN95" s="327"/>
      <c r="BO95" s="327"/>
      <c r="BP95" s="327"/>
      <c r="BQ95" s="327"/>
      <c r="BR95" s="327"/>
      <c r="BS95" s="327"/>
      <c r="BT95" s="327"/>
      <c r="BU95" s="327"/>
      <c r="BV95" s="327"/>
    </row>
    <row r="96" spans="63:74" x14ac:dyDescent="0.25">
      <c r="BK96" s="327"/>
      <c r="BL96" s="327"/>
      <c r="BM96" s="327"/>
      <c r="BN96" s="327"/>
      <c r="BO96" s="327"/>
      <c r="BP96" s="327"/>
      <c r="BQ96" s="327"/>
      <c r="BR96" s="327"/>
      <c r="BS96" s="327"/>
      <c r="BT96" s="327"/>
      <c r="BU96" s="327"/>
      <c r="BV96" s="327"/>
    </row>
    <row r="97" spans="63:74" x14ac:dyDescent="0.25">
      <c r="BK97" s="327"/>
      <c r="BL97" s="327"/>
      <c r="BM97" s="327"/>
      <c r="BN97" s="327"/>
      <c r="BO97" s="327"/>
      <c r="BP97" s="327"/>
      <c r="BQ97" s="327"/>
      <c r="BR97" s="327"/>
      <c r="BS97" s="327"/>
      <c r="BT97" s="327"/>
      <c r="BU97" s="327"/>
      <c r="BV97" s="327"/>
    </row>
    <row r="98" spans="63:74" x14ac:dyDescent="0.25">
      <c r="BK98" s="327"/>
      <c r="BL98" s="327"/>
      <c r="BM98" s="327"/>
      <c r="BN98" s="327"/>
      <c r="BO98" s="327"/>
      <c r="BP98" s="327"/>
      <c r="BQ98" s="327"/>
      <c r="BR98" s="327"/>
      <c r="BS98" s="327"/>
      <c r="BT98" s="327"/>
      <c r="BU98" s="327"/>
      <c r="BV98" s="327"/>
    </row>
    <row r="99" spans="63:74" x14ac:dyDescent="0.25">
      <c r="BK99" s="327"/>
      <c r="BL99" s="327"/>
      <c r="BM99" s="327"/>
      <c r="BN99" s="327"/>
      <c r="BO99" s="327"/>
      <c r="BP99" s="327"/>
      <c r="BQ99" s="327"/>
      <c r="BR99" s="327"/>
      <c r="BS99" s="327"/>
      <c r="BT99" s="327"/>
      <c r="BU99" s="327"/>
      <c r="BV99" s="327"/>
    </row>
    <row r="100" spans="63:74" x14ac:dyDescent="0.25">
      <c r="BK100" s="327"/>
      <c r="BL100" s="327"/>
      <c r="BM100" s="327"/>
      <c r="BN100" s="327"/>
      <c r="BO100" s="327"/>
      <c r="BP100" s="327"/>
      <c r="BQ100" s="327"/>
      <c r="BR100" s="327"/>
      <c r="BS100" s="327"/>
      <c r="BT100" s="327"/>
      <c r="BU100" s="327"/>
      <c r="BV100" s="327"/>
    </row>
    <row r="101" spans="63:74" x14ac:dyDescent="0.25">
      <c r="BK101" s="327"/>
      <c r="BL101" s="327"/>
      <c r="BM101" s="327"/>
      <c r="BN101" s="327"/>
      <c r="BO101" s="327"/>
      <c r="BP101" s="327"/>
      <c r="BQ101" s="327"/>
      <c r="BR101" s="327"/>
      <c r="BS101" s="327"/>
      <c r="BT101" s="327"/>
      <c r="BU101" s="327"/>
      <c r="BV101" s="327"/>
    </row>
    <row r="102" spans="63:74" x14ac:dyDescent="0.25">
      <c r="BK102" s="327"/>
      <c r="BL102" s="327"/>
      <c r="BM102" s="327"/>
      <c r="BN102" s="327"/>
      <c r="BO102" s="327"/>
      <c r="BP102" s="327"/>
      <c r="BQ102" s="327"/>
      <c r="BR102" s="327"/>
      <c r="BS102" s="327"/>
      <c r="BT102" s="327"/>
      <c r="BU102" s="327"/>
      <c r="BV102" s="327"/>
    </row>
    <row r="103" spans="63:74" x14ac:dyDescent="0.25">
      <c r="BK103" s="327"/>
      <c r="BL103" s="327"/>
      <c r="BM103" s="327"/>
      <c r="BN103" s="327"/>
      <c r="BO103" s="327"/>
      <c r="BP103" s="327"/>
      <c r="BQ103" s="327"/>
      <c r="BR103" s="327"/>
      <c r="BS103" s="327"/>
      <c r="BT103" s="327"/>
      <c r="BU103" s="327"/>
      <c r="BV103" s="327"/>
    </row>
    <row r="104" spans="63:74" x14ac:dyDescent="0.25">
      <c r="BK104" s="327"/>
      <c r="BL104" s="327"/>
      <c r="BM104" s="327"/>
      <c r="BN104" s="327"/>
      <c r="BO104" s="327"/>
      <c r="BP104" s="327"/>
      <c r="BQ104" s="327"/>
      <c r="BR104" s="327"/>
      <c r="BS104" s="327"/>
      <c r="BT104" s="327"/>
      <c r="BU104" s="327"/>
      <c r="BV104" s="327"/>
    </row>
    <row r="105" spans="63:74" x14ac:dyDescent="0.25">
      <c r="BK105" s="327"/>
      <c r="BL105" s="327"/>
      <c r="BM105" s="327"/>
      <c r="BN105" s="327"/>
      <c r="BO105" s="327"/>
      <c r="BP105" s="327"/>
      <c r="BQ105" s="327"/>
      <c r="BR105" s="327"/>
      <c r="BS105" s="327"/>
      <c r="BT105" s="327"/>
      <c r="BU105" s="327"/>
      <c r="BV105" s="327"/>
    </row>
    <row r="106" spans="63:74" x14ac:dyDescent="0.25">
      <c r="BK106" s="327"/>
      <c r="BL106" s="327"/>
      <c r="BM106" s="327"/>
      <c r="BN106" s="327"/>
      <c r="BO106" s="327"/>
      <c r="BP106" s="327"/>
      <c r="BQ106" s="327"/>
      <c r="BR106" s="327"/>
      <c r="BS106" s="327"/>
      <c r="BT106" s="327"/>
      <c r="BU106" s="327"/>
      <c r="BV106" s="327"/>
    </row>
    <row r="107" spans="63:74" x14ac:dyDescent="0.25">
      <c r="BK107" s="327"/>
      <c r="BL107" s="327"/>
      <c r="BM107" s="327"/>
      <c r="BN107" s="327"/>
      <c r="BO107" s="327"/>
      <c r="BP107" s="327"/>
      <c r="BQ107" s="327"/>
      <c r="BR107" s="327"/>
      <c r="BS107" s="327"/>
      <c r="BT107" s="327"/>
      <c r="BU107" s="327"/>
      <c r="BV107" s="327"/>
    </row>
    <row r="108" spans="63:74" x14ac:dyDescent="0.25">
      <c r="BK108" s="327"/>
      <c r="BL108" s="327"/>
      <c r="BM108" s="327"/>
      <c r="BN108" s="327"/>
      <c r="BO108" s="327"/>
      <c r="BP108" s="327"/>
      <c r="BQ108" s="327"/>
      <c r="BR108" s="327"/>
      <c r="BS108" s="327"/>
      <c r="BT108" s="327"/>
      <c r="BU108" s="327"/>
      <c r="BV108" s="327"/>
    </row>
    <row r="109" spans="63:74" x14ac:dyDescent="0.25">
      <c r="BK109" s="327"/>
      <c r="BL109" s="327"/>
      <c r="BM109" s="327"/>
      <c r="BN109" s="327"/>
      <c r="BO109" s="327"/>
      <c r="BP109" s="327"/>
      <c r="BQ109" s="327"/>
      <c r="BR109" s="327"/>
      <c r="BS109" s="327"/>
      <c r="BT109" s="327"/>
      <c r="BU109" s="327"/>
      <c r="BV109" s="327"/>
    </row>
    <row r="110" spans="63:74" x14ac:dyDescent="0.25">
      <c r="BK110" s="327"/>
      <c r="BL110" s="327"/>
      <c r="BM110" s="327"/>
      <c r="BN110" s="327"/>
      <c r="BO110" s="327"/>
      <c r="BP110" s="327"/>
      <c r="BQ110" s="327"/>
      <c r="BR110" s="327"/>
      <c r="BS110" s="327"/>
      <c r="BT110" s="327"/>
      <c r="BU110" s="327"/>
      <c r="BV110" s="327"/>
    </row>
    <row r="111" spans="63:74" x14ac:dyDescent="0.25">
      <c r="BK111" s="327"/>
      <c r="BL111" s="327"/>
      <c r="BM111" s="327"/>
      <c r="BN111" s="327"/>
      <c r="BO111" s="327"/>
      <c r="BP111" s="327"/>
      <c r="BQ111" s="327"/>
      <c r="BR111" s="327"/>
      <c r="BS111" s="327"/>
      <c r="BT111" s="327"/>
      <c r="BU111" s="327"/>
      <c r="BV111" s="327"/>
    </row>
    <row r="112" spans="63:74" x14ac:dyDescent="0.25">
      <c r="BK112" s="327"/>
      <c r="BL112" s="327"/>
      <c r="BM112" s="327"/>
      <c r="BN112" s="327"/>
      <c r="BO112" s="327"/>
      <c r="BP112" s="327"/>
      <c r="BQ112" s="327"/>
      <c r="BR112" s="327"/>
      <c r="BS112" s="327"/>
      <c r="BT112" s="327"/>
      <c r="BU112" s="327"/>
      <c r="BV112" s="327"/>
    </row>
    <row r="113" spans="63:74" x14ac:dyDescent="0.25">
      <c r="BK113" s="327"/>
      <c r="BL113" s="327"/>
      <c r="BM113" s="327"/>
      <c r="BN113" s="327"/>
      <c r="BO113" s="327"/>
      <c r="BP113" s="327"/>
      <c r="BQ113" s="327"/>
      <c r="BR113" s="327"/>
      <c r="BS113" s="327"/>
      <c r="BT113" s="327"/>
      <c r="BU113" s="327"/>
      <c r="BV113" s="327"/>
    </row>
    <row r="114" spans="63:74" x14ac:dyDescent="0.25">
      <c r="BK114" s="327"/>
      <c r="BL114" s="327"/>
      <c r="BM114" s="327"/>
      <c r="BN114" s="327"/>
      <c r="BO114" s="327"/>
      <c r="BP114" s="327"/>
      <c r="BQ114" s="327"/>
      <c r="BR114" s="327"/>
      <c r="BS114" s="327"/>
      <c r="BT114" s="327"/>
      <c r="BU114" s="327"/>
      <c r="BV114" s="327"/>
    </row>
    <row r="115" spans="63:74" x14ac:dyDescent="0.25">
      <c r="BK115" s="327"/>
      <c r="BL115" s="327"/>
      <c r="BM115" s="327"/>
      <c r="BN115" s="327"/>
      <c r="BO115" s="327"/>
      <c r="BP115" s="327"/>
      <c r="BQ115" s="327"/>
      <c r="BR115" s="327"/>
      <c r="BS115" s="327"/>
      <c r="BT115" s="327"/>
      <c r="BU115" s="327"/>
      <c r="BV115" s="327"/>
    </row>
    <row r="116" spans="63:74" x14ac:dyDescent="0.25">
      <c r="BK116" s="327"/>
      <c r="BL116" s="327"/>
      <c r="BM116" s="327"/>
      <c r="BN116" s="327"/>
      <c r="BO116" s="327"/>
      <c r="BP116" s="327"/>
      <c r="BQ116" s="327"/>
      <c r="BR116" s="327"/>
      <c r="BS116" s="327"/>
      <c r="BT116" s="327"/>
      <c r="BU116" s="327"/>
      <c r="BV116" s="327"/>
    </row>
    <row r="117" spans="63:74" x14ac:dyDescent="0.25">
      <c r="BK117" s="327"/>
      <c r="BL117" s="327"/>
      <c r="BM117" s="327"/>
      <c r="BN117" s="327"/>
      <c r="BO117" s="327"/>
      <c r="BP117" s="327"/>
      <c r="BQ117" s="327"/>
      <c r="BR117" s="327"/>
      <c r="BS117" s="327"/>
      <c r="BT117" s="327"/>
      <c r="BU117" s="327"/>
      <c r="BV117" s="327"/>
    </row>
    <row r="118" spans="63:74" x14ac:dyDescent="0.25">
      <c r="BK118" s="327"/>
      <c r="BL118" s="327"/>
      <c r="BM118" s="327"/>
      <c r="BN118" s="327"/>
      <c r="BO118" s="327"/>
      <c r="BP118" s="327"/>
      <c r="BQ118" s="327"/>
      <c r="BR118" s="327"/>
      <c r="BS118" s="327"/>
      <c r="BT118" s="327"/>
      <c r="BU118" s="327"/>
      <c r="BV118" s="327"/>
    </row>
    <row r="119" spans="63:74" x14ac:dyDescent="0.25">
      <c r="BK119" s="327"/>
      <c r="BL119" s="327"/>
      <c r="BM119" s="327"/>
      <c r="BN119" s="327"/>
      <c r="BO119" s="327"/>
      <c r="BP119" s="327"/>
      <c r="BQ119" s="327"/>
      <c r="BR119" s="327"/>
      <c r="BS119" s="327"/>
      <c r="BT119" s="327"/>
      <c r="BU119" s="327"/>
      <c r="BV119" s="327"/>
    </row>
    <row r="120" spans="63:74" x14ac:dyDescent="0.25">
      <c r="BK120" s="327"/>
      <c r="BL120" s="327"/>
      <c r="BM120" s="327"/>
      <c r="BN120" s="327"/>
      <c r="BO120" s="327"/>
      <c r="BP120" s="327"/>
      <c r="BQ120" s="327"/>
      <c r="BR120" s="327"/>
      <c r="BS120" s="327"/>
      <c r="BT120" s="327"/>
      <c r="BU120" s="327"/>
      <c r="BV120" s="327"/>
    </row>
    <row r="121" spans="63:74" x14ac:dyDescent="0.25">
      <c r="BK121" s="327"/>
      <c r="BL121" s="327"/>
      <c r="BM121" s="327"/>
      <c r="BN121" s="327"/>
      <c r="BO121" s="327"/>
      <c r="BP121" s="327"/>
      <c r="BQ121" s="327"/>
      <c r="BR121" s="327"/>
      <c r="BS121" s="327"/>
      <c r="BT121" s="327"/>
      <c r="BU121" s="327"/>
      <c r="BV121" s="327"/>
    </row>
    <row r="122" spans="63:74" x14ac:dyDescent="0.25">
      <c r="BK122" s="327"/>
      <c r="BL122" s="327"/>
      <c r="BM122" s="327"/>
      <c r="BN122" s="327"/>
      <c r="BO122" s="327"/>
      <c r="BP122" s="327"/>
      <c r="BQ122" s="327"/>
      <c r="BR122" s="327"/>
      <c r="BS122" s="327"/>
      <c r="BT122" s="327"/>
      <c r="BU122" s="327"/>
      <c r="BV122" s="327"/>
    </row>
    <row r="123" spans="63:74" x14ac:dyDescent="0.25">
      <c r="BK123" s="327"/>
      <c r="BL123" s="327"/>
      <c r="BM123" s="327"/>
      <c r="BN123" s="327"/>
      <c r="BO123" s="327"/>
      <c r="BP123" s="327"/>
      <c r="BQ123" s="327"/>
      <c r="BR123" s="327"/>
      <c r="BS123" s="327"/>
      <c r="BT123" s="327"/>
      <c r="BU123" s="327"/>
      <c r="BV123" s="327"/>
    </row>
    <row r="124" spans="63:74" x14ac:dyDescent="0.25">
      <c r="BK124" s="327"/>
      <c r="BL124" s="327"/>
      <c r="BM124" s="327"/>
      <c r="BN124" s="327"/>
      <c r="BO124" s="327"/>
      <c r="BP124" s="327"/>
      <c r="BQ124" s="327"/>
      <c r="BR124" s="327"/>
      <c r="BS124" s="327"/>
      <c r="BT124" s="327"/>
      <c r="BU124" s="327"/>
      <c r="BV124" s="327"/>
    </row>
    <row r="125" spans="63:74" x14ac:dyDescent="0.25">
      <c r="BK125" s="327"/>
      <c r="BL125" s="327"/>
      <c r="BM125" s="327"/>
      <c r="BN125" s="327"/>
      <c r="BO125" s="327"/>
      <c r="BP125" s="327"/>
      <c r="BQ125" s="327"/>
      <c r="BR125" s="327"/>
      <c r="BS125" s="327"/>
      <c r="BT125" s="327"/>
      <c r="BU125" s="327"/>
      <c r="BV125" s="327"/>
    </row>
    <row r="126" spans="63:74" x14ac:dyDescent="0.25">
      <c r="BK126" s="327"/>
      <c r="BL126" s="327"/>
      <c r="BM126" s="327"/>
      <c r="BN126" s="327"/>
      <c r="BO126" s="327"/>
      <c r="BP126" s="327"/>
      <c r="BQ126" s="327"/>
      <c r="BR126" s="327"/>
      <c r="BS126" s="327"/>
      <c r="BT126" s="327"/>
      <c r="BU126" s="327"/>
      <c r="BV126" s="327"/>
    </row>
    <row r="127" spans="63:74" x14ac:dyDescent="0.25">
      <c r="BK127" s="327"/>
      <c r="BL127" s="327"/>
      <c r="BM127" s="327"/>
      <c r="BN127" s="327"/>
      <c r="BO127" s="327"/>
      <c r="BP127" s="327"/>
      <c r="BQ127" s="327"/>
      <c r="BR127" s="327"/>
      <c r="BS127" s="327"/>
      <c r="BT127" s="327"/>
      <c r="BU127" s="327"/>
      <c r="BV127" s="327"/>
    </row>
    <row r="128" spans="63:74" x14ac:dyDescent="0.25">
      <c r="BK128" s="327"/>
      <c r="BL128" s="327"/>
      <c r="BM128" s="327"/>
      <c r="BN128" s="327"/>
      <c r="BO128" s="327"/>
      <c r="BP128" s="327"/>
      <c r="BQ128" s="327"/>
      <c r="BR128" s="327"/>
      <c r="BS128" s="327"/>
      <c r="BT128" s="327"/>
      <c r="BU128" s="327"/>
      <c r="BV128" s="327"/>
    </row>
    <row r="129" spans="63:74" x14ac:dyDescent="0.25">
      <c r="BK129" s="327"/>
      <c r="BL129" s="327"/>
      <c r="BM129" s="327"/>
      <c r="BN129" s="327"/>
      <c r="BO129" s="327"/>
      <c r="BP129" s="327"/>
      <c r="BQ129" s="327"/>
      <c r="BR129" s="327"/>
      <c r="BS129" s="327"/>
      <c r="BT129" s="327"/>
      <c r="BU129" s="327"/>
      <c r="BV129" s="327"/>
    </row>
    <row r="130" spans="63:74" x14ac:dyDescent="0.25">
      <c r="BK130" s="327"/>
      <c r="BL130" s="327"/>
      <c r="BM130" s="327"/>
      <c r="BN130" s="327"/>
      <c r="BO130" s="327"/>
      <c r="BP130" s="327"/>
      <c r="BQ130" s="327"/>
      <c r="BR130" s="327"/>
      <c r="BS130" s="327"/>
      <c r="BT130" s="327"/>
      <c r="BU130" s="327"/>
      <c r="BV130" s="327"/>
    </row>
    <row r="131" spans="63:74" x14ac:dyDescent="0.25">
      <c r="BK131" s="327"/>
      <c r="BL131" s="327"/>
      <c r="BM131" s="327"/>
      <c r="BN131" s="327"/>
      <c r="BO131" s="327"/>
      <c r="BP131" s="327"/>
      <c r="BQ131" s="327"/>
      <c r="BR131" s="327"/>
      <c r="BS131" s="327"/>
      <c r="BT131" s="327"/>
      <c r="BU131" s="327"/>
      <c r="BV131" s="327"/>
    </row>
    <row r="132" spans="63:74" x14ac:dyDescent="0.25">
      <c r="BK132" s="327"/>
      <c r="BL132" s="327"/>
      <c r="BM132" s="327"/>
      <c r="BN132" s="327"/>
      <c r="BO132" s="327"/>
      <c r="BP132" s="327"/>
      <c r="BQ132" s="327"/>
      <c r="BR132" s="327"/>
      <c r="BS132" s="327"/>
      <c r="BT132" s="327"/>
      <c r="BU132" s="327"/>
      <c r="BV132" s="327"/>
    </row>
    <row r="133" spans="63:74" x14ac:dyDescent="0.25">
      <c r="BK133" s="327"/>
      <c r="BL133" s="327"/>
      <c r="BM133" s="327"/>
      <c r="BN133" s="327"/>
      <c r="BO133" s="327"/>
      <c r="BP133" s="327"/>
      <c r="BQ133" s="327"/>
      <c r="BR133" s="327"/>
      <c r="BS133" s="327"/>
      <c r="BT133" s="327"/>
      <c r="BU133" s="327"/>
      <c r="BV133" s="327"/>
    </row>
    <row r="134" spans="63:74" x14ac:dyDescent="0.25">
      <c r="BK134" s="327"/>
      <c r="BL134" s="327"/>
      <c r="BM134" s="327"/>
      <c r="BN134" s="327"/>
      <c r="BO134" s="327"/>
      <c r="BP134" s="327"/>
      <c r="BQ134" s="327"/>
      <c r="BR134" s="327"/>
      <c r="BS134" s="327"/>
      <c r="BT134" s="327"/>
      <c r="BU134" s="327"/>
      <c r="BV134" s="327"/>
    </row>
    <row r="135" spans="63:74" x14ac:dyDescent="0.25">
      <c r="BK135" s="327"/>
      <c r="BL135" s="327"/>
      <c r="BM135" s="327"/>
      <c r="BN135" s="327"/>
      <c r="BO135" s="327"/>
      <c r="BP135" s="327"/>
      <c r="BQ135" s="327"/>
      <c r="BR135" s="327"/>
      <c r="BS135" s="327"/>
      <c r="BT135" s="327"/>
      <c r="BU135" s="327"/>
      <c r="BV135" s="327"/>
    </row>
    <row r="136" spans="63:74" x14ac:dyDescent="0.25">
      <c r="BK136" s="327"/>
      <c r="BL136" s="327"/>
      <c r="BM136" s="327"/>
      <c r="BN136" s="327"/>
      <c r="BO136" s="327"/>
      <c r="BP136" s="327"/>
      <c r="BQ136" s="327"/>
      <c r="BR136" s="327"/>
      <c r="BS136" s="327"/>
      <c r="BT136" s="327"/>
      <c r="BU136" s="327"/>
      <c r="BV136" s="327"/>
    </row>
    <row r="137" spans="63:74" x14ac:dyDescent="0.25">
      <c r="BK137" s="327"/>
      <c r="BL137" s="327"/>
      <c r="BM137" s="327"/>
      <c r="BN137" s="327"/>
      <c r="BO137" s="327"/>
      <c r="BP137" s="327"/>
      <c r="BQ137" s="327"/>
      <c r="BR137" s="327"/>
      <c r="BS137" s="327"/>
      <c r="BT137" s="327"/>
      <c r="BU137" s="327"/>
      <c r="BV137" s="327"/>
    </row>
    <row r="138" spans="63:74" x14ac:dyDescent="0.25">
      <c r="BK138" s="327"/>
      <c r="BL138" s="327"/>
      <c r="BM138" s="327"/>
      <c r="BN138" s="327"/>
      <c r="BO138" s="327"/>
      <c r="BP138" s="327"/>
      <c r="BQ138" s="327"/>
      <c r="BR138" s="327"/>
      <c r="BS138" s="327"/>
      <c r="BT138" s="327"/>
      <c r="BU138" s="327"/>
      <c r="BV138" s="327"/>
    </row>
    <row r="139" spans="63:74" x14ac:dyDescent="0.25">
      <c r="BK139" s="327"/>
      <c r="BL139" s="327"/>
      <c r="BM139" s="327"/>
      <c r="BN139" s="327"/>
      <c r="BO139" s="327"/>
      <c r="BP139" s="327"/>
      <c r="BQ139" s="327"/>
      <c r="BR139" s="327"/>
      <c r="BS139" s="327"/>
      <c r="BT139" s="327"/>
      <c r="BU139" s="327"/>
      <c r="BV139" s="327"/>
    </row>
    <row r="140" spans="63:74" x14ac:dyDescent="0.25">
      <c r="BK140" s="327"/>
      <c r="BL140" s="327"/>
      <c r="BM140" s="327"/>
      <c r="BN140" s="327"/>
      <c r="BO140" s="327"/>
      <c r="BP140" s="327"/>
      <c r="BQ140" s="327"/>
      <c r="BR140" s="327"/>
      <c r="BS140" s="327"/>
      <c r="BT140" s="327"/>
      <c r="BU140" s="327"/>
      <c r="BV140" s="327"/>
    </row>
    <row r="141" spans="63:74" x14ac:dyDescent="0.25">
      <c r="BK141" s="327"/>
      <c r="BL141" s="327"/>
      <c r="BM141" s="327"/>
      <c r="BN141" s="327"/>
      <c r="BO141" s="327"/>
      <c r="BP141" s="327"/>
      <c r="BQ141" s="327"/>
      <c r="BR141" s="327"/>
      <c r="BS141" s="327"/>
      <c r="BT141" s="327"/>
      <c r="BU141" s="327"/>
      <c r="BV141" s="327"/>
    </row>
    <row r="142" spans="63:74" x14ac:dyDescent="0.25">
      <c r="BK142" s="327"/>
      <c r="BL142" s="327"/>
      <c r="BM142" s="327"/>
      <c r="BN142" s="327"/>
      <c r="BO142" s="327"/>
      <c r="BP142" s="327"/>
      <c r="BQ142" s="327"/>
      <c r="BR142" s="327"/>
      <c r="BS142" s="327"/>
      <c r="BT142" s="327"/>
      <c r="BU142" s="327"/>
      <c r="BV142" s="327"/>
    </row>
    <row r="143" spans="63:74" x14ac:dyDescent="0.25">
      <c r="BK143" s="327"/>
      <c r="BL143" s="327"/>
      <c r="BM143" s="327"/>
      <c r="BN143" s="327"/>
      <c r="BO143" s="327"/>
      <c r="BP143" s="327"/>
      <c r="BQ143" s="327"/>
      <c r="BR143" s="327"/>
      <c r="BS143" s="327"/>
      <c r="BT143" s="327"/>
      <c r="BU143" s="327"/>
      <c r="BV143" s="327"/>
    </row>
    <row r="144" spans="63:74" x14ac:dyDescent="0.25">
      <c r="BK144" s="327"/>
      <c r="BL144" s="327"/>
      <c r="BM144" s="327"/>
      <c r="BN144" s="327"/>
      <c r="BO144" s="327"/>
      <c r="BP144" s="327"/>
      <c r="BQ144" s="327"/>
      <c r="BR144" s="327"/>
      <c r="BS144" s="327"/>
      <c r="BT144" s="327"/>
      <c r="BU144" s="327"/>
      <c r="BV144" s="327"/>
    </row>
    <row r="145" spans="63:74" x14ac:dyDescent="0.25">
      <c r="BK145" s="327"/>
      <c r="BL145" s="327"/>
      <c r="BM145" s="327"/>
      <c r="BN145" s="327"/>
      <c r="BO145" s="327"/>
      <c r="BP145" s="327"/>
      <c r="BQ145" s="327"/>
      <c r="BR145" s="327"/>
      <c r="BS145" s="327"/>
      <c r="BT145" s="327"/>
      <c r="BU145" s="327"/>
      <c r="BV145" s="327"/>
    </row>
    <row r="146" spans="63:74" x14ac:dyDescent="0.25">
      <c r="BK146" s="327"/>
      <c r="BL146" s="327"/>
      <c r="BM146" s="327"/>
      <c r="BN146" s="327"/>
      <c r="BO146" s="327"/>
      <c r="BP146" s="327"/>
      <c r="BQ146" s="327"/>
      <c r="BR146" s="327"/>
      <c r="BS146" s="327"/>
      <c r="BT146" s="327"/>
      <c r="BU146" s="327"/>
      <c r="BV146" s="327"/>
    </row>
    <row r="147" spans="63:74" x14ac:dyDescent="0.25">
      <c r="BK147" s="327"/>
      <c r="BL147" s="327"/>
      <c r="BM147" s="327"/>
      <c r="BN147" s="327"/>
      <c r="BO147" s="327"/>
      <c r="BP147" s="327"/>
      <c r="BQ147" s="327"/>
      <c r="BR147" s="327"/>
      <c r="BS147" s="327"/>
      <c r="BT147" s="327"/>
      <c r="BU147" s="327"/>
      <c r="BV147" s="327"/>
    </row>
    <row r="148" spans="63:74" x14ac:dyDescent="0.25">
      <c r="BK148" s="327"/>
      <c r="BL148" s="327"/>
      <c r="BM148" s="327"/>
      <c r="BN148" s="327"/>
      <c r="BO148" s="327"/>
      <c r="BP148" s="327"/>
      <c r="BQ148" s="327"/>
      <c r="BR148" s="327"/>
      <c r="BS148" s="327"/>
      <c r="BT148" s="327"/>
      <c r="BU148" s="327"/>
      <c r="BV148" s="327"/>
    </row>
    <row r="149" spans="63:74" x14ac:dyDescent="0.25">
      <c r="BK149" s="327"/>
      <c r="BL149" s="327"/>
      <c r="BM149" s="327"/>
      <c r="BN149" s="327"/>
      <c r="BO149" s="327"/>
      <c r="BP149" s="327"/>
      <c r="BQ149" s="327"/>
      <c r="BR149" s="327"/>
      <c r="BS149" s="327"/>
      <c r="BT149" s="327"/>
      <c r="BU149" s="327"/>
      <c r="BV149" s="327"/>
    </row>
    <row r="150" spans="63:74" x14ac:dyDescent="0.25">
      <c r="BK150" s="327"/>
      <c r="BL150" s="327"/>
      <c r="BM150" s="327"/>
      <c r="BN150" s="327"/>
      <c r="BO150" s="327"/>
      <c r="BP150" s="327"/>
      <c r="BQ150" s="327"/>
      <c r="BR150" s="327"/>
      <c r="BS150" s="327"/>
      <c r="BT150" s="327"/>
      <c r="BU150" s="327"/>
      <c r="BV150" s="327"/>
    </row>
    <row r="151" spans="63:74" x14ac:dyDescent="0.25">
      <c r="BK151" s="327"/>
      <c r="BL151" s="327"/>
      <c r="BM151" s="327"/>
      <c r="BN151" s="327"/>
      <c r="BO151" s="327"/>
      <c r="BP151" s="327"/>
      <c r="BQ151" s="327"/>
      <c r="BR151" s="327"/>
      <c r="BS151" s="327"/>
      <c r="BT151" s="327"/>
      <c r="BU151" s="327"/>
      <c r="BV151" s="327"/>
    </row>
    <row r="152" spans="63:74" x14ac:dyDescent="0.25">
      <c r="BK152" s="327"/>
      <c r="BL152" s="327"/>
      <c r="BM152" s="327"/>
      <c r="BN152" s="327"/>
      <c r="BO152" s="327"/>
      <c r="BP152" s="327"/>
      <c r="BQ152" s="327"/>
      <c r="BR152" s="327"/>
      <c r="BS152" s="327"/>
      <c r="BT152" s="327"/>
      <c r="BU152" s="327"/>
      <c r="BV152" s="327"/>
    </row>
    <row r="153" spans="63:74" x14ac:dyDescent="0.25">
      <c r="BK153" s="327"/>
      <c r="BL153" s="327"/>
      <c r="BM153" s="327"/>
      <c r="BN153" s="327"/>
      <c r="BO153" s="327"/>
      <c r="BP153" s="327"/>
      <c r="BQ153" s="327"/>
      <c r="BR153" s="327"/>
      <c r="BS153" s="327"/>
      <c r="BT153" s="327"/>
      <c r="BU153" s="327"/>
      <c r="BV153" s="327"/>
    </row>
    <row r="154" spans="63:74" x14ac:dyDescent="0.25">
      <c r="BK154" s="327"/>
      <c r="BL154" s="327"/>
      <c r="BM154" s="327"/>
      <c r="BN154" s="327"/>
      <c r="BO154" s="327"/>
      <c r="BP154" s="327"/>
      <c r="BQ154" s="327"/>
      <c r="BR154" s="327"/>
      <c r="BS154" s="327"/>
      <c r="BT154" s="327"/>
      <c r="BU154" s="327"/>
      <c r="BV154" s="327"/>
    </row>
    <row r="155" spans="63:74" x14ac:dyDescent="0.25">
      <c r="BK155" s="327"/>
      <c r="BL155" s="327"/>
      <c r="BM155" s="327"/>
      <c r="BN155" s="327"/>
      <c r="BO155" s="327"/>
      <c r="BP155" s="327"/>
      <c r="BQ155" s="327"/>
      <c r="BR155" s="327"/>
      <c r="BS155" s="327"/>
      <c r="BT155" s="327"/>
      <c r="BU155" s="327"/>
      <c r="BV155" s="327"/>
    </row>
    <row r="156" spans="63:74" x14ac:dyDescent="0.25">
      <c r="BK156" s="327"/>
      <c r="BL156" s="327"/>
      <c r="BM156" s="327"/>
      <c r="BN156" s="327"/>
      <c r="BO156" s="327"/>
      <c r="BP156" s="327"/>
      <c r="BQ156" s="327"/>
      <c r="BR156" s="327"/>
      <c r="BS156" s="327"/>
      <c r="BT156" s="327"/>
      <c r="BU156" s="327"/>
      <c r="BV156" s="327"/>
    </row>
    <row r="157" spans="63:74" x14ac:dyDescent="0.25">
      <c r="BK157" s="327"/>
      <c r="BL157" s="327"/>
      <c r="BM157" s="327"/>
      <c r="BN157" s="327"/>
      <c r="BO157" s="327"/>
      <c r="BP157" s="327"/>
      <c r="BQ157" s="327"/>
      <c r="BR157" s="327"/>
      <c r="BS157" s="327"/>
      <c r="BT157" s="327"/>
      <c r="BU157" s="327"/>
      <c r="BV157" s="327"/>
    </row>
    <row r="158" spans="63:74" x14ac:dyDescent="0.25">
      <c r="BK158" s="327"/>
      <c r="BL158" s="327"/>
      <c r="BM158" s="327"/>
      <c r="BN158" s="327"/>
      <c r="BO158" s="327"/>
      <c r="BP158" s="327"/>
      <c r="BQ158" s="327"/>
      <c r="BR158" s="327"/>
      <c r="BS158" s="327"/>
      <c r="BT158" s="327"/>
      <c r="BU158" s="327"/>
      <c r="BV158" s="327"/>
    </row>
    <row r="159" spans="63:74" x14ac:dyDescent="0.25">
      <c r="BK159" s="327"/>
      <c r="BL159" s="327"/>
      <c r="BM159" s="327"/>
      <c r="BN159" s="327"/>
      <c r="BO159" s="327"/>
      <c r="BP159" s="327"/>
      <c r="BQ159" s="327"/>
      <c r="BR159" s="327"/>
      <c r="BS159" s="327"/>
      <c r="BT159" s="327"/>
      <c r="BU159" s="327"/>
      <c r="BV159" s="327"/>
    </row>
    <row r="160" spans="63:74" x14ac:dyDescent="0.25">
      <c r="BK160" s="327"/>
      <c r="BL160" s="327"/>
      <c r="BM160" s="327"/>
      <c r="BN160" s="327"/>
      <c r="BO160" s="327"/>
      <c r="BP160" s="327"/>
      <c r="BQ160" s="327"/>
      <c r="BR160" s="327"/>
      <c r="BS160" s="327"/>
      <c r="BT160" s="327"/>
      <c r="BU160" s="327"/>
      <c r="BV160" s="327"/>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I6" sqref="BI6:BI54"/>
    </sheetView>
  </sheetViews>
  <sheetFormatPr defaultColWidth="9.54296875" defaultRowHeight="10.5" x14ac:dyDescent="0.25"/>
  <cols>
    <col min="1" max="1" width="12" style="160" customWidth="1"/>
    <col min="2" max="2" width="43.453125" style="160" customWidth="1"/>
    <col min="3" max="50" width="7.453125" style="160" customWidth="1"/>
    <col min="51" max="55" width="7.453125" style="320" customWidth="1"/>
    <col min="56" max="58" width="7.453125" style="164" customWidth="1"/>
    <col min="59" max="62" width="7.453125" style="320" customWidth="1"/>
    <col min="63" max="74" width="7.453125" style="160" customWidth="1"/>
    <col min="75" max="16384" width="9.54296875" style="160"/>
  </cols>
  <sheetData>
    <row r="1" spans="1:74" ht="13.4" customHeight="1" x14ac:dyDescent="0.3">
      <c r="A1" s="733" t="s">
        <v>790</v>
      </c>
      <c r="B1" s="831" t="s">
        <v>1340</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159"/>
    </row>
    <row r="2" spans="1:74" s="161" customFormat="1" ht="12.5" x14ac:dyDescent="0.25">
      <c r="A2" s="734"/>
      <c r="B2" s="485" t="str">
        <f>"U.S. Energy Information Administration  |  Short-Term Energy Outlook  - "&amp;Dates!D1</f>
        <v>U.S. Energy Information Administration  |  Short-Term Energy Outlook  - December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3"/>
      <c r="AY2" s="456"/>
      <c r="AZ2" s="456"/>
      <c r="BA2" s="456"/>
      <c r="BB2" s="456"/>
      <c r="BC2" s="456"/>
      <c r="BD2" s="625"/>
      <c r="BE2" s="625"/>
      <c r="BF2" s="625"/>
      <c r="BG2" s="456"/>
      <c r="BH2" s="456"/>
      <c r="BI2" s="456"/>
      <c r="BJ2" s="456"/>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46"/>
      <c r="B5" s="162" t="s">
        <v>1375</v>
      </c>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375"/>
      <c r="AZ5" s="375"/>
      <c r="BA5" s="375"/>
      <c r="BB5" s="375"/>
      <c r="BC5" s="375"/>
      <c r="BD5" s="163"/>
      <c r="BE5" s="163"/>
      <c r="BF5" s="163"/>
      <c r="BG5" s="163"/>
      <c r="BH5" s="163"/>
      <c r="BI5" s="163"/>
      <c r="BJ5" s="375"/>
      <c r="BK5" s="375"/>
      <c r="BL5" s="375"/>
      <c r="BM5" s="375"/>
      <c r="BN5" s="375"/>
      <c r="BO5" s="375"/>
      <c r="BP5" s="375"/>
      <c r="BQ5" s="375"/>
      <c r="BR5" s="375"/>
      <c r="BS5" s="375"/>
      <c r="BT5" s="375"/>
      <c r="BU5" s="375"/>
      <c r="BV5" s="375"/>
    </row>
    <row r="6" spans="1:74" ht="11.15" customHeight="1" x14ac:dyDescent="0.25">
      <c r="A6" s="147" t="s">
        <v>682</v>
      </c>
      <c r="B6" s="203" t="s">
        <v>431</v>
      </c>
      <c r="C6" s="231">
        <v>958.43513109000003</v>
      </c>
      <c r="D6" s="231">
        <v>960.56299393999996</v>
      </c>
      <c r="E6" s="231">
        <v>962.21711147999997</v>
      </c>
      <c r="F6" s="231">
        <v>962.32224374999998</v>
      </c>
      <c r="G6" s="231">
        <v>963.83530060999999</v>
      </c>
      <c r="H6" s="231">
        <v>965.68104211000002</v>
      </c>
      <c r="I6" s="231">
        <v>969.29147624999996</v>
      </c>
      <c r="J6" s="231">
        <v>970.72858103999999</v>
      </c>
      <c r="K6" s="231">
        <v>971.42436448000001</v>
      </c>
      <c r="L6" s="231">
        <v>968.75297895999995</v>
      </c>
      <c r="M6" s="231">
        <v>969.93550538</v>
      </c>
      <c r="N6" s="231">
        <v>972.34609613999999</v>
      </c>
      <c r="O6" s="231">
        <v>978.94628688</v>
      </c>
      <c r="P6" s="231">
        <v>981.59185460000003</v>
      </c>
      <c r="Q6" s="231">
        <v>983.24433494000004</v>
      </c>
      <c r="R6" s="231">
        <v>982.28869859999998</v>
      </c>
      <c r="S6" s="231">
        <v>983.16627615000004</v>
      </c>
      <c r="T6" s="231">
        <v>984.26203827999996</v>
      </c>
      <c r="U6" s="231">
        <v>986.01357779</v>
      </c>
      <c r="V6" s="231">
        <v>987.21751453000002</v>
      </c>
      <c r="W6" s="231">
        <v>988.31144128999995</v>
      </c>
      <c r="X6" s="231">
        <v>991.05478607999999</v>
      </c>
      <c r="Y6" s="231">
        <v>990.60912183999994</v>
      </c>
      <c r="Z6" s="231">
        <v>988.73387659000002</v>
      </c>
      <c r="AA6" s="231">
        <v>995.26181389999999</v>
      </c>
      <c r="AB6" s="231">
        <v>983.15283394999994</v>
      </c>
      <c r="AC6" s="231">
        <v>962.23970028999997</v>
      </c>
      <c r="AD6" s="231">
        <v>897.85022072000004</v>
      </c>
      <c r="AE6" s="231">
        <v>885.33292385000004</v>
      </c>
      <c r="AF6" s="231">
        <v>890.01561746000004</v>
      </c>
      <c r="AG6" s="231">
        <v>941.33643973000005</v>
      </c>
      <c r="AH6" s="231">
        <v>958.34051065000006</v>
      </c>
      <c r="AI6" s="231">
        <v>970.46596840999996</v>
      </c>
      <c r="AJ6" s="231">
        <v>973.40383397999994</v>
      </c>
      <c r="AK6" s="231">
        <v>979.00379967000003</v>
      </c>
      <c r="AL6" s="231">
        <v>982.95688646999997</v>
      </c>
      <c r="AM6" s="231">
        <v>980.59854582000003</v>
      </c>
      <c r="AN6" s="231">
        <v>984.75628623</v>
      </c>
      <c r="AO6" s="231">
        <v>990.76555915999995</v>
      </c>
      <c r="AP6" s="231">
        <v>1003.2610945</v>
      </c>
      <c r="AQ6" s="231">
        <v>1009.497385</v>
      </c>
      <c r="AR6" s="231">
        <v>1014.1091606</v>
      </c>
      <c r="AS6" s="231">
        <v>1013.9963236999999</v>
      </c>
      <c r="AT6" s="231">
        <v>1017.6841427000001</v>
      </c>
      <c r="AU6" s="231">
        <v>1022.0725200000001</v>
      </c>
      <c r="AV6" s="231">
        <v>1030.5991179</v>
      </c>
      <c r="AW6" s="231">
        <v>1033.810365</v>
      </c>
      <c r="AX6" s="231">
        <v>1035.1439236000001</v>
      </c>
      <c r="AY6" s="231">
        <v>1032.9034733999999</v>
      </c>
      <c r="AZ6" s="231">
        <v>1031.7538953000001</v>
      </c>
      <c r="BA6" s="231">
        <v>1029.9988688000001</v>
      </c>
      <c r="BB6" s="231">
        <v>1025.0206736</v>
      </c>
      <c r="BC6" s="231">
        <v>1024.0180410999999</v>
      </c>
      <c r="BD6" s="231">
        <v>1024.3732505999999</v>
      </c>
      <c r="BE6" s="231">
        <v>1028.8523740999999</v>
      </c>
      <c r="BF6" s="231">
        <v>1029.8487141999999</v>
      </c>
      <c r="BG6" s="231">
        <v>1030.1283426</v>
      </c>
      <c r="BH6" s="231">
        <v>1029.1350895999999</v>
      </c>
      <c r="BI6" s="231">
        <v>1028.398422</v>
      </c>
      <c r="BJ6" s="304">
        <v>1027.3620000000001</v>
      </c>
      <c r="BK6" s="304">
        <v>1025.019</v>
      </c>
      <c r="BL6" s="304">
        <v>1024.1389999999999</v>
      </c>
      <c r="BM6" s="304">
        <v>1023.715</v>
      </c>
      <c r="BN6" s="304">
        <v>1023.905</v>
      </c>
      <c r="BO6" s="304">
        <v>1024.2760000000001</v>
      </c>
      <c r="BP6" s="304">
        <v>1024.9849999999999</v>
      </c>
      <c r="BQ6" s="304">
        <v>1026.2570000000001</v>
      </c>
      <c r="BR6" s="304">
        <v>1027.4739999999999</v>
      </c>
      <c r="BS6" s="304">
        <v>1028.8610000000001</v>
      </c>
      <c r="BT6" s="304">
        <v>1030.82</v>
      </c>
      <c r="BU6" s="304">
        <v>1032.2429999999999</v>
      </c>
      <c r="BV6" s="304">
        <v>1033.5350000000001</v>
      </c>
    </row>
    <row r="7" spans="1:74" ht="11.15" customHeight="1" x14ac:dyDescent="0.25">
      <c r="A7" s="147" t="s">
        <v>683</v>
      </c>
      <c r="B7" s="203" t="s">
        <v>463</v>
      </c>
      <c r="C7" s="231">
        <v>2683.7536138</v>
      </c>
      <c r="D7" s="231">
        <v>2687.8317763999999</v>
      </c>
      <c r="E7" s="231">
        <v>2693.0945155999998</v>
      </c>
      <c r="F7" s="231">
        <v>2701.1791327999999</v>
      </c>
      <c r="G7" s="231">
        <v>2707.5830492</v>
      </c>
      <c r="H7" s="231">
        <v>2713.9435662999999</v>
      </c>
      <c r="I7" s="231">
        <v>2723.9075459000001</v>
      </c>
      <c r="J7" s="231">
        <v>2727.4461176999998</v>
      </c>
      <c r="K7" s="231">
        <v>2728.2061435999999</v>
      </c>
      <c r="L7" s="231">
        <v>2717.5726107</v>
      </c>
      <c r="M7" s="231">
        <v>2719.2368047</v>
      </c>
      <c r="N7" s="231">
        <v>2724.5837127</v>
      </c>
      <c r="O7" s="231">
        <v>2738.6430522000001</v>
      </c>
      <c r="P7" s="231">
        <v>2747.5830999999998</v>
      </c>
      <c r="Q7" s="231">
        <v>2756.4335735999998</v>
      </c>
      <c r="R7" s="231">
        <v>2767.2837920000002</v>
      </c>
      <c r="S7" s="231">
        <v>2774.3881282000002</v>
      </c>
      <c r="T7" s="231">
        <v>2779.8359010999998</v>
      </c>
      <c r="U7" s="231">
        <v>2782.8423936999998</v>
      </c>
      <c r="V7" s="231">
        <v>2785.5655778</v>
      </c>
      <c r="W7" s="231">
        <v>2787.2207364999999</v>
      </c>
      <c r="X7" s="231">
        <v>2791.876565</v>
      </c>
      <c r="Y7" s="231">
        <v>2788.3441511999999</v>
      </c>
      <c r="Z7" s="231">
        <v>2780.6921905999998</v>
      </c>
      <c r="AA7" s="231">
        <v>2799.0083715000001</v>
      </c>
      <c r="AB7" s="231">
        <v>2760.5515506000002</v>
      </c>
      <c r="AC7" s="231">
        <v>2695.4094162000001</v>
      </c>
      <c r="AD7" s="231">
        <v>2498.5839681000002</v>
      </c>
      <c r="AE7" s="231">
        <v>2458.8197073000001</v>
      </c>
      <c r="AF7" s="231">
        <v>2471.1186333999999</v>
      </c>
      <c r="AG7" s="231">
        <v>2630.7230663</v>
      </c>
      <c r="AH7" s="231">
        <v>2675.7166262999999</v>
      </c>
      <c r="AI7" s="231">
        <v>2701.3416333</v>
      </c>
      <c r="AJ7" s="231">
        <v>2678.5442376999999</v>
      </c>
      <c r="AK7" s="231">
        <v>2687.2225259000002</v>
      </c>
      <c r="AL7" s="231">
        <v>2698.3226484000002</v>
      </c>
      <c r="AM7" s="231">
        <v>2714.3701359000002</v>
      </c>
      <c r="AN7" s="231">
        <v>2728.4197786999998</v>
      </c>
      <c r="AO7" s="231">
        <v>2742.9971074999999</v>
      </c>
      <c r="AP7" s="231">
        <v>2761.3221623999998</v>
      </c>
      <c r="AQ7" s="231">
        <v>2774.5398334000001</v>
      </c>
      <c r="AR7" s="231">
        <v>2785.8701605000001</v>
      </c>
      <c r="AS7" s="231">
        <v>2788.5936778999999</v>
      </c>
      <c r="AT7" s="231">
        <v>2801.1889164999998</v>
      </c>
      <c r="AU7" s="231">
        <v>2816.9364105999998</v>
      </c>
      <c r="AV7" s="231">
        <v>2848.6108625000002</v>
      </c>
      <c r="AW7" s="231">
        <v>2861.0818405999999</v>
      </c>
      <c r="AX7" s="231">
        <v>2867.1240472999998</v>
      </c>
      <c r="AY7" s="231">
        <v>2857.9185382999999</v>
      </c>
      <c r="AZ7" s="231">
        <v>2857.7174104999999</v>
      </c>
      <c r="BA7" s="231">
        <v>2857.7017196000002</v>
      </c>
      <c r="BB7" s="231">
        <v>2855.5355697999998</v>
      </c>
      <c r="BC7" s="231">
        <v>2857.6426744</v>
      </c>
      <c r="BD7" s="231">
        <v>2861.6871375999999</v>
      </c>
      <c r="BE7" s="231">
        <v>2873.8235036999999</v>
      </c>
      <c r="BF7" s="231">
        <v>2877.1267760000001</v>
      </c>
      <c r="BG7" s="231">
        <v>2877.7514987999998</v>
      </c>
      <c r="BH7" s="231">
        <v>2873.6154673999999</v>
      </c>
      <c r="BI7" s="231">
        <v>2870.4447445000001</v>
      </c>
      <c r="BJ7" s="304">
        <v>2866.1570000000002</v>
      </c>
      <c r="BK7" s="304">
        <v>2857.3389999999999</v>
      </c>
      <c r="BL7" s="304">
        <v>2853.3780000000002</v>
      </c>
      <c r="BM7" s="304">
        <v>2850.86</v>
      </c>
      <c r="BN7" s="304">
        <v>2850.0230000000001</v>
      </c>
      <c r="BO7" s="304">
        <v>2850.2139999999999</v>
      </c>
      <c r="BP7" s="304">
        <v>2851.6709999999998</v>
      </c>
      <c r="BQ7" s="304">
        <v>2855.26</v>
      </c>
      <c r="BR7" s="304">
        <v>2858.598</v>
      </c>
      <c r="BS7" s="304">
        <v>2862.5520000000001</v>
      </c>
      <c r="BT7" s="304">
        <v>2868.33</v>
      </c>
      <c r="BU7" s="304">
        <v>2872.6089999999999</v>
      </c>
      <c r="BV7" s="304">
        <v>2876.598</v>
      </c>
    </row>
    <row r="8" spans="1:74" ht="11.15" customHeight="1" x14ac:dyDescent="0.25">
      <c r="A8" s="147" t="s">
        <v>684</v>
      </c>
      <c r="B8" s="203" t="s">
        <v>432</v>
      </c>
      <c r="C8" s="231">
        <v>2455.0302145999999</v>
      </c>
      <c r="D8" s="231">
        <v>2460.7780988</v>
      </c>
      <c r="E8" s="231">
        <v>2464.7993934000001</v>
      </c>
      <c r="F8" s="231">
        <v>2463.9494703999999</v>
      </c>
      <c r="G8" s="231">
        <v>2466.8760566999999</v>
      </c>
      <c r="H8" s="231">
        <v>2470.4345244000001</v>
      </c>
      <c r="I8" s="231">
        <v>2477.3994997</v>
      </c>
      <c r="J8" s="231">
        <v>2480.1407605999998</v>
      </c>
      <c r="K8" s="231">
        <v>2481.4329332000002</v>
      </c>
      <c r="L8" s="231">
        <v>2478.5951810000001</v>
      </c>
      <c r="M8" s="231">
        <v>2478.9998046000001</v>
      </c>
      <c r="N8" s="231">
        <v>2479.9659673000001</v>
      </c>
      <c r="O8" s="231">
        <v>2481.6653296999998</v>
      </c>
      <c r="P8" s="231">
        <v>2483.6258254999998</v>
      </c>
      <c r="Q8" s="231">
        <v>2486.0191150999999</v>
      </c>
      <c r="R8" s="231">
        <v>2488.2562413999999</v>
      </c>
      <c r="S8" s="231">
        <v>2491.9568365</v>
      </c>
      <c r="T8" s="231">
        <v>2496.5319433</v>
      </c>
      <c r="U8" s="231">
        <v>2505.8335317999999</v>
      </c>
      <c r="V8" s="231">
        <v>2509.2686844999998</v>
      </c>
      <c r="W8" s="231">
        <v>2510.6893712999999</v>
      </c>
      <c r="X8" s="231">
        <v>2513.4911305999999</v>
      </c>
      <c r="Y8" s="231">
        <v>2508.3362321</v>
      </c>
      <c r="Z8" s="231">
        <v>2498.6202140999999</v>
      </c>
      <c r="AA8" s="231">
        <v>2506.9302373</v>
      </c>
      <c r="AB8" s="231">
        <v>2471.1516096999999</v>
      </c>
      <c r="AC8" s="231">
        <v>2413.8714921000001</v>
      </c>
      <c r="AD8" s="231">
        <v>2240.3092022999999</v>
      </c>
      <c r="AE8" s="231">
        <v>2211.1116161</v>
      </c>
      <c r="AF8" s="231">
        <v>2231.4980513999999</v>
      </c>
      <c r="AG8" s="231">
        <v>2395.3855426</v>
      </c>
      <c r="AH8" s="231">
        <v>2444.5022451999998</v>
      </c>
      <c r="AI8" s="231">
        <v>2472.7651936000002</v>
      </c>
      <c r="AJ8" s="231">
        <v>2449.9949384000001</v>
      </c>
      <c r="AK8" s="231">
        <v>2459.1849653999998</v>
      </c>
      <c r="AL8" s="231">
        <v>2470.1558251000001</v>
      </c>
      <c r="AM8" s="231">
        <v>2484.4170259000002</v>
      </c>
      <c r="AN8" s="231">
        <v>2497.8174199</v>
      </c>
      <c r="AO8" s="231">
        <v>2511.8665154999999</v>
      </c>
      <c r="AP8" s="231">
        <v>2533.2670302000001</v>
      </c>
      <c r="AQ8" s="231">
        <v>2543.5864904999999</v>
      </c>
      <c r="AR8" s="231">
        <v>2549.5276140999999</v>
      </c>
      <c r="AS8" s="231">
        <v>2539.8850382000001</v>
      </c>
      <c r="AT8" s="231">
        <v>2545.4735105</v>
      </c>
      <c r="AU8" s="231">
        <v>2555.0876683000001</v>
      </c>
      <c r="AV8" s="231">
        <v>2578.8816624000001</v>
      </c>
      <c r="AW8" s="231">
        <v>2588.9315778</v>
      </c>
      <c r="AX8" s="231">
        <v>2595.3915652999999</v>
      </c>
      <c r="AY8" s="231">
        <v>2596.6800729000001</v>
      </c>
      <c r="AZ8" s="231">
        <v>2597.146369</v>
      </c>
      <c r="BA8" s="231">
        <v>2595.2089013999998</v>
      </c>
      <c r="BB8" s="231">
        <v>2584.3610671000001</v>
      </c>
      <c r="BC8" s="231">
        <v>2582.4960243999999</v>
      </c>
      <c r="BD8" s="231">
        <v>2583.1071702999998</v>
      </c>
      <c r="BE8" s="231">
        <v>2591.8026936000001</v>
      </c>
      <c r="BF8" s="231">
        <v>2593.1600749999998</v>
      </c>
      <c r="BG8" s="231">
        <v>2592.7875033</v>
      </c>
      <c r="BH8" s="231">
        <v>2589.0251480000002</v>
      </c>
      <c r="BI8" s="231">
        <v>2586.4375430999999</v>
      </c>
      <c r="BJ8" s="304">
        <v>2583.3649999999998</v>
      </c>
      <c r="BK8" s="304">
        <v>2577.6559999999999</v>
      </c>
      <c r="BL8" s="304">
        <v>2575.2269999999999</v>
      </c>
      <c r="BM8" s="304">
        <v>2573.9250000000002</v>
      </c>
      <c r="BN8" s="304">
        <v>2574.2040000000002</v>
      </c>
      <c r="BO8" s="304">
        <v>2574.819</v>
      </c>
      <c r="BP8" s="304">
        <v>2576.2220000000002</v>
      </c>
      <c r="BQ8" s="304">
        <v>2579.047</v>
      </c>
      <c r="BR8" s="304">
        <v>2581.5509999999999</v>
      </c>
      <c r="BS8" s="304">
        <v>2584.37</v>
      </c>
      <c r="BT8" s="304">
        <v>2587.9490000000001</v>
      </c>
      <c r="BU8" s="304">
        <v>2591.0590000000002</v>
      </c>
      <c r="BV8" s="304">
        <v>2594.1460000000002</v>
      </c>
    </row>
    <row r="9" spans="1:74" ht="11.15" customHeight="1" x14ac:dyDescent="0.25">
      <c r="A9" s="147" t="s">
        <v>685</v>
      </c>
      <c r="B9" s="203" t="s">
        <v>433</v>
      </c>
      <c r="C9" s="231">
        <v>1161.3399956999999</v>
      </c>
      <c r="D9" s="231">
        <v>1164.3937206000001</v>
      </c>
      <c r="E9" s="231">
        <v>1167.1774634999999</v>
      </c>
      <c r="F9" s="231">
        <v>1169.6968021</v>
      </c>
      <c r="G9" s="231">
        <v>1171.9363979</v>
      </c>
      <c r="H9" s="231">
        <v>1173.9018285</v>
      </c>
      <c r="I9" s="231">
        <v>1175.9816556999999</v>
      </c>
      <c r="J9" s="231">
        <v>1177.1073346000001</v>
      </c>
      <c r="K9" s="231">
        <v>1177.6674270999999</v>
      </c>
      <c r="L9" s="231">
        <v>1177.3561809</v>
      </c>
      <c r="M9" s="231">
        <v>1177.0144144000001</v>
      </c>
      <c r="N9" s="231">
        <v>1176.3363754</v>
      </c>
      <c r="O9" s="231">
        <v>1173.416894</v>
      </c>
      <c r="P9" s="231">
        <v>1173.4951876</v>
      </c>
      <c r="Q9" s="231">
        <v>1174.6660862000001</v>
      </c>
      <c r="R9" s="231">
        <v>1177.6193416000001</v>
      </c>
      <c r="S9" s="231">
        <v>1180.4581364000001</v>
      </c>
      <c r="T9" s="231">
        <v>1183.8722224000001</v>
      </c>
      <c r="U9" s="231">
        <v>1189.8203817000001</v>
      </c>
      <c r="V9" s="231">
        <v>1192.9159632999999</v>
      </c>
      <c r="W9" s="231">
        <v>1195.1177493</v>
      </c>
      <c r="X9" s="231">
        <v>1197.4277449000001</v>
      </c>
      <c r="Y9" s="231">
        <v>1197.090436</v>
      </c>
      <c r="Z9" s="231">
        <v>1195.1078278</v>
      </c>
      <c r="AA9" s="231">
        <v>1201.5594570000001</v>
      </c>
      <c r="AB9" s="231">
        <v>1188.7265976000001</v>
      </c>
      <c r="AC9" s="231">
        <v>1166.6887864</v>
      </c>
      <c r="AD9" s="231">
        <v>1097.5537875</v>
      </c>
      <c r="AE9" s="231">
        <v>1085.5252496000001</v>
      </c>
      <c r="AF9" s="231">
        <v>1092.7109369</v>
      </c>
      <c r="AG9" s="231">
        <v>1154.1869704000001</v>
      </c>
      <c r="AH9" s="231">
        <v>1173.494017</v>
      </c>
      <c r="AI9" s="231">
        <v>1185.7081978000001</v>
      </c>
      <c r="AJ9" s="231">
        <v>1181.8929682</v>
      </c>
      <c r="AK9" s="231">
        <v>1186.6238261000001</v>
      </c>
      <c r="AL9" s="231">
        <v>1190.9642268</v>
      </c>
      <c r="AM9" s="231">
        <v>1193.5681750000001</v>
      </c>
      <c r="AN9" s="231">
        <v>1198.1371578000001</v>
      </c>
      <c r="AO9" s="231">
        <v>1203.3251797999999</v>
      </c>
      <c r="AP9" s="231">
        <v>1213.7822601</v>
      </c>
      <c r="AQ9" s="231">
        <v>1216.7208465000001</v>
      </c>
      <c r="AR9" s="231">
        <v>1216.7909580999999</v>
      </c>
      <c r="AS9" s="231">
        <v>1207.7575701000001</v>
      </c>
      <c r="AT9" s="231">
        <v>1206.7670005</v>
      </c>
      <c r="AU9" s="231">
        <v>1207.5842246</v>
      </c>
      <c r="AV9" s="231">
        <v>1213.0777954</v>
      </c>
      <c r="AW9" s="231">
        <v>1215.3591921</v>
      </c>
      <c r="AX9" s="231">
        <v>1217.2969677000001</v>
      </c>
      <c r="AY9" s="231">
        <v>1219.9040419999999</v>
      </c>
      <c r="AZ9" s="231">
        <v>1220.3948857</v>
      </c>
      <c r="BA9" s="231">
        <v>1219.7824184000001</v>
      </c>
      <c r="BB9" s="231">
        <v>1214.9052968999999</v>
      </c>
      <c r="BC9" s="231">
        <v>1214.4572154</v>
      </c>
      <c r="BD9" s="231">
        <v>1215.2768305</v>
      </c>
      <c r="BE9" s="231">
        <v>1220.0862513</v>
      </c>
      <c r="BF9" s="231">
        <v>1221.3996778000001</v>
      </c>
      <c r="BG9" s="231">
        <v>1221.9392190999999</v>
      </c>
      <c r="BH9" s="231">
        <v>1221.2048683999999</v>
      </c>
      <c r="BI9" s="231">
        <v>1220.5716442</v>
      </c>
      <c r="BJ9" s="304">
        <v>1219.54</v>
      </c>
      <c r="BK9" s="304">
        <v>1216.6869999999999</v>
      </c>
      <c r="BL9" s="304">
        <v>1215.923</v>
      </c>
      <c r="BM9" s="304">
        <v>1215.826</v>
      </c>
      <c r="BN9" s="304">
        <v>1216.825</v>
      </c>
      <c r="BO9" s="304">
        <v>1217.741</v>
      </c>
      <c r="BP9" s="304">
        <v>1219.001</v>
      </c>
      <c r="BQ9" s="304">
        <v>1220.8330000000001</v>
      </c>
      <c r="BR9" s="304">
        <v>1222.615</v>
      </c>
      <c r="BS9" s="304">
        <v>1224.5719999999999</v>
      </c>
      <c r="BT9" s="304">
        <v>1227.2619999999999</v>
      </c>
      <c r="BU9" s="304">
        <v>1229.154</v>
      </c>
      <c r="BV9" s="304">
        <v>1230.8050000000001</v>
      </c>
    </row>
    <row r="10" spans="1:74" ht="11.15" customHeight="1" x14ac:dyDescent="0.25">
      <c r="A10" s="147" t="s">
        <v>686</v>
      </c>
      <c r="B10" s="203" t="s">
        <v>434</v>
      </c>
      <c r="C10" s="231">
        <v>3261.9518979999998</v>
      </c>
      <c r="D10" s="231">
        <v>3266.1070958</v>
      </c>
      <c r="E10" s="231">
        <v>3271.1122789999999</v>
      </c>
      <c r="F10" s="231">
        <v>3277.165121</v>
      </c>
      <c r="G10" s="231">
        <v>3283.7220200000002</v>
      </c>
      <c r="H10" s="231">
        <v>3290.9806496000001</v>
      </c>
      <c r="I10" s="231">
        <v>3302.6741837</v>
      </c>
      <c r="J10" s="231">
        <v>3308.5363935</v>
      </c>
      <c r="K10" s="231">
        <v>3312.3004529999998</v>
      </c>
      <c r="L10" s="231">
        <v>3308.9018811000001</v>
      </c>
      <c r="M10" s="231">
        <v>3312.2680012999999</v>
      </c>
      <c r="N10" s="231">
        <v>3317.3343324000002</v>
      </c>
      <c r="O10" s="231">
        <v>3326.3430469999998</v>
      </c>
      <c r="P10" s="231">
        <v>3333.1281703</v>
      </c>
      <c r="Q10" s="231">
        <v>3339.9318748999999</v>
      </c>
      <c r="R10" s="231">
        <v>3345.4907063000001</v>
      </c>
      <c r="S10" s="231">
        <v>3353.2791643999999</v>
      </c>
      <c r="T10" s="231">
        <v>3362.0337946</v>
      </c>
      <c r="U10" s="231">
        <v>3374.832891</v>
      </c>
      <c r="V10" s="231">
        <v>3383.2111451000001</v>
      </c>
      <c r="W10" s="231">
        <v>3390.2468509999999</v>
      </c>
      <c r="X10" s="231">
        <v>3402.8249000000001</v>
      </c>
      <c r="Y10" s="231">
        <v>3402.0118407999998</v>
      </c>
      <c r="Z10" s="231">
        <v>3394.6925648000001</v>
      </c>
      <c r="AA10" s="231">
        <v>3404.4138269999999</v>
      </c>
      <c r="AB10" s="231">
        <v>3366.4220510999999</v>
      </c>
      <c r="AC10" s="231">
        <v>3304.2639921</v>
      </c>
      <c r="AD10" s="231">
        <v>3112.5191500999999</v>
      </c>
      <c r="AE10" s="231">
        <v>3081.0938999</v>
      </c>
      <c r="AF10" s="231">
        <v>3104.5677415999999</v>
      </c>
      <c r="AG10" s="231">
        <v>3286.9012455000002</v>
      </c>
      <c r="AH10" s="231">
        <v>3342.2028432000002</v>
      </c>
      <c r="AI10" s="231">
        <v>3374.4331049000002</v>
      </c>
      <c r="AJ10" s="231">
        <v>3347.6066219999998</v>
      </c>
      <c r="AK10" s="231">
        <v>3360.6832685999998</v>
      </c>
      <c r="AL10" s="231">
        <v>3377.6776359</v>
      </c>
      <c r="AM10" s="231">
        <v>3403.7057715999999</v>
      </c>
      <c r="AN10" s="231">
        <v>3424.6985445</v>
      </c>
      <c r="AO10" s="231">
        <v>3445.7720024</v>
      </c>
      <c r="AP10" s="231">
        <v>3471.9363180999999</v>
      </c>
      <c r="AQ10" s="231">
        <v>3489.4135161999998</v>
      </c>
      <c r="AR10" s="231">
        <v>3503.2137696</v>
      </c>
      <c r="AS10" s="231">
        <v>3503.0732403000002</v>
      </c>
      <c r="AT10" s="231">
        <v>3517.2174829</v>
      </c>
      <c r="AU10" s="231">
        <v>3535.3826592999999</v>
      </c>
      <c r="AV10" s="231">
        <v>3573.8975660999999</v>
      </c>
      <c r="AW10" s="231">
        <v>3587.8580129000002</v>
      </c>
      <c r="AX10" s="231">
        <v>3593.5927962999999</v>
      </c>
      <c r="AY10" s="231">
        <v>3578.9922833000001</v>
      </c>
      <c r="AZ10" s="231">
        <v>3577.3579645</v>
      </c>
      <c r="BA10" s="231">
        <v>3576.5802070999998</v>
      </c>
      <c r="BB10" s="231">
        <v>3574.9474227999999</v>
      </c>
      <c r="BC10" s="231">
        <v>3577.166479</v>
      </c>
      <c r="BD10" s="231">
        <v>3581.5257876999999</v>
      </c>
      <c r="BE10" s="231">
        <v>3593.5913599</v>
      </c>
      <c r="BF10" s="231">
        <v>3598.0566649000002</v>
      </c>
      <c r="BG10" s="231">
        <v>3600.4877138000002</v>
      </c>
      <c r="BH10" s="231">
        <v>3600.4640958</v>
      </c>
      <c r="BI10" s="231">
        <v>3599.1419406999999</v>
      </c>
      <c r="BJ10" s="304">
        <v>3596.1010000000001</v>
      </c>
      <c r="BK10" s="304">
        <v>3586.7179999999998</v>
      </c>
      <c r="BL10" s="304">
        <v>3583.7060000000001</v>
      </c>
      <c r="BM10" s="304">
        <v>3582.4430000000002</v>
      </c>
      <c r="BN10" s="304">
        <v>3583.5250000000001</v>
      </c>
      <c r="BO10" s="304">
        <v>3585.3110000000001</v>
      </c>
      <c r="BP10" s="304">
        <v>3588.3969999999999</v>
      </c>
      <c r="BQ10" s="304">
        <v>3593.7220000000002</v>
      </c>
      <c r="BR10" s="304">
        <v>3598.7060000000001</v>
      </c>
      <c r="BS10" s="304">
        <v>3604.2869999999998</v>
      </c>
      <c r="BT10" s="304">
        <v>3612.0430000000001</v>
      </c>
      <c r="BU10" s="304">
        <v>3617.636</v>
      </c>
      <c r="BV10" s="304">
        <v>3622.643</v>
      </c>
    </row>
    <row r="11" spans="1:74" ht="11.15" customHeight="1" x14ac:dyDescent="0.25">
      <c r="A11" s="147" t="s">
        <v>687</v>
      </c>
      <c r="B11" s="203" t="s">
        <v>435</v>
      </c>
      <c r="C11" s="231">
        <v>808.50697188000004</v>
      </c>
      <c r="D11" s="231">
        <v>808.64263649999998</v>
      </c>
      <c r="E11" s="231">
        <v>809.33220217999997</v>
      </c>
      <c r="F11" s="231">
        <v>811.5933718</v>
      </c>
      <c r="G11" s="231">
        <v>812.62746245000005</v>
      </c>
      <c r="H11" s="231">
        <v>813.45217702000002</v>
      </c>
      <c r="I11" s="231">
        <v>813.97356085000001</v>
      </c>
      <c r="J11" s="231">
        <v>814.44998921000001</v>
      </c>
      <c r="K11" s="231">
        <v>814.78750747000004</v>
      </c>
      <c r="L11" s="231">
        <v>813.96490749999998</v>
      </c>
      <c r="M11" s="231">
        <v>814.79051160999995</v>
      </c>
      <c r="N11" s="231">
        <v>816.24311168999998</v>
      </c>
      <c r="O11" s="231">
        <v>819.46159714999999</v>
      </c>
      <c r="P11" s="231">
        <v>821.31402212</v>
      </c>
      <c r="Q11" s="231">
        <v>822.93927599999995</v>
      </c>
      <c r="R11" s="231">
        <v>823.61500740999998</v>
      </c>
      <c r="S11" s="231">
        <v>825.32768264000003</v>
      </c>
      <c r="T11" s="231">
        <v>827.35495031999994</v>
      </c>
      <c r="U11" s="231">
        <v>830.78071178000005</v>
      </c>
      <c r="V11" s="231">
        <v>832.62423834000003</v>
      </c>
      <c r="W11" s="231">
        <v>833.96943134000003</v>
      </c>
      <c r="X11" s="231">
        <v>834.59215202999997</v>
      </c>
      <c r="Y11" s="231">
        <v>835.10878197</v>
      </c>
      <c r="Z11" s="231">
        <v>835.29518239000004</v>
      </c>
      <c r="AA11" s="231">
        <v>847.17113223000001</v>
      </c>
      <c r="AB11" s="231">
        <v>837.68223945</v>
      </c>
      <c r="AC11" s="231">
        <v>818.84828298000002</v>
      </c>
      <c r="AD11" s="231">
        <v>754.02882445</v>
      </c>
      <c r="AE11" s="231">
        <v>743.98506936000001</v>
      </c>
      <c r="AF11" s="231">
        <v>752.07657933999997</v>
      </c>
      <c r="AG11" s="231">
        <v>813.13993868</v>
      </c>
      <c r="AH11" s="231">
        <v>831.37454058000003</v>
      </c>
      <c r="AI11" s="231">
        <v>841.61696932999996</v>
      </c>
      <c r="AJ11" s="231">
        <v>831.71850803999996</v>
      </c>
      <c r="AK11" s="231">
        <v>835.08812816</v>
      </c>
      <c r="AL11" s="231">
        <v>839.57711279</v>
      </c>
      <c r="AM11" s="231">
        <v>847.79907185000002</v>
      </c>
      <c r="AN11" s="231">
        <v>852.56657808</v>
      </c>
      <c r="AO11" s="231">
        <v>856.49324138999998</v>
      </c>
      <c r="AP11" s="231">
        <v>859.28668621999998</v>
      </c>
      <c r="AQ11" s="231">
        <v>861.75094536999995</v>
      </c>
      <c r="AR11" s="231">
        <v>863.59364329000005</v>
      </c>
      <c r="AS11" s="231">
        <v>862.44180875999996</v>
      </c>
      <c r="AT11" s="231">
        <v>864.82111259999999</v>
      </c>
      <c r="AU11" s="231">
        <v>868.35858360999998</v>
      </c>
      <c r="AV11" s="231">
        <v>876.02459363000003</v>
      </c>
      <c r="AW11" s="231">
        <v>879.65062008999996</v>
      </c>
      <c r="AX11" s="231">
        <v>882.20703484000001</v>
      </c>
      <c r="AY11" s="231">
        <v>883.11381299000004</v>
      </c>
      <c r="AZ11" s="231">
        <v>883.96602297000004</v>
      </c>
      <c r="BA11" s="231">
        <v>884.18363988999999</v>
      </c>
      <c r="BB11" s="231">
        <v>882.02776950999998</v>
      </c>
      <c r="BC11" s="231">
        <v>882.28037101999996</v>
      </c>
      <c r="BD11" s="231">
        <v>883.20255018</v>
      </c>
      <c r="BE11" s="231">
        <v>886.61556040000005</v>
      </c>
      <c r="BF11" s="231">
        <v>887.51095476</v>
      </c>
      <c r="BG11" s="231">
        <v>887.70998668000004</v>
      </c>
      <c r="BH11" s="231">
        <v>886.66909568000005</v>
      </c>
      <c r="BI11" s="231">
        <v>885.88307309000004</v>
      </c>
      <c r="BJ11" s="304">
        <v>884.80840000000001</v>
      </c>
      <c r="BK11" s="304">
        <v>882.51059999999995</v>
      </c>
      <c r="BL11" s="304">
        <v>881.55930000000001</v>
      </c>
      <c r="BM11" s="304">
        <v>881.02</v>
      </c>
      <c r="BN11" s="304">
        <v>881.12070000000006</v>
      </c>
      <c r="BO11" s="304">
        <v>881.23490000000004</v>
      </c>
      <c r="BP11" s="304">
        <v>881.59040000000005</v>
      </c>
      <c r="BQ11" s="304">
        <v>882.30610000000001</v>
      </c>
      <c r="BR11" s="304">
        <v>883.05499999999995</v>
      </c>
      <c r="BS11" s="304">
        <v>883.95590000000004</v>
      </c>
      <c r="BT11" s="304">
        <v>885.35950000000003</v>
      </c>
      <c r="BU11" s="304">
        <v>886.30179999999996</v>
      </c>
      <c r="BV11" s="304">
        <v>887.13340000000005</v>
      </c>
    </row>
    <row r="12" spans="1:74" ht="11.15" customHeight="1" x14ac:dyDescent="0.25">
      <c r="A12" s="147" t="s">
        <v>688</v>
      </c>
      <c r="B12" s="203" t="s">
        <v>436</v>
      </c>
      <c r="C12" s="231">
        <v>2243.5863852000002</v>
      </c>
      <c r="D12" s="231">
        <v>2251.3955500000002</v>
      </c>
      <c r="E12" s="231">
        <v>2258.9650821</v>
      </c>
      <c r="F12" s="231">
        <v>2267.2232413000002</v>
      </c>
      <c r="G12" s="231">
        <v>2273.6173130000002</v>
      </c>
      <c r="H12" s="231">
        <v>2279.0755570000001</v>
      </c>
      <c r="I12" s="231">
        <v>2282.1340335999998</v>
      </c>
      <c r="J12" s="231">
        <v>2286.8185772000002</v>
      </c>
      <c r="K12" s="231">
        <v>2291.6652479999998</v>
      </c>
      <c r="L12" s="231">
        <v>2298.4866167999999</v>
      </c>
      <c r="M12" s="231">
        <v>2302.2981140000002</v>
      </c>
      <c r="N12" s="231">
        <v>2304.9123103000002</v>
      </c>
      <c r="O12" s="231">
        <v>2304.1461346999999</v>
      </c>
      <c r="P12" s="231">
        <v>2306.0030324999998</v>
      </c>
      <c r="Q12" s="231">
        <v>2308.2999327000002</v>
      </c>
      <c r="R12" s="231">
        <v>2307.4209827</v>
      </c>
      <c r="S12" s="231">
        <v>2313.3097769999999</v>
      </c>
      <c r="T12" s="231">
        <v>2322.3504631000001</v>
      </c>
      <c r="U12" s="231">
        <v>2342.0941139000001</v>
      </c>
      <c r="V12" s="231">
        <v>2351.7752786999999</v>
      </c>
      <c r="W12" s="231">
        <v>2358.9450304000002</v>
      </c>
      <c r="X12" s="231">
        <v>2366.6801578999998</v>
      </c>
      <c r="Y12" s="231">
        <v>2366.5194919999999</v>
      </c>
      <c r="Z12" s="231">
        <v>2361.5398214000002</v>
      </c>
      <c r="AA12" s="231">
        <v>2367.4883487000002</v>
      </c>
      <c r="AB12" s="231">
        <v>2341.0602671000001</v>
      </c>
      <c r="AC12" s="231">
        <v>2298.0027789999999</v>
      </c>
      <c r="AD12" s="231">
        <v>2168.3436763</v>
      </c>
      <c r="AE12" s="231">
        <v>2144.5065315000002</v>
      </c>
      <c r="AF12" s="231">
        <v>2156.5191365999999</v>
      </c>
      <c r="AG12" s="231">
        <v>2273.0459707999998</v>
      </c>
      <c r="AH12" s="231">
        <v>2305.2597157</v>
      </c>
      <c r="AI12" s="231">
        <v>2321.8248508000001</v>
      </c>
      <c r="AJ12" s="231">
        <v>2298.7510892999999</v>
      </c>
      <c r="AK12" s="231">
        <v>2302.0117197</v>
      </c>
      <c r="AL12" s="231">
        <v>2307.6164551000002</v>
      </c>
      <c r="AM12" s="231">
        <v>2319.0258935000002</v>
      </c>
      <c r="AN12" s="231">
        <v>2326.7233909000001</v>
      </c>
      <c r="AO12" s="231">
        <v>2334.1695448999999</v>
      </c>
      <c r="AP12" s="231">
        <v>2343.7074318</v>
      </c>
      <c r="AQ12" s="231">
        <v>2348.8935922999999</v>
      </c>
      <c r="AR12" s="231">
        <v>2352.0711025000001</v>
      </c>
      <c r="AS12" s="231">
        <v>2346.6922742000002</v>
      </c>
      <c r="AT12" s="231">
        <v>2350.7632499000001</v>
      </c>
      <c r="AU12" s="231">
        <v>2357.7363414000001</v>
      </c>
      <c r="AV12" s="231">
        <v>2376.4602104000001</v>
      </c>
      <c r="AW12" s="231">
        <v>2382.6010371000002</v>
      </c>
      <c r="AX12" s="231">
        <v>2385.0074834000002</v>
      </c>
      <c r="AY12" s="231">
        <v>2377.2829178000002</v>
      </c>
      <c r="AZ12" s="231">
        <v>2377.0180764000002</v>
      </c>
      <c r="BA12" s="231">
        <v>2377.8163279999999</v>
      </c>
      <c r="BB12" s="231">
        <v>2378.0417392999998</v>
      </c>
      <c r="BC12" s="231">
        <v>2382.1931267</v>
      </c>
      <c r="BD12" s="231">
        <v>2388.6345569999999</v>
      </c>
      <c r="BE12" s="231">
        <v>2404.0275674999998</v>
      </c>
      <c r="BF12" s="231">
        <v>2410.0529305999999</v>
      </c>
      <c r="BG12" s="231">
        <v>2413.3721835000001</v>
      </c>
      <c r="BH12" s="231">
        <v>2411.4020415999998</v>
      </c>
      <c r="BI12" s="231">
        <v>2411.2465378000002</v>
      </c>
      <c r="BJ12" s="304">
        <v>2410.3220000000001</v>
      </c>
      <c r="BK12" s="304">
        <v>2406.377</v>
      </c>
      <c r="BL12" s="304">
        <v>2405.605</v>
      </c>
      <c r="BM12" s="304">
        <v>2405.7539999999999</v>
      </c>
      <c r="BN12" s="304">
        <v>2406.8809999999999</v>
      </c>
      <c r="BO12" s="304">
        <v>2408.8310000000001</v>
      </c>
      <c r="BP12" s="304">
        <v>2411.6590000000001</v>
      </c>
      <c r="BQ12" s="304">
        <v>2416.0300000000002</v>
      </c>
      <c r="BR12" s="304">
        <v>2420.1179999999999</v>
      </c>
      <c r="BS12" s="304">
        <v>2424.587</v>
      </c>
      <c r="BT12" s="304">
        <v>2430.0740000000001</v>
      </c>
      <c r="BU12" s="304">
        <v>2434.828</v>
      </c>
      <c r="BV12" s="304">
        <v>2439.4850000000001</v>
      </c>
    </row>
    <row r="13" spans="1:74" ht="11.15" customHeight="1" x14ac:dyDescent="0.25">
      <c r="A13" s="147" t="s">
        <v>689</v>
      </c>
      <c r="B13" s="203" t="s">
        <v>437</v>
      </c>
      <c r="C13" s="231">
        <v>1202.1145257000001</v>
      </c>
      <c r="D13" s="231">
        <v>1206.73154</v>
      </c>
      <c r="E13" s="231">
        <v>1210.3494754000001</v>
      </c>
      <c r="F13" s="231">
        <v>1211.5954205999999</v>
      </c>
      <c r="G13" s="231">
        <v>1214.2448815</v>
      </c>
      <c r="H13" s="231">
        <v>1216.924947</v>
      </c>
      <c r="I13" s="231">
        <v>1219.5882807</v>
      </c>
      <c r="J13" s="231">
        <v>1222.3650573</v>
      </c>
      <c r="K13" s="231">
        <v>1225.2079404999999</v>
      </c>
      <c r="L13" s="231">
        <v>1227.2846391</v>
      </c>
      <c r="M13" s="231">
        <v>1230.8839539999999</v>
      </c>
      <c r="N13" s="231">
        <v>1235.1735940000001</v>
      </c>
      <c r="O13" s="231">
        <v>1241.7621634</v>
      </c>
      <c r="P13" s="231">
        <v>1246.2260004</v>
      </c>
      <c r="Q13" s="231">
        <v>1250.1737092999999</v>
      </c>
      <c r="R13" s="231">
        <v>1251.3021217999999</v>
      </c>
      <c r="S13" s="231">
        <v>1255.9449509000001</v>
      </c>
      <c r="T13" s="231">
        <v>1261.7990282000001</v>
      </c>
      <c r="U13" s="231">
        <v>1272.5029678999999</v>
      </c>
      <c r="V13" s="231">
        <v>1278.050581</v>
      </c>
      <c r="W13" s="231">
        <v>1282.0804814999999</v>
      </c>
      <c r="X13" s="231">
        <v>1284.4183892999999</v>
      </c>
      <c r="Y13" s="231">
        <v>1285.5435749999999</v>
      </c>
      <c r="Z13" s="231">
        <v>1285.2817585</v>
      </c>
      <c r="AA13" s="231">
        <v>1296.0352571999999</v>
      </c>
      <c r="AB13" s="231">
        <v>1283.6976979000001</v>
      </c>
      <c r="AC13" s="231">
        <v>1260.6713981</v>
      </c>
      <c r="AD13" s="231">
        <v>1184.8402619000001</v>
      </c>
      <c r="AE13" s="231">
        <v>1172.0235533</v>
      </c>
      <c r="AF13" s="231">
        <v>1180.1051763</v>
      </c>
      <c r="AG13" s="231">
        <v>1247.8837241000001</v>
      </c>
      <c r="AH13" s="231">
        <v>1268.6630653</v>
      </c>
      <c r="AI13" s="231">
        <v>1281.2417932000001</v>
      </c>
      <c r="AJ13" s="231">
        <v>1273.8719883000001</v>
      </c>
      <c r="AK13" s="231">
        <v>1278.8604289</v>
      </c>
      <c r="AL13" s="231">
        <v>1284.4591955999999</v>
      </c>
      <c r="AM13" s="231">
        <v>1291.3666869000001</v>
      </c>
      <c r="AN13" s="231">
        <v>1297.6623067999999</v>
      </c>
      <c r="AO13" s="231">
        <v>1304.0444539</v>
      </c>
      <c r="AP13" s="231">
        <v>1311.5594699999999</v>
      </c>
      <c r="AQ13" s="231">
        <v>1317.3299151000001</v>
      </c>
      <c r="AR13" s="231">
        <v>1322.4021310000001</v>
      </c>
      <c r="AS13" s="231">
        <v>1323.2211110999999</v>
      </c>
      <c r="AT13" s="231">
        <v>1329.5631238000001</v>
      </c>
      <c r="AU13" s="231">
        <v>1337.8731624</v>
      </c>
      <c r="AV13" s="231">
        <v>1355.6221061000001</v>
      </c>
      <c r="AW13" s="231">
        <v>1362.2650371</v>
      </c>
      <c r="AX13" s="231">
        <v>1365.2728345</v>
      </c>
      <c r="AY13" s="231">
        <v>1360.2624874999999</v>
      </c>
      <c r="AZ13" s="231">
        <v>1359.2872761000001</v>
      </c>
      <c r="BA13" s="231">
        <v>1357.9641893</v>
      </c>
      <c r="BB13" s="231">
        <v>1353.6539270000001</v>
      </c>
      <c r="BC13" s="231">
        <v>1353.6145644999999</v>
      </c>
      <c r="BD13" s="231">
        <v>1355.2068016999999</v>
      </c>
      <c r="BE13" s="231">
        <v>1362.4436115999999</v>
      </c>
      <c r="BF13" s="231">
        <v>1364.2893183000001</v>
      </c>
      <c r="BG13" s="231">
        <v>1364.7568947</v>
      </c>
      <c r="BH13" s="231">
        <v>1362.5083755999999</v>
      </c>
      <c r="BI13" s="231">
        <v>1361.2231658000001</v>
      </c>
      <c r="BJ13" s="304">
        <v>1359.5630000000001</v>
      </c>
      <c r="BK13" s="304">
        <v>1356</v>
      </c>
      <c r="BL13" s="304">
        <v>1354.7370000000001</v>
      </c>
      <c r="BM13" s="304">
        <v>1354.2470000000001</v>
      </c>
      <c r="BN13" s="304">
        <v>1354.8320000000001</v>
      </c>
      <c r="BO13" s="304">
        <v>1355.6579999999999</v>
      </c>
      <c r="BP13" s="304">
        <v>1357.029</v>
      </c>
      <c r="BQ13" s="304">
        <v>1359.393</v>
      </c>
      <c r="BR13" s="304">
        <v>1361.5170000000001</v>
      </c>
      <c r="BS13" s="304">
        <v>1363.8489999999999</v>
      </c>
      <c r="BT13" s="304">
        <v>1366.835</v>
      </c>
      <c r="BU13" s="304">
        <v>1369.25</v>
      </c>
      <c r="BV13" s="304">
        <v>1371.539</v>
      </c>
    </row>
    <row r="14" spans="1:74" ht="11.15" customHeight="1" x14ac:dyDescent="0.25">
      <c r="A14" s="147" t="s">
        <v>690</v>
      </c>
      <c r="B14" s="203" t="s">
        <v>438</v>
      </c>
      <c r="C14" s="231">
        <v>3446.1974080999998</v>
      </c>
      <c r="D14" s="231">
        <v>3454.5740765999999</v>
      </c>
      <c r="E14" s="231">
        <v>3465.2446098</v>
      </c>
      <c r="F14" s="231">
        <v>3481.2451648000001</v>
      </c>
      <c r="G14" s="231">
        <v>3494.2263094</v>
      </c>
      <c r="H14" s="231">
        <v>3507.2242007</v>
      </c>
      <c r="I14" s="231">
        <v>3524.3599494999999</v>
      </c>
      <c r="J14" s="231">
        <v>3534.3005011999999</v>
      </c>
      <c r="K14" s="231">
        <v>3541.1669664999999</v>
      </c>
      <c r="L14" s="231">
        <v>3540.2944416999999</v>
      </c>
      <c r="M14" s="231">
        <v>3544.5114121000001</v>
      </c>
      <c r="N14" s="231">
        <v>3549.1529740999999</v>
      </c>
      <c r="O14" s="231">
        <v>3551.3028399999998</v>
      </c>
      <c r="P14" s="231">
        <v>3558.9808005</v>
      </c>
      <c r="Q14" s="231">
        <v>3569.2705682000001</v>
      </c>
      <c r="R14" s="231">
        <v>3586.8998098000002</v>
      </c>
      <c r="S14" s="231">
        <v>3598.8674417000002</v>
      </c>
      <c r="T14" s="231">
        <v>3609.9011306000002</v>
      </c>
      <c r="U14" s="231">
        <v>3617.2746609000001</v>
      </c>
      <c r="V14" s="231">
        <v>3628.4851257</v>
      </c>
      <c r="W14" s="231">
        <v>3640.8063093999999</v>
      </c>
      <c r="X14" s="231">
        <v>3669.0321803000002</v>
      </c>
      <c r="Y14" s="231">
        <v>3672.4793252999998</v>
      </c>
      <c r="Z14" s="231">
        <v>3665.9417128999999</v>
      </c>
      <c r="AA14" s="231">
        <v>3672.6259371000001</v>
      </c>
      <c r="AB14" s="231">
        <v>3628.7138642999998</v>
      </c>
      <c r="AC14" s="231">
        <v>3557.4120886000001</v>
      </c>
      <c r="AD14" s="231">
        <v>3339.3207665</v>
      </c>
      <c r="AE14" s="231">
        <v>3302.7894672000002</v>
      </c>
      <c r="AF14" s="231">
        <v>3328.4183475</v>
      </c>
      <c r="AG14" s="231">
        <v>3530.6971306999999</v>
      </c>
      <c r="AH14" s="231">
        <v>3594.7790774</v>
      </c>
      <c r="AI14" s="231">
        <v>3635.1539109999999</v>
      </c>
      <c r="AJ14" s="231">
        <v>3616.3052598999998</v>
      </c>
      <c r="AK14" s="231">
        <v>3635.9031460000001</v>
      </c>
      <c r="AL14" s="231">
        <v>3658.4311975999999</v>
      </c>
      <c r="AM14" s="231">
        <v>3688.3846844999998</v>
      </c>
      <c r="AN14" s="231">
        <v>3713.4016151000001</v>
      </c>
      <c r="AO14" s="231">
        <v>3737.9772588999999</v>
      </c>
      <c r="AP14" s="231">
        <v>3766.4858441000001</v>
      </c>
      <c r="AQ14" s="231">
        <v>3786.8982434</v>
      </c>
      <c r="AR14" s="231">
        <v>3803.5886848999999</v>
      </c>
      <c r="AS14" s="231">
        <v>3807.9150755000001</v>
      </c>
      <c r="AT14" s="231">
        <v>3823.6431711999999</v>
      </c>
      <c r="AU14" s="231">
        <v>3842.1308789</v>
      </c>
      <c r="AV14" s="231">
        <v>3888.7867683999998</v>
      </c>
      <c r="AW14" s="231">
        <v>3893.7372728999999</v>
      </c>
      <c r="AX14" s="231">
        <v>3882.3909619999999</v>
      </c>
      <c r="AY14" s="231">
        <v>3821.2246713999998</v>
      </c>
      <c r="AZ14" s="231">
        <v>3802.4271033999999</v>
      </c>
      <c r="BA14" s="231">
        <v>3792.4750933999999</v>
      </c>
      <c r="BB14" s="231">
        <v>3798.7692419999998</v>
      </c>
      <c r="BC14" s="231">
        <v>3800.9578978999998</v>
      </c>
      <c r="BD14" s="231">
        <v>3806.4416617000002</v>
      </c>
      <c r="BE14" s="231">
        <v>3824.7530071000001</v>
      </c>
      <c r="BF14" s="231">
        <v>3829.6776310999999</v>
      </c>
      <c r="BG14" s="231">
        <v>3830.7480076000002</v>
      </c>
      <c r="BH14" s="231">
        <v>3824.5970892999999</v>
      </c>
      <c r="BI14" s="231">
        <v>3820.4842561999999</v>
      </c>
      <c r="BJ14" s="304">
        <v>3815.0419999999999</v>
      </c>
      <c r="BK14" s="304">
        <v>3803.5680000000002</v>
      </c>
      <c r="BL14" s="304">
        <v>3798.9960000000001</v>
      </c>
      <c r="BM14" s="304">
        <v>3796.623</v>
      </c>
      <c r="BN14" s="304">
        <v>3797.2049999999999</v>
      </c>
      <c r="BO14" s="304">
        <v>3798.6610000000001</v>
      </c>
      <c r="BP14" s="304">
        <v>3801.748</v>
      </c>
      <c r="BQ14" s="304">
        <v>3808.136</v>
      </c>
      <c r="BR14" s="304">
        <v>3813.23</v>
      </c>
      <c r="BS14" s="304">
        <v>3818.701</v>
      </c>
      <c r="BT14" s="304">
        <v>3825.4740000000002</v>
      </c>
      <c r="BU14" s="304">
        <v>3831.0070000000001</v>
      </c>
      <c r="BV14" s="304">
        <v>3836.2249999999999</v>
      </c>
    </row>
    <row r="15" spans="1:74" ht="11.15" customHeight="1" x14ac:dyDescent="0.25">
      <c r="A15" s="147"/>
      <c r="B15" s="164" t="s">
        <v>1373</v>
      </c>
      <c r="C15" s="236"/>
      <c r="D15" s="236"/>
      <c r="E15" s="236"/>
      <c r="F15" s="236"/>
      <c r="G15" s="236"/>
      <c r="H15" s="236"/>
      <c r="I15" s="236"/>
      <c r="J15" s="236"/>
      <c r="K15" s="236"/>
      <c r="L15" s="236"/>
      <c r="M15" s="236"/>
      <c r="N15" s="236"/>
      <c r="O15" s="236"/>
      <c r="P15" s="236"/>
      <c r="Q15" s="236"/>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6"/>
      <c r="AV15" s="236"/>
      <c r="AW15" s="236"/>
      <c r="AX15" s="236"/>
      <c r="AY15" s="236"/>
      <c r="AZ15" s="236"/>
      <c r="BA15" s="236"/>
      <c r="BB15" s="236"/>
      <c r="BC15" s="236"/>
      <c r="BD15" s="236"/>
      <c r="BE15" s="236"/>
      <c r="BF15" s="236"/>
      <c r="BG15" s="236"/>
      <c r="BH15" s="236"/>
      <c r="BI15" s="236"/>
      <c r="BJ15" s="314"/>
      <c r="BK15" s="314"/>
      <c r="BL15" s="314"/>
      <c r="BM15" s="314"/>
      <c r="BN15" s="314"/>
      <c r="BO15" s="314"/>
      <c r="BP15" s="314"/>
      <c r="BQ15" s="314"/>
      <c r="BR15" s="314"/>
      <c r="BS15" s="314"/>
      <c r="BT15" s="314"/>
      <c r="BU15" s="314"/>
      <c r="BV15" s="314"/>
    </row>
    <row r="16" spans="1:74" ht="11.15" customHeight="1" x14ac:dyDescent="0.25">
      <c r="A16" s="147" t="s">
        <v>691</v>
      </c>
      <c r="B16" s="203" t="s">
        <v>431</v>
      </c>
      <c r="C16" s="249">
        <v>100.16251355999999</v>
      </c>
      <c r="D16" s="249">
        <v>100.14632306999999</v>
      </c>
      <c r="E16" s="249">
        <v>100.20078354</v>
      </c>
      <c r="F16" s="249">
        <v>100.45773837</v>
      </c>
      <c r="G16" s="249">
        <v>100.55461824</v>
      </c>
      <c r="H16" s="249">
        <v>100.62326655</v>
      </c>
      <c r="I16" s="249">
        <v>100.7412609</v>
      </c>
      <c r="J16" s="249">
        <v>100.69526286</v>
      </c>
      <c r="K16" s="249">
        <v>100.56285002</v>
      </c>
      <c r="L16" s="249">
        <v>100.27534864</v>
      </c>
      <c r="M16" s="249">
        <v>100.02161156</v>
      </c>
      <c r="N16" s="249">
        <v>99.732965012999998</v>
      </c>
      <c r="O16" s="249">
        <v>99.316371543000002</v>
      </c>
      <c r="P16" s="249">
        <v>99.027684156999996</v>
      </c>
      <c r="Q16" s="249">
        <v>98.773865399000002</v>
      </c>
      <c r="R16" s="249">
        <v>98.549730394999997</v>
      </c>
      <c r="S16" s="249">
        <v>98.369537547999997</v>
      </c>
      <c r="T16" s="249">
        <v>98.228101985999999</v>
      </c>
      <c r="U16" s="249">
        <v>98.208124787000003</v>
      </c>
      <c r="V16" s="249">
        <v>98.082177982000005</v>
      </c>
      <c r="W16" s="249">
        <v>97.932962652000001</v>
      </c>
      <c r="X16" s="249">
        <v>97.840781776</v>
      </c>
      <c r="Y16" s="249">
        <v>97.584802159999995</v>
      </c>
      <c r="Z16" s="249">
        <v>97.245326782999996</v>
      </c>
      <c r="AA16" s="249">
        <v>98.451551730000006</v>
      </c>
      <c r="AB16" s="249">
        <v>96.723187770999999</v>
      </c>
      <c r="AC16" s="249">
        <v>93.689430989000002</v>
      </c>
      <c r="AD16" s="249">
        <v>84.357029955000002</v>
      </c>
      <c r="AE16" s="249">
        <v>82.457426099000003</v>
      </c>
      <c r="AF16" s="249">
        <v>82.997367991999994</v>
      </c>
      <c r="AG16" s="249">
        <v>90.180964926000001</v>
      </c>
      <c r="AH16" s="249">
        <v>92.446916349000006</v>
      </c>
      <c r="AI16" s="249">
        <v>93.999331553000005</v>
      </c>
      <c r="AJ16" s="249">
        <v>94.185373220000002</v>
      </c>
      <c r="AK16" s="249">
        <v>94.800343974</v>
      </c>
      <c r="AL16" s="249">
        <v>95.191406495999999</v>
      </c>
      <c r="AM16" s="249">
        <v>94.920665787000004</v>
      </c>
      <c r="AN16" s="249">
        <v>95.192333098000006</v>
      </c>
      <c r="AO16" s="249">
        <v>95.568513429999996</v>
      </c>
      <c r="AP16" s="249">
        <v>96.297716554999994</v>
      </c>
      <c r="AQ16" s="249">
        <v>96.696540597999999</v>
      </c>
      <c r="AR16" s="249">
        <v>97.013495331000001</v>
      </c>
      <c r="AS16" s="249">
        <v>97.08691374</v>
      </c>
      <c r="AT16" s="249">
        <v>97.361380116000007</v>
      </c>
      <c r="AU16" s="249">
        <v>97.675227445000004</v>
      </c>
      <c r="AV16" s="249">
        <v>98.110531983000001</v>
      </c>
      <c r="AW16" s="249">
        <v>98.441584020999997</v>
      </c>
      <c r="AX16" s="249">
        <v>98.750459817999996</v>
      </c>
      <c r="AY16" s="249">
        <v>99.020621706</v>
      </c>
      <c r="AZ16" s="249">
        <v>99.297548268</v>
      </c>
      <c r="BA16" s="249">
        <v>99.564701838000005</v>
      </c>
      <c r="BB16" s="249">
        <v>99.896798488000002</v>
      </c>
      <c r="BC16" s="249">
        <v>100.08836902</v>
      </c>
      <c r="BD16" s="249">
        <v>100.2141295</v>
      </c>
      <c r="BE16" s="249">
        <v>100.23079789000001</v>
      </c>
      <c r="BF16" s="249">
        <v>100.25739982</v>
      </c>
      <c r="BG16" s="249">
        <v>100.25065324000001</v>
      </c>
      <c r="BH16" s="249">
        <v>100.18609873</v>
      </c>
      <c r="BI16" s="249">
        <v>100.13099971</v>
      </c>
      <c r="BJ16" s="315">
        <v>100.0609</v>
      </c>
      <c r="BK16" s="315">
        <v>99.959310000000002</v>
      </c>
      <c r="BL16" s="315">
        <v>99.871560000000002</v>
      </c>
      <c r="BM16" s="315">
        <v>99.781170000000003</v>
      </c>
      <c r="BN16" s="315">
        <v>99.619100000000003</v>
      </c>
      <c r="BO16" s="315">
        <v>99.575199999999995</v>
      </c>
      <c r="BP16" s="315">
        <v>99.580430000000007</v>
      </c>
      <c r="BQ16" s="315">
        <v>99.623220000000003</v>
      </c>
      <c r="BR16" s="315">
        <v>99.735410000000002</v>
      </c>
      <c r="BS16" s="315">
        <v>99.905410000000003</v>
      </c>
      <c r="BT16" s="315">
        <v>100.2308</v>
      </c>
      <c r="BU16" s="315">
        <v>100.44329999999999</v>
      </c>
      <c r="BV16" s="315">
        <v>100.6404</v>
      </c>
    </row>
    <row r="17" spans="1:74" ht="11.15" customHeight="1" x14ac:dyDescent="0.25">
      <c r="A17" s="147" t="s">
        <v>692</v>
      </c>
      <c r="B17" s="203" t="s">
        <v>463</v>
      </c>
      <c r="C17" s="249">
        <v>99.920108370999998</v>
      </c>
      <c r="D17" s="249">
        <v>99.903732109000003</v>
      </c>
      <c r="E17" s="249">
        <v>99.956300420000005</v>
      </c>
      <c r="F17" s="249">
        <v>100.18851687</v>
      </c>
      <c r="G17" s="249">
        <v>100.29594665</v>
      </c>
      <c r="H17" s="249">
        <v>100.38929333</v>
      </c>
      <c r="I17" s="249">
        <v>100.57535579</v>
      </c>
      <c r="J17" s="249">
        <v>100.56043711</v>
      </c>
      <c r="K17" s="249">
        <v>100.45133618</v>
      </c>
      <c r="L17" s="249">
        <v>100.23611549</v>
      </c>
      <c r="M17" s="249">
        <v>99.947603189000006</v>
      </c>
      <c r="N17" s="249">
        <v>99.573861762000007</v>
      </c>
      <c r="O17" s="249">
        <v>98.922869843000001</v>
      </c>
      <c r="P17" s="249">
        <v>98.522686195999995</v>
      </c>
      <c r="Q17" s="249">
        <v>98.181289452000001</v>
      </c>
      <c r="R17" s="249">
        <v>97.948054444999997</v>
      </c>
      <c r="S17" s="249">
        <v>97.687200383999993</v>
      </c>
      <c r="T17" s="249">
        <v>97.448102101999993</v>
      </c>
      <c r="U17" s="249">
        <v>97.268458267</v>
      </c>
      <c r="V17" s="249">
        <v>97.044597542000005</v>
      </c>
      <c r="W17" s="249">
        <v>96.814218595</v>
      </c>
      <c r="X17" s="249">
        <v>96.624934683999996</v>
      </c>
      <c r="Y17" s="249">
        <v>96.345809348000003</v>
      </c>
      <c r="Z17" s="249">
        <v>96.024455845000006</v>
      </c>
      <c r="AA17" s="249">
        <v>97.728241609999998</v>
      </c>
      <c r="AB17" s="249">
        <v>95.771906197999996</v>
      </c>
      <c r="AC17" s="249">
        <v>92.222817043999996</v>
      </c>
      <c r="AD17" s="249">
        <v>81.132991369999999</v>
      </c>
      <c r="AE17" s="249">
        <v>78.859381815000006</v>
      </c>
      <c r="AF17" s="249">
        <v>79.454005601000006</v>
      </c>
      <c r="AG17" s="249">
        <v>87.943897293999996</v>
      </c>
      <c r="AH17" s="249">
        <v>90.504711838999995</v>
      </c>
      <c r="AI17" s="249">
        <v>92.163483802000002</v>
      </c>
      <c r="AJ17" s="249">
        <v>91.977045493000006</v>
      </c>
      <c r="AK17" s="249">
        <v>92.539108059</v>
      </c>
      <c r="AL17" s="249">
        <v>92.906503809</v>
      </c>
      <c r="AM17" s="249">
        <v>92.717695243999998</v>
      </c>
      <c r="AN17" s="249">
        <v>92.966910489</v>
      </c>
      <c r="AO17" s="249">
        <v>93.292612043000005</v>
      </c>
      <c r="AP17" s="249">
        <v>93.906302374999996</v>
      </c>
      <c r="AQ17" s="249">
        <v>94.226349698999996</v>
      </c>
      <c r="AR17" s="249">
        <v>94.464256484000003</v>
      </c>
      <c r="AS17" s="249">
        <v>94.415739677999994</v>
      </c>
      <c r="AT17" s="249">
        <v>94.642577670999998</v>
      </c>
      <c r="AU17" s="249">
        <v>94.940487411999996</v>
      </c>
      <c r="AV17" s="249">
        <v>95.440242267000002</v>
      </c>
      <c r="AW17" s="249">
        <v>95.782215479000001</v>
      </c>
      <c r="AX17" s="249">
        <v>96.097180413999993</v>
      </c>
      <c r="AY17" s="249">
        <v>96.364067161999998</v>
      </c>
      <c r="AZ17" s="249">
        <v>96.640817975999994</v>
      </c>
      <c r="BA17" s="249">
        <v>96.906362946000002</v>
      </c>
      <c r="BB17" s="249">
        <v>97.254741127000003</v>
      </c>
      <c r="BC17" s="249">
        <v>97.427345115999998</v>
      </c>
      <c r="BD17" s="249">
        <v>97.518213969000001</v>
      </c>
      <c r="BE17" s="249">
        <v>97.398107793999998</v>
      </c>
      <c r="BF17" s="249">
        <v>97.422436294999997</v>
      </c>
      <c r="BG17" s="249">
        <v>97.461959578000005</v>
      </c>
      <c r="BH17" s="249">
        <v>97.595965227999997</v>
      </c>
      <c r="BI17" s="249">
        <v>97.606412390000003</v>
      </c>
      <c r="BJ17" s="315">
        <v>97.572590000000005</v>
      </c>
      <c r="BK17" s="315">
        <v>97.478890000000007</v>
      </c>
      <c r="BL17" s="315">
        <v>97.368229999999997</v>
      </c>
      <c r="BM17" s="315">
        <v>97.224990000000005</v>
      </c>
      <c r="BN17" s="315">
        <v>96.926180000000002</v>
      </c>
      <c r="BO17" s="315">
        <v>96.810050000000004</v>
      </c>
      <c r="BP17" s="315">
        <v>96.753619999999998</v>
      </c>
      <c r="BQ17" s="315">
        <v>96.750219999999999</v>
      </c>
      <c r="BR17" s="315">
        <v>96.818150000000003</v>
      </c>
      <c r="BS17" s="315">
        <v>96.950760000000002</v>
      </c>
      <c r="BT17" s="315">
        <v>97.269930000000002</v>
      </c>
      <c r="BU17" s="315">
        <v>97.440479999999994</v>
      </c>
      <c r="BV17" s="315">
        <v>97.584289999999996</v>
      </c>
    </row>
    <row r="18" spans="1:74" ht="11.15" customHeight="1" x14ac:dyDescent="0.25">
      <c r="A18" s="147" t="s">
        <v>693</v>
      </c>
      <c r="B18" s="203" t="s">
        <v>432</v>
      </c>
      <c r="C18" s="249">
        <v>100.83623191</v>
      </c>
      <c r="D18" s="249">
        <v>100.93538028</v>
      </c>
      <c r="E18" s="249">
        <v>101.08262026</v>
      </c>
      <c r="F18" s="249">
        <v>101.39403983</v>
      </c>
      <c r="G18" s="249">
        <v>101.55039705</v>
      </c>
      <c r="H18" s="249">
        <v>101.66777990999999</v>
      </c>
      <c r="I18" s="249">
        <v>101.80424847</v>
      </c>
      <c r="J18" s="249">
        <v>101.80013753</v>
      </c>
      <c r="K18" s="249">
        <v>101.71350717999999</v>
      </c>
      <c r="L18" s="249">
        <v>101.57105441</v>
      </c>
      <c r="M18" s="249">
        <v>101.29936244</v>
      </c>
      <c r="N18" s="249">
        <v>100.9251283</v>
      </c>
      <c r="O18" s="249">
        <v>100.24815486999999</v>
      </c>
      <c r="P18" s="249">
        <v>99.818984176000001</v>
      </c>
      <c r="Q18" s="249">
        <v>99.437419112000001</v>
      </c>
      <c r="R18" s="249">
        <v>99.105804852999995</v>
      </c>
      <c r="S18" s="249">
        <v>98.817692176999998</v>
      </c>
      <c r="T18" s="249">
        <v>98.575426254999996</v>
      </c>
      <c r="U18" s="249">
        <v>98.513237490999998</v>
      </c>
      <c r="V18" s="249">
        <v>98.261992277000004</v>
      </c>
      <c r="W18" s="249">
        <v>97.955921015000001</v>
      </c>
      <c r="X18" s="249">
        <v>97.533840854000005</v>
      </c>
      <c r="Y18" s="249">
        <v>97.164004636000001</v>
      </c>
      <c r="Z18" s="249">
        <v>96.785229510999997</v>
      </c>
      <c r="AA18" s="249">
        <v>98.675863681999999</v>
      </c>
      <c r="AB18" s="249">
        <v>96.570449588000002</v>
      </c>
      <c r="AC18" s="249">
        <v>92.747335433999993</v>
      </c>
      <c r="AD18" s="249">
        <v>80.548410712000006</v>
      </c>
      <c r="AE18" s="249">
        <v>78.283479318000005</v>
      </c>
      <c r="AF18" s="249">
        <v>79.294430743999996</v>
      </c>
      <c r="AG18" s="249">
        <v>89.517680240000004</v>
      </c>
      <c r="AH18" s="249">
        <v>92.628085870000007</v>
      </c>
      <c r="AI18" s="249">
        <v>94.562062882000006</v>
      </c>
      <c r="AJ18" s="249">
        <v>93.959236196000006</v>
      </c>
      <c r="AK18" s="249">
        <v>94.560637287000006</v>
      </c>
      <c r="AL18" s="249">
        <v>95.005891073000001</v>
      </c>
      <c r="AM18" s="249">
        <v>95.137260760999993</v>
      </c>
      <c r="AN18" s="249">
        <v>95.388522533</v>
      </c>
      <c r="AO18" s="249">
        <v>95.601939595000005</v>
      </c>
      <c r="AP18" s="249">
        <v>95.705135537999993</v>
      </c>
      <c r="AQ18" s="249">
        <v>95.897145488000007</v>
      </c>
      <c r="AR18" s="249">
        <v>96.105593033999995</v>
      </c>
      <c r="AS18" s="249">
        <v>96.202931063999998</v>
      </c>
      <c r="AT18" s="249">
        <v>96.539914139999993</v>
      </c>
      <c r="AU18" s="249">
        <v>96.988995146999997</v>
      </c>
      <c r="AV18" s="249">
        <v>97.851968618000001</v>
      </c>
      <c r="AW18" s="249">
        <v>98.298899590999994</v>
      </c>
      <c r="AX18" s="249">
        <v>98.631582598999998</v>
      </c>
      <c r="AY18" s="249">
        <v>98.722192096000001</v>
      </c>
      <c r="AZ18" s="249">
        <v>98.922248328999999</v>
      </c>
      <c r="BA18" s="249">
        <v>99.103925754000002</v>
      </c>
      <c r="BB18" s="249">
        <v>99.301778177000003</v>
      </c>
      <c r="BC18" s="249">
        <v>99.420782630999994</v>
      </c>
      <c r="BD18" s="249">
        <v>99.495492923</v>
      </c>
      <c r="BE18" s="249">
        <v>99.467448235999996</v>
      </c>
      <c r="BF18" s="249">
        <v>99.497415817000004</v>
      </c>
      <c r="BG18" s="249">
        <v>99.526934849</v>
      </c>
      <c r="BH18" s="249">
        <v>99.568826203</v>
      </c>
      <c r="BI18" s="249">
        <v>99.587832483</v>
      </c>
      <c r="BJ18" s="315">
        <v>99.596770000000006</v>
      </c>
      <c r="BK18" s="315">
        <v>99.652910000000006</v>
      </c>
      <c r="BL18" s="315">
        <v>99.598780000000005</v>
      </c>
      <c r="BM18" s="315">
        <v>99.491650000000007</v>
      </c>
      <c r="BN18" s="315">
        <v>99.207989999999995</v>
      </c>
      <c r="BO18" s="315">
        <v>99.087490000000003</v>
      </c>
      <c r="BP18" s="315">
        <v>99.006640000000004</v>
      </c>
      <c r="BQ18" s="315">
        <v>98.949719999999999</v>
      </c>
      <c r="BR18" s="315">
        <v>98.959919999999997</v>
      </c>
      <c r="BS18" s="315">
        <v>99.021550000000005</v>
      </c>
      <c r="BT18" s="315">
        <v>99.178560000000004</v>
      </c>
      <c r="BU18" s="315">
        <v>99.310069999999996</v>
      </c>
      <c r="BV18" s="315">
        <v>99.460030000000003</v>
      </c>
    </row>
    <row r="19" spans="1:74" ht="11.15" customHeight="1" x14ac:dyDescent="0.25">
      <c r="A19" s="147" t="s">
        <v>694</v>
      </c>
      <c r="B19" s="203" t="s">
        <v>433</v>
      </c>
      <c r="C19" s="249">
        <v>100.65976093</v>
      </c>
      <c r="D19" s="249">
        <v>100.76820179000001</v>
      </c>
      <c r="E19" s="249">
        <v>100.96344912000001</v>
      </c>
      <c r="F19" s="249">
        <v>101.40619885</v>
      </c>
      <c r="G19" s="249">
        <v>101.65453718000001</v>
      </c>
      <c r="H19" s="249">
        <v>101.86916002</v>
      </c>
      <c r="I19" s="249">
        <v>102.13491205</v>
      </c>
      <c r="J19" s="249">
        <v>102.21847043</v>
      </c>
      <c r="K19" s="249">
        <v>102.20467982</v>
      </c>
      <c r="L19" s="249">
        <v>102.08606623999999</v>
      </c>
      <c r="M19" s="249">
        <v>101.88318313000001</v>
      </c>
      <c r="N19" s="249">
        <v>101.58855652</v>
      </c>
      <c r="O19" s="249">
        <v>100.98849604999999</v>
      </c>
      <c r="P19" s="249">
        <v>100.6706502</v>
      </c>
      <c r="Q19" s="249">
        <v>100.42132861</v>
      </c>
      <c r="R19" s="249">
        <v>100.29287694999999</v>
      </c>
      <c r="S19" s="249">
        <v>100.14134464999999</v>
      </c>
      <c r="T19" s="249">
        <v>100.01907737000001</v>
      </c>
      <c r="U19" s="249">
        <v>100.01731067</v>
      </c>
      <c r="V19" s="249">
        <v>99.885146757000001</v>
      </c>
      <c r="W19" s="249">
        <v>99.713821186000004</v>
      </c>
      <c r="X19" s="249">
        <v>99.535589502999997</v>
      </c>
      <c r="Y19" s="249">
        <v>99.261748965999999</v>
      </c>
      <c r="Z19" s="249">
        <v>98.924555118000001</v>
      </c>
      <c r="AA19" s="249">
        <v>99.931763244999999</v>
      </c>
      <c r="AB19" s="249">
        <v>98.412046310999997</v>
      </c>
      <c r="AC19" s="249">
        <v>95.7731596</v>
      </c>
      <c r="AD19" s="249">
        <v>87.583503921000002</v>
      </c>
      <c r="AE19" s="249">
        <v>86.029977054</v>
      </c>
      <c r="AF19" s="249">
        <v>86.680979805999996</v>
      </c>
      <c r="AG19" s="249">
        <v>93.435296565000002</v>
      </c>
      <c r="AH19" s="249">
        <v>95.571270261999999</v>
      </c>
      <c r="AI19" s="249">
        <v>96.987685287000005</v>
      </c>
      <c r="AJ19" s="249">
        <v>96.911745162000003</v>
      </c>
      <c r="AK19" s="249">
        <v>97.468640199000006</v>
      </c>
      <c r="AL19" s="249">
        <v>97.885573922000006</v>
      </c>
      <c r="AM19" s="249">
        <v>97.949316894999995</v>
      </c>
      <c r="AN19" s="249">
        <v>98.246250063000005</v>
      </c>
      <c r="AO19" s="249">
        <v>98.563143991000004</v>
      </c>
      <c r="AP19" s="249">
        <v>98.964971211999995</v>
      </c>
      <c r="AQ19" s="249">
        <v>99.273057261999995</v>
      </c>
      <c r="AR19" s="249">
        <v>99.552374673000003</v>
      </c>
      <c r="AS19" s="249">
        <v>99.775627705999995</v>
      </c>
      <c r="AT19" s="249">
        <v>100.01787964</v>
      </c>
      <c r="AU19" s="249">
        <v>100.25183474000001</v>
      </c>
      <c r="AV19" s="249">
        <v>100.37078707000001</v>
      </c>
      <c r="AW19" s="249">
        <v>100.66817795999999</v>
      </c>
      <c r="AX19" s="249">
        <v>101.03730147</v>
      </c>
      <c r="AY19" s="249">
        <v>101.68549197999999</v>
      </c>
      <c r="AZ19" s="249">
        <v>102.04257995</v>
      </c>
      <c r="BA19" s="249">
        <v>102.31589975999999</v>
      </c>
      <c r="BB19" s="249">
        <v>102.41319543</v>
      </c>
      <c r="BC19" s="249">
        <v>102.58817089</v>
      </c>
      <c r="BD19" s="249">
        <v>102.74857016</v>
      </c>
      <c r="BE19" s="249">
        <v>102.93863472</v>
      </c>
      <c r="BF19" s="249">
        <v>103.03670052</v>
      </c>
      <c r="BG19" s="249">
        <v>103.08700904</v>
      </c>
      <c r="BH19" s="249">
        <v>103.06871791</v>
      </c>
      <c r="BI19" s="249">
        <v>103.03914362</v>
      </c>
      <c r="BJ19" s="315">
        <v>102.9774</v>
      </c>
      <c r="BK19" s="315">
        <v>102.8524</v>
      </c>
      <c r="BL19" s="315">
        <v>102.7499</v>
      </c>
      <c r="BM19" s="315">
        <v>102.6387</v>
      </c>
      <c r="BN19" s="315">
        <v>102.4285</v>
      </c>
      <c r="BO19" s="315">
        <v>102.3677</v>
      </c>
      <c r="BP19" s="315">
        <v>102.366</v>
      </c>
      <c r="BQ19" s="315">
        <v>102.4096</v>
      </c>
      <c r="BR19" s="315">
        <v>102.5364</v>
      </c>
      <c r="BS19" s="315">
        <v>102.7325</v>
      </c>
      <c r="BT19" s="315">
        <v>103.1195</v>
      </c>
      <c r="BU19" s="315">
        <v>103.3633</v>
      </c>
      <c r="BV19" s="315">
        <v>103.5856</v>
      </c>
    </row>
    <row r="20" spans="1:74" ht="11.15" customHeight="1" x14ac:dyDescent="0.25">
      <c r="A20" s="147" t="s">
        <v>695</v>
      </c>
      <c r="B20" s="203" t="s">
        <v>434</v>
      </c>
      <c r="C20" s="249">
        <v>100.66299123</v>
      </c>
      <c r="D20" s="249">
        <v>100.79595161</v>
      </c>
      <c r="E20" s="249">
        <v>101.00986011000001</v>
      </c>
      <c r="F20" s="249">
        <v>101.44879659</v>
      </c>
      <c r="G20" s="249">
        <v>101.71654139</v>
      </c>
      <c r="H20" s="249">
        <v>101.9571744</v>
      </c>
      <c r="I20" s="249">
        <v>102.28098187000001</v>
      </c>
      <c r="J20" s="249">
        <v>102.38467659</v>
      </c>
      <c r="K20" s="249">
        <v>102.37854480999999</v>
      </c>
      <c r="L20" s="249">
        <v>102.22853445</v>
      </c>
      <c r="M20" s="249">
        <v>102.02828875</v>
      </c>
      <c r="N20" s="249">
        <v>101.74375560999999</v>
      </c>
      <c r="O20" s="249">
        <v>101.16302902</v>
      </c>
      <c r="P20" s="249">
        <v>100.86885052</v>
      </c>
      <c r="Q20" s="249">
        <v>100.6493141</v>
      </c>
      <c r="R20" s="249">
        <v>100.57072192</v>
      </c>
      <c r="S20" s="249">
        <v>100.45074302</v>
      </c>
      <c r="T20" s="249">
        <v>100.35567955</v>
      </c>
      <c r="U20" s="249">
        <v>100.33756879000001</v>
      </c>
      <c r="V20" s="249">
        <v>100.25330826</v>
      </c>
      <c r="W20" s="249">
        <v>100.15493524</v>
      </c>
      <c r="X20" s="249">
        <v>100.16213702</v>
      </c>
      <c r="Y20" s="249">
        <v>99.945773518999999</v>
      </c>
      <c r="Z20" s="249">
        <v>99.625532036999999</v>
      </c>
      <c r="AA20" s="249">
        <v>100.68058924</v>
      </c>
      <c r="AB20" s="249">
        <v>99.043209297999994</v>
      </c>
      <c r="AC20" s="249">
        <v>96.192568885</v>
      </c>
      <c r="AD20" s="249">
        <v>87.311202984999994</v>
      </c>
      <c r="AE20" s="249">
        <v>85.647140381</v>
      </c>
      <c r="AF20" s="249">
        <v>86.382916061000003</v>
      </c>
      <c r="AG20" s="249">
        <v>93.746497684000005</v>
      </c>
      <c r="AH20" s="249">
        <v>96.110974189000004</v>
      </c>
      <c r="AI20" s="249">
        <v>97.704313233999997</v>
      </c>
      <c r="AJ20" s="249">
        <v>97.715413311000006</v>
      </c>
      <c r="AK20" s="249">
        <v>98.374803568000004</v>
      </c>
      <c r="AL20" s="249">
        <v>98.871382498000003</v>
      </c>
      <c r="AM20" s="249">
        <v>98.970981015999996</v>
      </c>
      <c r="AN20" s="249">
        <v>99.317564102000006</v>
      </c>
      <c r="AO20" s="249">
        <v>99.676962670999998</v>
      </c>
      <c r="AP20" s="249">
        <v>100.10364395000001</v>
      </c>
      <c r="AQ20" s="249">
        <v>100.44782307</v>
      </c>
      <c r="AR20" s="249">
        <v>100.76396726</v>
      </c>
      <c r="AS20" s="249">
        <v>100.94557141999999</v>
      </c>
      <c r="AT20" s="249">
        <v>101.28552456</v>
      </c>
      <c r="AU20" s="249">
        <v>101.67732157</v>
      </c>
      <c r="AV20" s="249">
        <v>102.27416958000001</v>
      </c>
      <c r="AW20" s="249">
        <v>102.65474903</v>
      </c>
      <c r="AX20" s="249">
        <v>102.97226704000001</v>
      </c>
      <c r="AY20" s="249">
        <v>103.08307653999999</v>
      </c>
      <c r="AZ20" s="249">
        <v>103.38220695</v>
      </c>
      <c r="BA20" s="249">
        <v>103.7260112</v>
      </c>
      <c r="BB20" s="249">
        <v>104.23030281</v>
      </c>
      <c r="BC20" s="249">
        <v>104.57659463</v>
      </c>
      <c r="BD20" s="249">
        <v>104.88070016</v>
      </c>
      <c r="BE20" s="249">
        <v>105.20736754000001</v>
      </c>
      <c r="BF20" s="249">
        <v>105.37853942</v>
      </c>
      <c r="BG20" s="249">
        <v>105.45896392</v>
      </c>
      <c r="BH20" s="249">
        <v>105.3874524</v>
      </c>
      <c r="BI20" s="249">
        <v>105.33227363</v>
      </c>
      <c r="BJ20" s="315">
        <v>105.23220000000001</v>
      </c>
      <c r="BK20" s="315">
        <v>105.0565</v>
      </c>
      <c r="BL20" s="315">
        <v>104.8899</v>
      </c>
      <c r="BM20" s="315">
        <v>104.7015</v>
      </c>
      <c r="BN20" s="315">
        <v>104.3852</v>
      </c>
      <c r="BO20" s="315">
        <v>104.233</v>
      </c>
      <c r="BP20" s="315">
        <v>104.1386</v>
      </c>
      <c r="BQ20" s="315">
        <v>104.0728</v>
      </c>
      <c r="BR20" s="315">
        <v>104.1163</v>
      </c>
      <c r="BS20" s="315">
        <v>104.2398</v>
      </c>
      <c r="BT20" s="315">
        <v>104.5651</v>
      </c>
      <c r="BU20" s="315">
        <v>104.7572</v>
      </c>
      <c r="BV20" s="315">
        <v>104.9379</v>
      </c>
    </row>
    <row r="21" spans="1:74" ht="11.15" customHeight="1" x14ac:dyDescent="0.25">
      <c r="A21" s="147" t="s">
        <v>696</v>
      </c>
      <c r="B21" s="203" t="s">
        <v>435</v>
      </c>
      <c r="C21" s="249">
        <v>100.024849</v>
      </c>
      <c r="D21" s="249">
        <v>100.02740073</v>
      </c>
      <c r="E21" s="249">
        <v>100.10505138000001</v>
      </c>
      <c r="F21" s="249">
        <v>100.37031306999999</v>
      </c>
      <c r="G21" s="249">
        <v>100.51377745000001</v>
      </c>
      <c r="H21" s="249">
        <v>100.64795665</v>
      </c>
      <c r="I21" s="249">
        <v>100.89435678</v>
      </c>
      <c r="J21" s="249">
        <v>100.91883602</v>
      </c>
      <c r="K21" s="249">
        <v>100.84290048</v>
      </c>
      <c r="L21" s="249">
        <v>100.63029224</v>
      </c>
      <c r="M21" s="249">
        <v>100.38072059</v>
      </c>
      <c r="N21" s="249">
        <v>100.0579276</v>
      </c>
      <c r="O21" s="249">
        <v>99.488686200000004</v>
      </c>
      <c r="P21" s="249">
        <v>99.149370863000001</v>
      </c>
      <c r="Q21" s="249">
        <v>98.866754506999996</v>
      </c>
      <c r="R21" s="249">
        <v>98.633310116999994</v>
      </c>
      <c r="S21" s="249">
        <v>98.469736982000001</v>
      </c>
      <c r="T21" s="249">
        <v>98.368508089000002</v>
      </c>
      <c r="U21" s="249">
        <v>98.495190289999996</v>
      </c>
      <c r="V21" s="249">
        <v>98.394474739000003</v>
      </c>
      <c r="W21" s="249">
        <v>98.231928288000006</v>
      </c>
      <c r="X21" s="249">
        <v>97.966774624999999</v>
      </c>
      <c r="Y21" s="249">
        <v>97.711148610999999</v>
      </c>
      <c r="Z21" s="249">
        <v>97.424273932000006</v>
      </c>
      <c r="AA21" s="249">
        <v>99.302237865999999</v>
      </c>
      <c r="AB21" s="249">
        <v>97.305800400999999</v>
      </c>
      <c r="AC21" s="249">
        <v>93.631048813999996</v>
      </c>
      <c r="AD21" s="249">
        <v>81.685613226000001</v>
      </c>
      <c r="AE21" s="249">
        <v>79.598510806999997</v>
      </c>
      <c r="AF21" s="249">
        <v>80.777371676000001</v>
      </c>
      <c r="AG21" s="249">
        <v>91.131545891000002</v>
      </c>
      <c r="AH21" s="249">
        <v>94.410320794</v>
      </c>
      <c r="AI21" s="249">
        <v>96.523046441999995</v>
      </c>
      <c r="AJ21" s="249">
        <v>96.216080250000005</v>
      </c>
      <c r="AK21" s="249">
        <v>96.936939327999994</v>
      </c>
      <c r="AL21" s="249">
        <v>97.431981089999994</v>
      </c>
      <c r="AM21" s="249">
        <v>97.388005122999999</v>
      </c>
      <c r="AN21" s="249">
        <v>97.666312563999995</v>
      </c>
      <c r="AO21" s="249">
        <v>97.953703000999994</v>
      </c>
      <c r="AP21" s="249">
        <v>98.296279118000001</v>
      </c>
      <c r="AQ21" s="249">
        <v>98.567258530999993</v>
      </c>
      <c r="AR21" s="249">
        <v>98.812743925000007</v>
      </c>
      <c r="AS21" s="249">
        <v>98.909245538999997</v>
      </c>
      <c r="AT21" s="249">
        <v>99.196360217000006</v>
      </c>
      <c r="AU21" s="249">
        <v>99.550598196999999</v>
      </c>
      <c r="AV21" s="249">
        <v>100.19319638</v>
      </c>
      <c r="AW21" s="249">
        <v>100.51575329000001</v>
      </c>
      <c r="AX21" s="249">
        <v>100.73950582000001</v>
      </c>
      <c r="AY21" s="249">
        <v>100.72657684000001</v>
      </c>
      <c r="AZ21" s="249">
        <v>100.85612848</v>
      </c>
      <c r="BA21" s="249">
        <v>100.9902836</v>
      </c>
      <c r="BB21" s="249">
        <v>101.16550540999999</v>
      </c>
      <c r="BC21" s="249">
        <v>101.28152008000001</v>
      </c>
      <c r="BD21" s="249">
        <v>101.37479082999999</v>
      </c>
      <c r="BE21" s="249">
        <v>101.43242572</v>
      </c>
      <c r="BF21" s="249">
        <v>101.48987757</v>
      </c>
      <c r="BG21" s="249">
        <v>101.53425445000001</v>
      </c>
      <c r="BH21" s="249">
        <v>101.61514921</v>
      </c>
      <c r="BI21" s="249">
        <v>101.5961815</v>
      </c>
      <c r="BJ21" s="315">
        <v>101.5269</v>
      </c>
      <c r="BK21" s="315">
        <v>101.38030000000001</v>
      </c>
      <c r="BL21" s="315">
        <v>101.23090000000001</v>
      </c>
      <c r="BM21" s="315">
        <v>101.05159999999999</v>
      </c>
      <c r="BN21" s="315">
        <v>100.73950000000001</v>
      </c>
      <c r="BO21" s="315">
        <v>100.5775</v>
      </c>
      <c r="BP21" s="315">
        <v>100.4628</v>
      </c>
      <c r="BQ21" s="315">
        <v>100.37439999999999</v>
      </c>
      <c r="BR21" s="315">
        <v>100.3699</v>
      </c>
      <c r="BS21" s="315">
        <v>100.4284</v>
      </c>
      <c r="BT21" s="315">
        <v>100.6112</v>
      </c>
      <c r="BU21" s="315">
        <v>100.7496</v>
      </c>
      <c r="BV21" s="315">
        <v>100.9051</v>
      </c>
    </row>
    <row r="22" spans="1:74" ht="11.15" customHeight="1" x14ac:dyDescent="0.25">
      <c r="A22" s="147" t="s">
        <v>697</v>
      </c>
      <c r="B22" s="203" t="s">
        <v>436</v>
      </c>
      <c r="C22" s="249">
        <v>100.98991493</v>
      </c>
      <c r="D22" s="249">
        <v>101.16035792</v>
      </c>
      <c r="E22" s="249">
        <v>101.43730642</v>
      </c>
      <c r="F22" s="249">
        <v>102.00329632</v>
      </c>
      <c r="G22" s="249">
        <v>102.35635393</v>
      </c>
      <c r="H22" s="249">
        <v>102.67901515</v>
      </c>
      <c r="I22" s="249">
        <v>103.06515225</v>
      </c>
      <c r="J22" s="249">
        <v>103.25661647</v>
      </c>
      <c r="K22" s="249">
        <v>103.34728008</v>
      </c>
      <c r="L22" s="249">
        <v>103.32915233</v>
      </c>
      <c r="M22" s="249">
        <v>103.2242078</v>
      </c>
      <c r="N22" s="249">
        <v>103.02445573</v>
      </c>
      <c r="O22" s="249">
        <v>102.51603095</v>
      </c>
      <c r="P22" s="249">
        <v>102.28706269</v>
      </c>
      <c r="Q22" s="249">
        <v>102.12368578</v>
      </c>
      <c r="R22" s="249">
        <v>102.07625564999999</v>
      </c>
      <c r="S22" s="249">
        <v>102.00629485</v>
      </c>
      <c r="T22" s="249">
        <v>101.96415881999999</v>
      </c>
      <c r="U22" s="249">
        <v>102.05584777999999</v>
      </c>
      <c r="V22" s="249">
        <v>101.98986112999999</v>
      </c>
      <c r="W22" s="249">
        <v>101.87219908</v>
      </c>
      <c r="X22" s="249">
        <v>101.72921542</v>
      </c>
      <c r="Y22" s="249">
        <v>101.48843724</v>
      </c>
      <c r="Z22" s="249">
        <v>101.1762183</v>
      </c>
      <c r="AA22" s="249">
        <v>102.12364319</v>
      </c>
      <c r="AB22" s="249">
        <v>100.67022935</v>
      </c>
      <c r="AC22" s="249">
        <v>98.147061350000001</v>
      </c>
      <c r="AD22" s="249">
        <v>90.543557542000002</v>
      </c>
      <c r="AE22" s="249">
        <v>88.888817438000004</v>
      </c>
      <c r="AF22" s="249">
        <v>89.172259397999994</v>
      </c>
      <c r="AG22" s="249">
        <v>94.703594526000003</v>
      </c>
      <c r="AH22" s="249">
        <v>96.381117286999995</v>
      </c>
      <c r="AI22" s="249">
        <v>97.514538783999996</v>
      </c>
      <c r="AJ22" s="249">
        <v>97.566139414000006</v>
      </c>
      <c r="AK22" s="249">
        <v>98.014648088000001</v>
      </c>
      <c r="AL22" s="249">
        <v>98.322345201000005</v>
      </c>
      <c r="AM22" s="249">
        <v>98.141596390000004</v>
      </c>
      <c r="AN22" s="249">
        <v>98.428396157999998</v>
      </c>
      <c r="AO22" s="249">
        <v>98.835110138000005</v>
      </c>
      <c r="AP22" s="249">
        <v>99.668756974000004</v>
      </c>
      <c r="AQ22" s="249">
        <v>100.0850354</v>
      </c>
      <c r="AR22" s="249">
        <v>100.39096406</v>
      </c>
      <c r="AS22" s="249">
        <v>100.3093497</v>
      </c>
      <c r="AT22" s="249">
        <v>100.60247376</v>
      </c>
      <c r="AU22" s="249">
        <v>100.993143</v>
      </c>
      <c r="AV22" s="249">
        <v>101.62559992</v>
      </c>
      <c r="AW22" s="249">
        <v>102.10317762</v>
      </c>
      <c r="AX22" s="249">
        <v>102.5701186</v>
      </c>
      <c r="AY22" s="249">
        <v>102.98934982</v>
      </c>
      <c r="AZ22" s="249">
        <v>103.46282218</v>
      </c>
      <c r="BA22" s="249">
        <v>103.95346261</v>
      </c>
      <c r="BB22" s="249">
        <v>104.56122411</v>
      </c>
      <c r="BC22" s="249">
        <v>105.01123598</v>
      </c>
      <c r="BD22" s="249">
        <v>105.40345120000001</v>
      </c>
      <c r="BE22" s="249">
        <v>105.77449629</v>
      </c>
      <c r="BF22" s="249">
        <v>106.02364832000001</v>
      </c>
      <c r="BG22" s="249">
        <v>106.1875338</v>
      </c>
      <c r="BH22" s="249">
        <v>106.21857439999999</v>
      </c>
      <c r="BI22" s="249">
        <v>106.24761055</v>
      </c>
      <c r="BJ22" s="315">
        <v>106.22709999999999</v>
      </c>
      <c r="BK22" s="315">
        <v>106.0887</v>
      </c>
      <c r="BL22" s="315">
        <v>106.0202</v>
      </c>
      <c r="BM22" s="315">
        <v>105.9532</v>
      </c>
      <c r="BN22" s="315">
        <v>105.8313</v>
      </c>
      <c r="BO22" s="315">
        <v>105.8099</v>
      </c>
      <c r="BP22" s="315">
        <v>105.8326</v>
      </c>
      <c r="BQ22" s="315">
        <v>105.87690000000001</v>
      </c>
      <c r="BR22" s="315">
        <v>106.00449999999999</v>
      </c>
      <c r="BS22" s="315">
        <v>106.1931</v>
      </c>
      <c r="BT22" s="315">
        <v>106.5608</v>
      </c>
      <c r="BU22" s="315">
        <v>106.7825</v>
      </c>
      <c r="BV22" s="315">
        <v>106.9764</v>
      </c>
    </row>
    <row r="23" spans="1:74" ht="11.15" customHeight="1" x14ac:dyDescent="0.25">
      <c r="A23" s="147" t="s">
        <v>698</v>
      </c>
      <c r="B23" s="203" t="s">
        <v>437</v>
      </c>
      <c r="C23" s="249">
        <v>101.86623589</v>
      </c>
      <c r="D23" s="249">
        <v>102.13804189</v>
      </c>
      <c r="E23" s="249">
        <v>102.46919477</v>
      </c>
      <c r="F23" s="249">
        <v>102.94064734</v>
      </c>
      <c r="G23" s="249">
        <v>103.32977936</v>
      </c>
      <c r="H23" s="249">
        <v>103.71754366</v>
      </c>
      <c r="I23" s="249">
        <v>104.24729425</v>
      </c>
      <c r="J23" s="249">
        <v>104.52480756</v>
      </c>
      <c r="K23" s="249">
        <v>104.69343761</v>
      </c>
      <c r="L23" s="249">
        <v>104.72240463999999</v>
      </c>
      <c r="M23" s="249">
        <v>104.696353</v>
      </c>
      <c r="N23" s="249">
        <v>104.58450293</v>
      </c>
      <c r="O23" s="249">
        <v>104.23471893999999</v>
      </c>
      <c r="P23" s="249">
        <v>104.06537363</v>
      </c>
      <c r="Q23" s="249">
        <v>103.92433151</v>
      </c>
      <c r="R23" s="249">
        <v>103.76251553</v>
      </c>
      <c r="S23" s="249">
        <v>103.71488757</v>
      </c>
      <c r="T23" s="249">
        <v>103.73237057999999</v>
      </c>
      <c r="U23" s="249">
        <v>103.96435897000001</v>
      </c>
      <c r="V23" s="249">
        <v>104.00001813999999</v>
      </c>
      <c r="W23" s="249">
        <v>103.98874249000001</v>
      </c>
      <c r="X23" s="249">
        <v>103.96813842</v>
      </c>
      <c r="Y23" s="249">
        <v>103.83478832</v>
      </c>
      <c r="Z23" s="249">
        <v>103.6262986</v>
      </c>
      <c r="AA23" s="249">
        <v>104.57885031000001</v>
      </c>
      <c r="AB23" s="249">
        <v>103.29294556000001</v>
      </c>
      <c r="AC23" s="249">
        <v>101.00476541</v>
      </c>
      <c r="AD23" s="249">
        <v>93.619244953000006</v>
      </c>
      <c r="AE23" s="249">
        <v>92.397812677000005</v>
      </c>
      <c r="AF23" s="249">
        <v>93.245403676999999</v>
      </c>
      <c r="AG23" s="249">
        <v>99.772009620000006</v>
      </c>
      <c r="AH23" s="249">
        <v>102.05015342</v>
      </c>
      <c r="AI23" s="249">
        <v>103.68982676</v>
      </c>
      <c r="AJ23" s="249">
        <v>104.04602131999999</v>
      </c>
      <c r="AK23" s="249">
        <v>104.89250993</v>
      </c>
      <c r="AL23" s="249">
        <v>105.58428429</v>
      </c>
      <c r="AM23" s="249">
        <v>105.84701031</v>
      </c>
      <c r="AN23" s="249">
        <v>106.43510673999999</v>
      </c>
      <c r="AO23" s="249">
        <v>107.07423949</v>
      </c>
      <c r="AP23" s="249">
        <v>108.00742972</v>
      </c>
      <c r="AQ23" s="249">
        <v>108.56636924999999</v>
      </c>
      <c r="AR23" s="249">
        <v>108.99407922</v>
      </c>
      <c r="AS23" s="249">
        <v>109.00452975</v>
      </c>
      <c r="AT23" s="249">
        <v>109.38430305999999</v>
      </c>
      <c r="AU23" s="249">
        <v>109.84736925</v>
      </c>
      <c r="AV23" s="249">
        <v>110.5081641</v>
      </c>
      <c r="AW23" s="249">
        <v>111.05198921</v>
      </c>
      <c r="AX23" s="249">
        <v>111.59328037</v>
      </c>
      <c r="AY23" s="249">
        <v>112.18918388</v>
      </c>
      <c r="AZ23" s="249">
        <v>112.6825474</v>
      </c>
      <c r="BA23" s="249">
        <v>113.13051723</v>
      </c>
      <c r="BB23" s="249">
        <v>113.477036</v>
      </c>
      <c r="BC23" s="249">
        <v>113.87626149</v>
      </c>
      <c r="BD23" s="249">
        <v>114.27213634</v>
      </c>
      <c r="BE23" s="249">
        <v>114.80815889</v>
      </c>
      <c r="BF23" s="249">
        <v>115.08970866999999</v>
      </c>
      <c r="BG23" s="249">
        <v>115.26028404</v>
      </c>
      <c r="BH23" s="249">
        <v>115.27122765999999</v>
      </c>
      <c r="BI23" s="249">
        <v>115.25634719999999</v>
      </c>
      <c r="BJ23" s="315">
        <v>115.167</v>
      </c>
      <c r="BK23" s="315">
        <v>114.8995</v>
      </c>
      <c r="BL23" s="315">
        <v>114.7389</v>
      </c>
      <c r="BM23" s="315">
        <v>114.58150000000001</v>
      </c>
      <c r="BN23" s="315">
        <v>114.3552</v>
      </c>
      <c r="BO23" s="315">
        <v>114.25830000000001</v>
      </c>
      <c r="BP23" s="315">
        <v>114.2186</v>
      </c>
      <c r="BQ23" s="315">
        <v>114.2193</v>
      </c>
      <c r="BR23" s="315">
        <v>114.3069</v>
      </c>
      <c r="BS23" s="315">
        <v>114.46429999999999</v>
      </c>
      <c r="BT23" s="315">
        <v>114.7916</v>
      </c>
      <c r="BU23" s="315">
        <v>115.01390000000001</v>
      </c>
      <c r="BV23" s="315">
        <v>115.2313</v>
      </c>
    </row>
    <row r="24" spans="1:74" ht="11.15" customHeight="1" x14ac:dyDescent="0.25">
      <c r="A24" s="147" t="s">
        <v>699</v>
      </c>
      <c r="B24" s="203" t="s">
        <v>438</v>
      </c>
      <c r="C24" s="249">
        <v>100.26004364000001</v>
      </c>
      <c r="D24" s="249">
        <v>100.26780358000001</v>
      </c>
      <c r="E24" s="249">
        <v>100.32363067</v>
      </c>
      <c r="F24" s="249">
        <v>100.49483764</v>
      </c>
      <c r="G24" s="249">
        <v>100.59631447</v>
      </c>
      <c r="H24" s="249">
        <v>100.69537390000001</v>
      </c>
      <c r="I24" s="249">
        <v>100.90253846</v>
      </c>
      <c r="J24" s="249">
        <v>100.91387116</v>
      </c>
      <c r="K24" s="249">
        <v>100.83989455</v>
      </c>
      <c r="L24" s="249">
        <v>100.69408464999999</v>
      </c>
      <c r="M24" s="249">
        <v>100.43938237</v>
      </c>
      <c r="N24" s="249">
        <v>100.08926375</v>
      </c>
      <c r="O24" s="249">
        <v>99.429334912000002</v>
      </c>
      <c r="P24" s="249">
        <v>99.049179019999997</v>
      </c>
      <c r="Q24" s="249">
        <v>98.734402199000002</v>
      </c>
      <c r="R24" s="249">
        <v>98.508773726000001</v>
      </c>
      <c r="S24" s="249">
        <v>98.306928083000003</v>
      </c>
      <c r="T24" s="249">
        <v>98.152634550000002</v>
      </c>
      <c r="U24" s="249">
        <v>98.098225596999995</v>
      </c>
      <c r="V24" s="249">
        <v>97.999786929999999</v>
      </c>
      <c r="W24" s="249">
        <v>97.909651018999995</v>
      </c>
      <c r="X24" s="249">
        <v>97.966984441999998</v>
      </c>
      <c r="Y24" s="249">
        <v>97.789079110000003</v>
      </c>
      <c r="Z24" s="249">
        <v>97.515101600999998</v>
      </c>
      <c r="AA24" s="249">
        <v>98.632106931999999</v>
      </c>
      <c r="AB24" s="249">
        <v>97.050693805999998</v>
      </c>
      <c r="AC24" s="249">
        <v>94.257917239999998</v>
      </c>
      <c r="AD24" s="249">
        <v>85.762084728999994</v>
      </c>
      <c r="AE24" s="249">
        <v>83.915350664000002</v>
      </c>
      <c r="AF24" s="249">
        <v>84.226022538999999</v>
      </c>
      <c r="AG24" s="249">
        <v>90.400176685000005</v>
      </c>
      <c r="AH24" s="249">
        <v>92.246103192000007</v>
      </c>
      <c r="AI24" s="249">
        <v>93.469878390000005</v>
      </c>
      <c r="AJ24" s="249">
        <v>93.470252552000005</v>
      </c>
      <c r="AK24" s="249">
        <v>93.900662428999993</v>
      </c>
      <c r="AL24" s="249">
        <v>94.159858294000003</v>
      </c>
      <c r="AM24" s="249">
        <v>93.829125203999993</v>
      </c>
      <c r="AN24" s="249">
        <v>94.059929249999996</v>
      </c>
      <c r="AO24" s="249">
        <v>94.433555489</v>
      </c>
      <c r="AP24" s="249">
        <v>95.319787536999996</v>
      </c>
      <c r="AQ24" s="249">
        <v>95.701720452000004</v>
      </c>
      <c r="AR24" s="249">
        <v>95.94913785</v>
      </c>
      <c r="AS24" s="249">
        <v>95.788254738000006</v>
      </c>
      <c r="AT24" s="249">
        <v>95.971979844000003</v>
      </c>
      <c r="AU24" s="249">
        <v>96.226528177000006</v>
      </c>
      <c r="AV24" s="249">
        <v>96.674082557000006</v>
      </c>
      <c r="AW24" s="249">
        <v>96.978640227</v>
      </c>
      <c r="AX24" s="249">
        <v>97.262384006999994</v>
      </c>
      <c r="AY24" s="249">
        <v>97.475523312000007</v>
      </c>
      <c r="AZ24" s="249">
        <v>97.754982253999998</v>
      </c>
      <c r="BA24" s="249">
        <v>98.050970246000006</v>
      </c>
      <c r="BB24" s="249">
        <v>98.479609092999993</v>
      </c>
      <c r="BC24" s="249">
        <v>98.721563833000005</v>
      </c>
      <c r="BD24" s="249">
        <v>98.892956271000003</v>
      </c>
      <c r="BE24" s="249">
        <v>98.911025605000006</v>
      </c>
      <c r="BF24" s="249">
        <v>99.003364039999994</v>
      </c>
      <c r="BG24" s="249">
        <v>99.087210775000003</v>
      </c>
      <c r="BH24" s="249">
        <v>99.213971532000002</v>
      </c>
      <c r="BI24" s="249">
        <v>99.242280574000006</v>
      </c>
      <c r="BJ24" s="315">
        <v>99.22354</v>
      </c>
      <c r="BK24" s="315">
        <v>99.110200000000006</v>
      </c>
      <c r="BL24" s="315">
        <v>99.03304</v>
      </c>
      <c r="BM24" s="315">
        <v>98.944509999999994</v>
      </c>
      <c r="BN24" s="315">
        <v>98.751930000000002</v>
      </c>
      <c r="BO24" s="315">
        <v>98.710170000000005</v>
      </c>
      <c r="BP24" s="315">
        <v>98.726550000000003</v>
      </c>
      <c r="BQ24" s="315">
        <v>98.775239999999997</v>
      </c>
      <c r="BR24" s="315">
        <v>98.927269999999993</v>
      </c>
      <c r="BS24" s="315">
        <v>99.156829999999999</v>
      </c>
      <c r="BT24" s="315">
        <v>99.599050000000005</v>
      </c>
      <c r="BU24" s="315">
        <v>99.882279999999994</v>
      </c>
      <c r="BV24" s="315">
        <v>100.1417</v>
      </c>
    </row>
    <row r="25" spans="1:74" ht="11.15" customHeight="1" x14ac:dyDescent="0.25">
      <c r="A25" s="147"/>
      <c r="B25" s="164" t="s">
        <v>1376</v>
      </c>
      <c r="C25" s="237"/>
      <c r="D25" s="237"/>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7"/>
      <c r="BI25" s="237"/>
      <c r="BJ25" s="316"/>
      <c r="BK25" s="316"/>
      <c r="BL25" s="316"/>
      <c r="BM25" s="316"/>
      <c r="BN25" s="316"/>
      <c r="BO25" s="316"/>
      <c r="BP25" s="316"/>
      <c r="BQ25" s="316"/>
      <c r="BR25" s="316"/>
      <c r="BS25" s="316"/>
      <c r="BT25" s="316"/>
      <c r="BU25" s="316"/>
      <c r="BV25" s="316"/>
    </row>
    <row r="26" spans="1:74" ht="11.15" customHeight="1" x14ac:dyDescent="0.25">
      <c r="A26" s="147" t="s">
        <v>700</v>
      </c>
      <c r="B26" s="203" t="s">
        <v>431</v>
      </c>
      <c r="C26" s="231">
        <v>866.88529636999999</v>
      </c>
      <c r="D26" s="231">
        <v>869.07374768</v>
      </c>
      <c r="E26" s="231">
        <v>870.70533458</v>
      </c>
      <c r="F26" s="231">
        <v>870.15956507999999</v>
      </c>
      <c r="G26" s="231">
        <v>871.89279217000001</v>
      </c>
      <c r="H26" s="231">
        <v>874.28452385000003</v>
      </c>
      <c r="I26" s="231">
        <v>878.70754809000005</v>
      </c>
      <c r="J26" s="231">
        <v>881.38669799000002</v>
      </c>
      <c r="K26" s="231">
        <v>883.69476151000003</v>
      </c>
      <c r="L26" s="231">
        <v>882.51435405999996</v>
      </c>
      <c r="M26" s="231">
        <v>886.41828325999995</v>
      </c>
      <c r="N26" s="231">
        <v>892.28916451999999</v>
      </c>
      <c r="O26" s="231">
        <v>906.56523671000002</v>
      </c>
      <c r="P26" s="231">
        <v>911.54134294000005</v>
      </c>
      <c r="Q26" s="231">
        <v>913.65572207000002</v>
      </c>
      <c r="R26" s="231">
        <v>908.85973633000003</v>
      </c>
      <c r="S26" s="231">
        <v>908.28713961000005</v>
      </c>
      <c r="T26" s="231">
        <v>907.88929413999995</v>
      </c>
      <c r="U26" s="231">
        <v>907.22787027000004</v>
      </c>
      <c r="V26" s="231">
        <v>907.50827452999999</v>
      </c>
      <c r="W26" s="231">
        <v>908.29217728000003</v>
      </c>
      <c r="X26" s="231">
        <v>909.97811328</v>
      </c>
      <c r="Y26" s="231">
        <v>911.47011193000003</v>
      </c>
      <c r="Z26" s="231">
        <v>913.16670797999996</v>
      </c>
      <c r="AA26" s="231">
        <v>905.81756812000003</v>
      </c>
      <c r="AB26" s="231">
        <v>914.86110900999995</v>
      </c>
      <c r="AC26" s="231">
        <v>931.04699731000005</v>
      </c>
      <c r="AD26" s="231">
        <v>979.79294991999996</v>
      </c>
      <c r="AE26" s="231">
        <v>991.20024537999996</v>
      </c>
      <c r="AF26" s="231">
        <v>990.68660058</v>
      </c>
      <c r="AG26" s="231">
        <v>957.44001943000001</v>
      </c>
      <c r="AH26" s="231">
        <v>948.69349118000002</v>
      </c>
      <c r="AI26" s="231">
        <v>943.63501974999997</v>
      </c>
      <c r="AJ26" s="231">
        <v>935.99195739000004</v>
      </c>
      <c r="AK26" s="231">
        <v>943.01408537999998</v>
      </c>
      <c r="AL26" s="231">
        <v>958.42875599000001</v>
      </c>
      <c r="AM26" s="231">
        <v>1011.5463664</v>
      </c>
      <c r="AN26" s="231">
        <v>1021.7633243</v>
      </c>
      <c r="AO26" s="231">
        <v>1018.390027</v>
      </c>
      <c r="AP26" s="231">
        <v>977.55387465000001</v>
      </c>
      <c r="AQ26" s="231">
        <v>964.90451679</v>
      </c>
      <c r="AR26" s="231">
        <v>956.56935356999998</v>
      </c>
      <c r="AS26" s="231">
        <v>957.98500564000005</v>
      </c>
      <c r="AT26" s="231">
        <v>954.20076627000003</v>
      </c>
      <c r="AU26" s="231">
        <v>950.65325608000001</v>
      </c>
      <c r="AV26" s="231">
        <v>947.60351849000006</v>
      </c>
      <c r="AW26" s="231">
        <v>944.33368412000004</v>
      </c>
      <c r="AX26" s="231">
        <v>941.10479638000004</v>
      </c>
      <c r="AY26" s="231">
        <v>937.90017550000005</v>
      </c>
      <c r="AZ26" s="231">
        <v>934.76569085000006</v>
      </c>
      <c r="BA26" s="231">
        <v>931.68466265999996</v>
      </c>
      <c r="BB26" s="231">
        <v>926.77027199999998</v>
      </c>
      <c r="BC26" s="231">
        <v>925.21127093999996</v>
      </c>
      <c r="BD26" s="231">
        <v>925.12084054000002</v>
      </c>
      <c r="BE26" s="231">
        <v>928.28372967999996</v>
      </c>
      <c r="BF26" s="231">
        <v>929.79187894999995</v>
      </c>
      <c r="BG26" s="231">
        <v>931.43003722000003</v>
      </c>
      <c r="BH26" s="231">
        <v>933.85506494000003</v>
      </c>
      <c r="BI26" s="231">
        <v>935.26059588999999</v>
      </c>
      <c r="BJ26" s="304">
        <v>936.30349999999999</v>
      </c>
      <c r="BK26" s="304">
        <v>936.49180000000001</v>
      </c>
      <c r="BL26" s="304">
        <v>937.17840000000001</v>
      </c>
      <c r="BM26" s="304">
        <v>937.87120000000004</v>
      </c>
      <c r="BN26" s="304">
        <v>938.33010000000002</v>
      </c>
      <c r="BO26" s="304">
        <v>939.21569999999997</v>
      </c>
      <c r="BP26" s="304">
        <v>940.28779999999995</v>
      </c>
      <c r="BQ26" s="304">
        <v>942.0367</v>
      </c>
      <c r="BR26" s="304">
        <v>943.11389999999994</v>
      </c>
      <c r="BS26" s="304">
        <v>944.00980000000004</v>
      </c>
      <c r="BT26" s="304">
        <v>943.82870000000003</v>
      </c>
      <c r="BU26" s="304">
        <v>945.03369999999995</v>
      </c>
      <c r="BV26" s="304">
        <v>946.72910000000002</v>
      </c>
    </row>
    <row r="27" spans="1:74" ht="11.15" customHeight="1" x14ac:dyDescent="0.25">
      <c r="A27" s="147" t="s">
        <v>701</v>
      </c>
      <c r="B27" s="203" t="s">
        <v>463</v>
      </c>
      <c r="C27" s="231">
        <v>2255.3081556000002</v>
      </c>
      <c r="D27" s="231">
        <v>2255.3951855</v>
      </c>
      <c r="E27" s="231">
        <v>2257.3503658999998</v>
      </c>
      <c r="F27" s="231">
        <v>2262.0235194000002</v>
      </c>
      <c r="G27" s="231">
        <v>2267.0776335</v>
      </c>
      <c r="H27" s="231">
        <v>2273.3625310000002</v>
      </c>
      <c r="I27" s="231">
        <v>2284.5425743999999</v>
      </c>
      <c r="J27" s="231">
        <v>2290.5407666999999</v>
      </c>
      <c r="K27" s="231">
        <v>2295.0214704</v>
      </c>
      <c r="L27" s="231">
        <v>2292.4799575000002</v>
      </c>
      <c r="M27" s="231">
        <v>2298.0542300000002</v>
      </c>
      <c r="N27" s="231">
        <v>2306.2395599000001</v>
      </c>
      <c r="O27" s="231">
        <v>2324.1902442999999</v>
      </c>
      <c r="P27" s="231">
        <v>2332.2319661000001</v>
      </c>
      <c r="Q27" s="231">
        <v>2337.5190225000001</v>
      </c>
      <c r="R27" s="231">
        <v>2337.0517568</v>
      </c>
      <c r="S27" s="231">
        <v>2339.0792249000001</v>
      </c>
      <c r="T27" s="231">
        <v>2340.6017701999999</v>
      </c>
      <c r="U27" s="231">
        <v>2340.8056492000001</v>
      </c>
      <c r="V27" s="231">
        <v>2341.9286562000002</v>
      </c>
      <c r="W27" s="231">
        <v>2343.157048</v>
      </c>
      <c r="X27" s="231">
        <v>2344.2115714000001</v>
      </c>
      <c r="Y27" s="231">
        <v>2345.8601723000002</v>
      </c>
      <c r="Z27" s="231">
        <v>2347.8235974999998</v>
      </c>
      <c r="AA27" s="231">
        <v>2324.6419623000002</v>
      </c>
      <c r="AB27" s="231">
        <v>2346.3299499999998</v>
      </c>
      <c r="AC27" s="231">
        <v>2387.4276756999998</v>
      </c>
      <c r="AD27" s="231">
        <v>2509.6409351000002</v>
      </c>
      <c r="AE27" s="231">
        <v>2543.2787902</v>
      </c>
      <c r="AF27" s="231">
        <v>2550.0470366999998</v>
      </c>
      <c r="AG27" s="231">
        <v>2496.2647778999999</v>
      </c>
      <c r="AH27" s="231">
        <v>2474.5544795000001</v>
      </c>
      <c r="AI27" s="231">
        <v>2451.2352449999998</v>
      </c>
      <c r="AJ27" s="231">
        <v>2378.2346071000002</v>
      </c>
      <c r="AK27" s="231">
        <v>2387.7518506000001</v>
      </c>
      <c r="AL27" s="231">
        <v>2431.7145083999999</v>
      </c>
      <c r="AM27" s="231">
        <v>2615.0305699</v>
      </c>
      <c r="AN27" s="231">
        <v>2649.2030639999998</v>
      </c>
      <c r="AO27" s="231">
        <v>2639.1399802000001</v>
      </c>
      <c r="AP27" s="231">
        <v>2505.1562167000002</v>
      </c>
      <c r="AQ27" s="231">
        <v>2466.3858034999998</v>
      </c>
      <c r="AR27" s="231">
        <v>2443.1436389999999</v>
      </c>
      <c r="AS27" s="231">
        <v>2458.6251646999999</v>
      </c>
      <c r="AT27" s="231">
        <v>2449.0429158000002</v>
      </c>
      <c r="AU27" s="231">
        <v>2437.5923340999998</v>
      </c>
      <c r="AV27" s="231">
        <v>2419.3856013999998</v>
      </c>
      <c r="AW27" s="231">
        <v>2407.8642177000002</v>
      </c>
      <c r="AX27" s="231">
        <v>2398.1403650000002</v>
      </c>
      <c r="AY27" s="231">
        <v>2390.1140716</v>
      </c>
      <c r="AZ27" s="231">
        <v>2384.0602592</v>
      </c>
      <c r="BA27" s="231">
        <v>2379.8789563</v>
      </c>
      <c r="BB27" s="231">
        <v>2378.1403025</v>
      </c>
      <c r="BC27" s="231">
        <v>2377.2764137999998</v>
      </c>
      <c r="BD27" s="231">
        <v>2377.8574299000002</v>
      </c>
      <c r="BE27" s="231">
        <v>2381.4281759999999</v>
      </c>
      <c r="BF27" s="231">
        <v>2383.7403826999998</v>
      </c>
      <c r="BG27" s="231">
        <v>2386.3388752000001</v>
      </c>
      <c r="BH27" s="231">
        <v>2389.0475882000001</v>
      </c>
      <c r="BI27" s="231">
        <v>2392.3507012999999</v>
      </c>
      <c r="BJ27" s="304">
        <v>2396.0720000000001</v>
      </c>
      <c r="BK27" s="304">
        <v>2402.2060000000001</v>
      </c>
      <c r="BL27" s="304">
        <v>2405.2689999999998</v>
      </c>
      <c r="BM27" s="304">
        <v>2407.2530000000002</v>
      </c>
      <c r="BN27" s="304">
        <v>2406.0859999999998</v>
      </c>
      <c r="BO27" s="304">
        <v>2407.471</v>
      </c>
      <c r="BP27" s="304">
        <v>2409.335</v>
      </c>
      <c r="BQ27" s="304">
        <v>2412.7020000000002</v>
      </c>
      <c r="BR27" s="304">
        <v>2414.7550000000001</v>
      </c>
      <c r="BS27" s="304">
        <v>2416.52</v>
      </c>
      <c r="BT27" s="304">
        <v>2415.7260000000001</v>
      </c>
      <c r="BU27" s="304">
        <v>2418.6129999999998</v>
      </c>
      <c r="BV27" s="304">
        <v>2422.913</v>
      </c>
    </row>
    <row r="28" spans="1:74" ht="11.15" customHeight="1" x14ac:dyDescent="0.25">
      <c r="A28" s="147" t="s">
        <v>702</v>
      </c>
      <c r="B28" s="203" t="s">
        <v>432</v>
      </c>
      <c r="C28" s="231">
        <v>2296.9978642000001</v>
      </c>
      <c r="D28" s="231">
        <v>2298.8252160000002</v>
      </c>
      <c r="E28" s="231">
        <v>2299.5190717999999</v>
      </c>
      <c r="F28" s="231">
        <v>2295.7046381</v>
      </c>
      <c r="G28" s="231">
        <v>2296.6625966000001</v>
      </c>
      <c r="H28" s="231">
        <v>2299.0181539999999</v>
      </c>
      <c r="I28" s="231">
        <v>2304.4988910000002</v>
      </c>
      <c r="J28" s="231">
        <v>2308.3539605000001</v>
      </c>
      <c r="K28" s="231">
        <v>2312.3109433</v>
      </c>
      <c r="L28" s="231">
        <v>2314.6335239</v>
      </c>
      <c r="M28" s="231">
        <v>2320.0965698</v>
      </c>
      <c r="N28" s="231">
        <v>2326.9637653999998</v>
      </c>
      <c r="O28" s="231">
        <v>2340.9442893999999</v>
      </c>
      <c r="P28" s="231">
        <v>2346.3379006</v>
      </c>
      <c r="Q28" s="231">
        <v>2348.8537775999998</v>
      </c>
      <c r="R28" s="231">
        <v>2342.5637038</v>
      </c>
      <c r="S28" s="231">
        <v>2343.7702749999999</v>
      </c>
      <c r="T28" s="231">
        <v>2346.5452744999998</v>
      </c>
      <c r="U28" s="231">
        <v>2352.8881437999999</v>
      </c>
      <c r="V28" s="231">
        <v>2357.3004190000001</v>
      </c>
      <c r="W28" s="231">
        <v>2361.7815415</v>
      </c>
      <c r="X28" s="231">
        <v>2364.8172349000001</v>
      </c>
      <c r="Y28" s="231">
        <v>2370.5717592999999</v>
      </c>
      <c r="Z28" s="231">
        <v>2377.5308381999998</v>
      </c>
      <c r="AA28" s="231">
        <v>2356.7694846999998</v>
      </c>
      <c r="AB28" s="231">
        <v>2387.8314129</v>
      </c>
      <c r="AC28" s="231">
        <v>2441.7916359999999</v>
      </c>
      <c r="AD28" s="231">
        <v>2599.2430515000001</v>
      </c>
      <c r="AE28" s="231">
        <v>2638.5551908000002</v>
      </c>
      <c r="AF28" s="231">
        <v>2640.3209517</v>
      </c>
      <c r="AG28" s="231">
        <v>2543.4686516000002</v>
      </c>
      <c r="AH28" s="231">
        <v>2515.9454172999999</v>
      </c>
      <c r="AI28" s="231">
        <v>2496.6795662999998</v>
      </c>
      <c r="AJ28" s="231">
        <v>2450.6773303999998</v>
      </c>
      <c r="AK28" s="231">
        <v>2474.1715721999999</v>
      </c>
      <c r="AL28" s="231">
        <v>2532.1685235999998</v>
      </c>
      <c r="AM28" s="231">
        <v>2744.2318076000001</v>
      </c>
      <c r="AN28" s="231">
        <v>2781.5614607000002</v>
      </c>
      <c r="AO28" s="231">
        <v>2763.7211057999998</v>
      </c>
      <c r="AP28" s="231">
        <v>2590.3601534999998</v>
      </c>
      <c r="AQ28" s="231">
        <v>2537.4427252</v>
      </c>
      <c r="AR28" s="231">
        <v>2504.6182312000001</v>
      </c>
      <c r="AS28" s="231">
        <v>2516.7733644999998</v>
      </c>
      <c r="AT28" s="231">
        <v>2505.4697194999999</v>
      </c>
      <c r="AU28" s="231">
        <v>2495.5939892000001</v>
      </c>
      <c r="AV28" s="231">
        <v>2487.6842406000001</v>
      </c>
      <c r="AW28" s="231">
        <v>2480.2607892000001</v>
      </c>
      <c r="AX28" s="231">
        <v>2473.8617023000002</v>
      </c>
      <c r="AY28" s="231">
        <v>2469.4830992000002</v>
      </c>
      <c r="AZ28" s="231">
        <v>2464.3856512000002</v>
      </c>
      <c r="BA28" s="231">
        <v>2459.5654777999998</v>
      </c>
      <c r="BB28" s="231">
        <v>2454.1088112000002</v>
      </c>
      <c r="BC28" s="231">
        <v>2450.5285130000002</v>
      </c>
      <c r="BD28" s="231">
        <v>2447.9108154999999</v>
      </c>
      <c r="BE28" s="231">
        <v>2445.6112220999998</v>
      </c>
      <c r="BF28" s="231">
        <v>2445.4020980999999</v>
      </c>
      <c r="BG28" s="231">
        <v>2446.6389471000002</v>
      </c>
      <c r="BH28" s="231">
        <v>2450.4811439999999</v>
      </c>
      <c r="BI28" s="231">
        <v>2453.7404075999998</v>
      </c>
      <c r="BJ28" s="304">
        <v>2457.576</v>
      </c>
      <c r="BK28" s="304">
        <v>2464.2629999999999</v>
      </c>
      <c r="BL28" s="304">
        <v>2467.5450000000001</v>
      </c>
      <c r="BM28" s="304">
        <v>2469.6990000000001</v>
      </c>
      <c r="BN28" s="304">
        <v>2468.8270000000002</v>
      </c>
      <c r="BO28" s="304">
        <v>2470.1439999999998</v>
      </c>
      <c r="BP28" s="304">
        <v>2471.7539999999999</v>
      </c>
      <c r="BQ28" s="304">
        <v>2474.2939999999999</v>
      </c>
      <c r="BR28" s="304">
        <v>2476.0120000000002</v>
      </c>
      <c r="BS28" s="304">
        <v>2477.5439999999999</v>
      </c>
      <c r="BT28" s="304">
        <v>2476.4650000000001</v>
      </c>
      <c r="BU28" s="304">
        <v>2479.4470000000001</v>
      </c>
      <c r="BV28" s="304">
        <v>2484.0619999999999</v>
      </c>
    </row>
    <row r="29" spans="1:74" ht="11.15" customHeight="1" x14ac:dyDescent="0.25">
      <c r="A29" s="147" t="s">
        <v>703</v>
      </c>
      <c r="B29" s="203" t="s">
        <v>433</v>
      </c>
      <c r="C29" s="231">
        <v>1070.8162135</v>
      </c>
      <c r="D29" s="231">
        <v>1070.3977382999999</v>
      </c>
      <c r="E29" s="231">
        <v>1070.6680007</v>
      </c>
      <c r="F29" s="231">
        <v>1072.3963151</v>
      </c>
      <c r="G29" s="231">
        <v>1073.4670667</v>
      </c>
      <c r="H29" s="231">
        <v>1074.6495699</v>
      </c>
      <c r="I29" s="231">
        <v>1074.3701916</v>
      </c>
      <c r="J29" s="231">
        <v>1076.9564232</v>
      </c>
      <c r="K29" s="231">
        <v>1080.8346314999999</v>
      </c>
      <c r="L29" s="231">
        <v>1089.0257277999999</v>
      </c>
      <c r="M29" s="231">
        <v>1093.2222058</v>
      </c>
      <c r="N29" s="231">
        <v>1096.4449770000001</v>
      </c>
      <c r="O29" s="231">
        <v>1098.7586239</v>
      </c>
      <c r="P29" s="231">
        <v>1099.9855444</v>
      </c>
      <c r="Q29" s="231">
        <v>1100.1903212</v>
      </c>
      <c r="R29" s="231">
        <v>1095.2925385999999</v>
      </c>
      <c r="S29" s="231">
        <v>1096.5133396000001</v>
      </c>
      <c r="T29" s="231">
        <v>1099.7723086000001</v>
      </c>
      <c r="U29" s="231">
        <v>1109.4897352</v>
      </c>
      <c r="V29" s="231">
        <v>1113.5098227000001</v>
      </c>
      <c r="W29" s="231">
        <v>1116.2528609000001</v>
      </c>
      <c r="X29" s="231">
        <v>1115.3750073000001</v>
      </c>
      <c r="Y29" s="231">
        <v>1117.3218287</v>
      </c>
      <c r="Z29" s="231">
        <v>1119.7494825000001</v>
      </c>
      <c r="AA29" s="231">
        <v>1109.4690846999999</v>
      </c>
      <c r="AB29" s="231">
        <v>1122.7500668</v>
      </c>
      <c r="AC29" s="231">
        <v>1146.4035445</v>
      </c>
      <c r="AD29" s="231">
        <v>1218.6116715000001</v>
      </c>
      <c r="AE29" s="231">
        <v>1234.3735254000001</v>
      </c>
      <c r="AF29" s="231">
        <v>1231.8712598</v>
      </c>
      <c r="AG29" s="231">
        <v>1177.6059004000001</v>
      </c>
      <c r="AH29" s="231">
        <v>1163.6996263999999</v>
      </c>
      <c r="AI29" s="231">
        <v>1156.6534637</v>
      </c>
      <c r="AJ29" s="231">
        <v>1149.1948239000001</v>
      </c>
      <c r="AK29" s="231">
        <v>1161.3233246</v>
      </c>
      <c r="AL29" s="231">
        <v>1185.7663777</v>
      </c>
      <c r="AM29" s="231">
        <v>1267.1906231</v>
      </c>
      <c r="AN29" s="231">
        <v>1282.7628007999999</v>
      </c>
      <c r="AO29" s="231">
        <v>1277.1495507</v>
      </c>
      <c r="AP29" s="231">
        <v>1213.4316861</v>
      </c>
      <c r="AQ29" s="231">
        <v>1193.1369706999999</v>
      </c>
      <c r="AR29" s="231">
        <v>1179.3462175</v>
      </c>
      <c r="AS29" s="231">
        <v>1179.8285407000001</v>
      </c>
      <c r="AT29" s="231">
        <v>1173.2188768000001</v>
      </c>
      <c r="AU29" s="231">
        <v>1167.2863398</v>
      </c>
      <c r="AV29" s="231">
        <v>1160.9177691</v>
      </c>
      <c r="AW29" s="231">
        <v>1157.1743563</v>
      </c>
      <c r="AX29" s="231">
        <v>1154.9429408000001</v>
      </c>
      <c r="AY29" s="231">
        <v>1156.1352826</v>
      </c>
      <c r="AZ29" s="231">
        <v>1155.4940415999999</v>
      </c>
      <c r="BA29" s="231">
        <v>1154.9309779</v>
      </c>
      <c r="BB29" s="231">
        <v>1154.0883543</v>
      </c>
      <c r="BC29" s="231">
        <v>1153.9499476999999</v>
      </c>
      <c r="BD29" s="231">
        <v>1154.1580211999999</v>
      </c>
      <c r="BE29" s="231">
        <v>1154.6111404999999</v>
      </c>
      <c r="BF29" s="231">
        <v>1155.5882495999999</v>
      </c>
      <c r="BG29" s="231">
        <v>1156.9879145</v>
      </c>
      <c r="BH29" s="231">
        <v>1158.8417677</v>
      </c>
      <c r="BI29" s="231">
        <v>1161.0628194000001</v>
      </c>
      <c r="BJ29" s="304">
        <v>1163.683</v>
      </c>
      <c r="BK29" s="304">
        <v>1168.1020000000001</v>
      </c>
      <c r="BL29" s="304">
        <v>1170.4690000000001</v>
      </c>
      <c r="BM29" s="304">
        <v>1172.1849999999999</v>
      </c>
      <c r="BN29" s="304">
        <v>1172.2090000000001</v>
      </c>
      <c r="BO29" s="304">
        <v>1173.404</v>
      </c>
      <c r="BP29" s="304">
        <v>1174.7280000000001</v>
      </c>
      <c r="BQ29" s="304">
        <v>1176.5319999999999</v>
      </c>
      <c r="BR29" s="304">
        <v>1177.8520000000001</v>
      </c>
      <c r="BS29" s="304">
        <v>1179.038</v>
      </c>
      <c r="BT29" s="304">
        <v>1179.001</v>
      </c>
      <c r="BU29" s="304">
        <v>1180.7360000000001</v>
      </c>
      <c r="BV29" s="304">
        <v>1183.153</v>
      </c>
    </row>
    <row r="30" spans="1:74" ht="11.15" customHeight="1" x14ac:dyDescent="0.25">
      <c r="A30" s="147" t="s">
        <v>704</v>
      </c>
      <c r="B30" s="203" t="s">
        <v>434</v>
      </c>
      <c r="C30" s="231">
        <v>3048.7342411999998</v>
      </c>
      <c r="D30" s="231">
        <v>3053.7145350000001</v>
      </c>
      <c r="E30" s="231">
        <v>3059.6920541</v>
      </c>
      <c r="F30" s="231">
        <v>3064.3970582000002</v>
      </c>
      <c r="G30" s="231">
        <v>3074.0713332</v>
      </c>
      <c r="H30" s="231">
        <v>3086.4451386999999</v>
      </c>
      <c r="I30" s="231">
        <v>3105.4672719999999</v>
      </c>
      <c r="J30" s="231">
        <v>3120.2785408</v>
      </c>
      <c r="K30" s="231">
        <v>3134.8277422000001</v>
      </c>
      <c r="L30" s="231">
        <v>3144.5652368000001</v>
      </c>
      <c r="M30" s="231">
        <v>3162.0025329999999</v>
      </c>
      <c r="N30" s="231">
        <v>3182.5899915</v>
      </c>
      <c r="O30" s="231">
        <v>3217.6457891999999</v>
      </c>
      <c r="P30" s="231">
        <v>3236.0449392</v>
      </c>
      <c r="Q30" s="231">
        <v>3249.1056185000002</v>
      </c>
      <c r="R30" s="231">
        <v>3250.2007831999999</v>
      </c>
      <c r="S30" s="231">
        <v>3257.5548041000002</v>
      </c>
      <c r="T30" s="231">
        <v>3264.5406374999998</v>
      </c>
      <c r="U30" s="231">
        <v>3271.0086099999999</v>
      </c>
      <c r="V30" s="231">
        <v>3277.3703228999998</v>
      </c>
      <c r="W30" s="231">
        <v>3283.4761029000001</v>
      </c>
      <c r="X30" s="231">
        <v>3290.2552126</v>
      </c>
      <c r="Y30" s="231">
        <v>3295.1521803000001</v>
      </c>
      <c r="Z30" s="231">
        <v>3299.0962684000001</v>
      </c>
      <c r="AA30" s="231">
        <v>3264.4713949000002</v>
      </c>
      <c r="AB30" s="231">
        <v>3294.7217854</v>
      </c>
      <c r="AC30" s="231">
        <v>3352.2313580999999</v>
      </c>
      <c r="AD30" s="231">
        <v>3531.4175006999999</v>
      </c>
      <c r="AE30" s="231">
        <v>3572.6323963999998</v>
      </c>
      <c r="AF30" s="231">
        <v>3570.2934331000001</v>
      </c>
      <c r="AG30" s="231">
        <v>3451.3557669000002</v>
      </c>
      <c r="AH30" s="231">
        <v>3416.6927188</v>
      </c>
      <c r="AI30" s="231">
        <v>3393.2594445999998</v>
      </c>
      <c r="AJ30" s="231">
        <v>3333.1502928</v>
      </c>
      <c r="AK30" s="231">
        <v>3368.1058054999999</v>
      </c>
      <c r="AL30" s="231">
        <v>3450.220331</v>
      </c>
      <c r="AM30" s="231">
        <v>3740.0865589999999</v>
      </c>
      <c r="AN30" s="231">
        <v>3796.0745929</v>
      </c>
      <c r="AO30" s="231">
        <v>3778.7771225000001</v>
      </c>
      <c r="AP30" s="231">
        <v>3554.3725720000002</v>
      </c>
      <c r="AQ30" s="231">
        <v>3490.8702744000002</v>
      </c>
      <c r="AR30" s="231">
        <v>3454.4486542</v>
      </c>
      <c r="AS30" s="231">
        <v>3476.8893048</v>
      </c>
      <c r="AT30" s="231">
        <v>3470.7928442000002</v>
      </c>
      <c r="AU30" s="231">
        <v>3467.9408658000002</v>
      </c>
      <c r="AV30" s="231">
        <v>3478.2570141000001</v>
      </c>
      <c r="AW30" s="231">
        <v>3474.4512669999999</v>
      </c>
      <c r="AX30" s="231">
        <v>3466.4472689999998</v>
      </c>
      <c r="AY30" s="231">
        <v>3444.7517320000002</v>
      </c>
      <c r="AZ30" s="231">
        <v>3435.4711980000002</v>
      </c>
      <c r="BA30" s="231">
        <v>3429.1123791999999</v>
      </c>
      <c r="BB30" s="231">
        <v>3425.5594532999999</v>
      </c>
      <c r="BC30" s="231">
        <v>3425.1309311</v>
      </c>
      <c r="BD30" s="231">
        <v>3427.7109905000002</v>
      </c>
      <c r="BE30" s="231">
        <v>3437.5602373000002</v>
      </c>
      <c r="BF30" s="231">
        <v>3442.9620055</v>
      </c>
      <c r="BG30" s="231">
        <v>3448.1769009</v>
      </c>
      <c r="BH30" s="231">
        <v>3451.6267816999998</v>
      </c>
      <c r="BI30" s="231">
        <v>3457.6515377999999</v>
      </c>
      <c r="BJ30" s="304">
        <v>3464.6729999999998</v>
      </c>
      <c r="BK30" s="304">
        <v>3476.4270000000001</v>
      </c>
      <c r="BL30" s="304">
        <v>3482.64</v>
      </c>
      <c r="BM30" s="304">
        <v>3487.049</v>
      </c>
      <c r="BN30" s="304">
        <v>3486.2840000000001</v>
      </c>
      <c r="BO30" s="304">
        <v>3489.61</v>
      </c>
      <c r="BP30" s="304">
        <v>3493.6559999999999</v>
      </c>
      <c r="BQ30" s="304">
        <v>3499.85</v>
      </c>
      <c r="BR30" s="304">
        <v>3504.27</v>
      </c>
      <c r="BS30" s="304">
        <v>3508.3420000000001</v>
      </c>
      <c r="BT30" s="304">
        <v>3508.9769999999999</v>
      </c>
      <c r="BU30" s="304">
        <v>3514.67</v>
      </c>
      <c r="BV30" s="304">
        <v>3522.3310000000001</v>
      </c>
    </row>
    <row r="31" spans="1:74" ht="11.15" customHeight="1" x14ac:dyDescent="0.25">
      <c r="A31" s="147" t="s">
        <v>705</v>
      </c>
      <c r="B31" s="203" t="s">
        <v>435</v>
      </c>
      <c r="C31" s="231">
        <v>841.64661865999994</v>
      </c>
      <c r="D31" s="231">
        <v>844.92593579000004</v>
      </c>
      <c r="E31" s="231">
        <v>847.96737822</v>
      </c>
      <c r="F31" s="231">
        <v>850.47148053000001</v>
      </c>
      <c r="G31" s="231">
        <v>853.26177264</v>
      </c>
      <c r="H31" s="231">
        <v>856.03878912000005</v>
      </c>
      <c r="I31" s="231">
        <v>859.19658316000005</v>
      </c>
      <c r="J31" s="231">
        <v>861.65150848999997</v>
      </c>
      <c r="K31" s="231">
        <v>863.79761829999995</v>
      </c>
      <c r="L31" s="231">
        <v>864.52413004000005</v>
      </c>
      <c r="M31" s="231">
        <v>866.88569571999994</v>
      </c>
      <c r="N31" s="231">
        <v>869.77153279000004</v>
      </c>
      <c r="O31" s="231">
        <v>875.79310863000001</v>
      </c>
      <c r="P31" s="231">
        <v>877.76888795000002</v>
      </c>
      <c r="Q31" s="231">
        <v>878.31033811999998</v>
      </c>
      <c r="R31" s="231">
        <v>874.67393546999995</v>
      </c>
      <c r="S31" s="231">
        <v>874.40437012999996</v>
      </c>
      <c r="T31" s="231">
        <v>874.75811840999995</v>
      </c>
      <c r="U31" s="231">
        <v>876.57904498000005</v>
      </c>
      <c r="V31" s="231">
        <v>877.54652199999998</v>
      </c>
      <c r="W31" s="231">
        <v>878.50441413999999</v>
      </c>
      <c r="X31" s="231">
        <v>877.58036231999995</v>
      </c>
      <c r="Y31" s="231">
        <v>879.92335398</v>
      </c>
      <c r="Z31" s="231">
        <v>883.66103007000004</v>
      </c>
      <c r="AA31" s="231">
        <v>880.67033622999998</v>
      </c>
      <c r="AB31" s="231">
        <v>893.28967190000003</v>
      </c>
      <c r="AC31" s="231">
        <v>913.39598275000003</v>
      </c>
      <c r="AD31" s="231">
        <v>970.36630562000005</v>
      </c>
      <c r="AE31" s="231">
        <v>983.41378917999998</v>
      </c>
      <c r="AF31" s="231">
        <v>981.91547029000003</v>
      </c>
      <c r="AG31" s="231">
        <v>940.98861451000005</v>
      </c>
      <c r="AH31" s="231">
        <v>929.06074151999997</v>
      </c>
      <c r="AI31" s="231">
        <v>921.24911689999999</v>
      </c>
      <c r="AJ31" s="231">
        <v>902.87815036999996</v>
      </c>
      <c r="AK31" s="231">
        <v>914.30571516999998</v>
      </c>
      <c r="AL31" s="231">
        <v>940.85622104000004</v>
      </c>
      <c r="AM31" s="231">
        <v>1035.3851600999999</v>
      </c>
      <c r="AN31" s="231">
        <v>1052.539929</v>
      </c>
      <c r="AO31" s="231">
        <v>1045.1760199</v>
      </c>
      <c r="AP31" s="231">
        <v>967.52032125000005</v>
      </c>
      <c r="AQ31" s="231">
        <v>945.44888987000002</v>
      </c>
      <c r="AR31" s="231">
        <v>933.18861418999995</v>
      </c>
      <c r="AS31" s="231">
        <v>943.24606323</v>
      </c>
      <c r="AT31" s="231">
        <v>941.22817216999999</v>
      </c>
      <c r="AU31" s="231">
        <v>939.64151003999996</v>
      </c>
      <c r="AV31" s="231">
        <v>939.64027540999996</v>
      </c>
      <c r="AW31" s="231">
        <v>938.05042219999996</v>
      </c>
      <c r="AX31" s="231">
        <v>936.02614899000002</v>
      </c>
      <c r="AY31" s="231">
        <v>932.59505034999995</v>
      </c>
      <c r="AZ31" s="231">
        <v>930.43124120000004</v>
      </c>
      <c r="BA31" s="231">
        <v>928.56231610999998</v>
      </c>
      <c r="BB31" s="231">
        <v>927.16508155999998</v>
      </c>
      <c r="BC31" s="231">
        <v>925.75331975999995</v>
      </c>
      <c r="BD31" s="231">
        <v>924.50383718</v>
      </c>
      <c r="BE31" s="231">
        <v>922.90569807999998</v>
      </c>
      <c r="BF31" s="231">
        <v>922.36397574</v>
      </c>
      <c r="BG31" s="231">
        <v>922.36773443000004</v>
      </c>
      <c r="BH31" s="231">
        <v>923.01120664999996</v>
      </c>
      <c r="BI31" s="231">
        <v>924.03525301000002</v>
      </c>
      <c r="BJ31" s="304">
        <v>925.53409999999997</v>
      </c>
      <c r="BK31" s="304">
        <v>928.85149999999999</v>
      </c>
      <c r="BL31" s="304">
        <v>930.29219999999998</v>
      </c>
      <c r="BM31" s="304">
        <v>931.19989999999996</v>
      </c>
      <c r="BN31" s="304">
        <v>930.7364</v>
      </c>
      <c r="BO31" s="304">
        <v>931.20690000000002</v>
      </c>
      <c r="BP31" s="304">
        <v>931.77300000000002</v>
      </c>
      <c r="BQ31" s="304">
        <v>932.76949999999999</v>
      </c>
      <c r="BR31" s="304">
        <v>933.27599999999995</v>
      </c>
      <c r="BS31" s="304">
        <v>933.62729999999999</v>
      </c>
      <c r="BT31" s="304">
        <v>932.74</v>
      </c>
      <c r="BU31" s="304">
        <v>933.59320000000002</v>
      </c>
      <c r="BV31" s="304">
        <v>935.10360000000003</v>
      </c>
    </row>
    <row r="32" spans="1:74" ht="11.15" customHeight="1" x14ac:dyDescent="0.25">
      <c r="A32" s="147" t="s">
        <v>706</v>
      </c>
      <c r="B32" s="203" t="s">
        <v>436</v>
      </c>
      <c r="C32" s="231">
        <v>1896.2134392999999</v>
      </c>
      <c r="D32" s="231">
        <v>1901.8247363</v>
      </c>
      <c r="E32" s="231">
        <v>1906.8745953</v>
      </c>
      <c r="F32" s="231">
        <v>1909.2132971999999</v>
      </c>
      <c r="G32" s="231">
        <v>1914.7525700000001</v>
      </c>
      <c r="H32" s="231">
        <v>1921.3426942999999</v>
      </c>
      <c r="I32" s="231">
        <v>1930.7521296</v>
      </c>
      <c r="J32" s="231">
        <v>1938.1176127000001</v>
      </c>
      <c r="K32" s="231">
        <v>1945.2076030000001</v>
      </c>
      <c r="L32" s="231">
        <v>1951.8378597999999</v>
      </c>
      <c r="M32" s="231">
        <v>1958.5150447999999</v>
      </c>
      <c r="N32" s="231">
        <v>1965.0549172999999</v>
      </c>
      <c r="O32" s="231">
        <v>1974.5023862</v>
      </c>
      <c r="P32" s="231">
        <v>1978.4839523999999</v>
      </c>
      <c r="Q32" s="231">
        <v>1980.0445247</v>
      </c>
      <c r="R32" s="231">
        <v>1974.0508341</v>
      </c>
      <c r="S32" s="231">
        <v>1974.6193704</v>
      </c>
      <c r="T32" s="231">
        <v>1976.6168645</v>
      </c>
      <c r="U32" s="231">
        <v>1982.3857684</v>
      </c>
      <c r="V32" s="231">
        <v>1985.4843393000001</v>
      </c>
      <c r="W32" s="231">
        <v>1988.2550291</v>
      </c>
      <c r="X32" s="231">
        <v>1993.7256850000001</v>
      </c>
      <c r="Y32" s="231">
        <v>1993.5697273999999</v>
      </c>
      <c r="Z32" s="231">
        <v>1990.8150035000001</v>
      </c>
      <c r="AA32" s="231">
        <v>1957.5863621000001</v>
      </c>
      <c r="AB32" s="231">
        <v>1970.5404688000001</v>
      </c>
      <c r="AC32" s="231">
        <v>2001.8021724</v>
      </c>
      <c r="AD32" s="231">
        <v>2110.1047801</v>
      </c>
      <c r="AE32" s="231">
        <v>2133.9316970999998</v>
      </c>
      <c r="AF32" s="231">
        <v>2132.0162307000001</v>
      </c>
      <c r="AG32" s="231">
        <v>2063.5574557</v>
      </c>
      <c r="AH32" s="231">
        <v>2040.7579161000001</v>
      </c>
      <c r="AI32" s="231">
        <v>2022.8166867</v>
      </c>
      <c r="AJ32" s="231">
        <v>1975.0322893</v>
      </c>
      <c r="AK32" s="231">
        <v>1992.8337892</v>
      </c>
      <c r="AL32" s="231">
        <v>2041.5197082</v>
      </c>
      <c r="AM32" s="231">
        <v>2221.2127298</v>
      </c>
      <c r="AN32" s="231">
        <v>2256.5754741999999</v>
      </c>
      <c r="AO32" s="231">
        <v>2247.7306250000001</v>
      </c>
      <c r="AP32" s="231">
        <v>2114.4467752999999</v>
      </c>
      <c r="AQ32" s="231">
        <v>2077.3602939000002</v>
      </c>
      <c r="AR32" s="231">
        <v>2056.2397738</v>
      </c>
      <c r="AS32" s="231">
        <v>2069.3305357999998</v>
      </c>
      <c r="AT32" s="231">
        <v>2066.4579481000001</v>
      </c>
      <c r="AU32" s="231">
        <v>2065.8673312999999</v>
      </c>
      <c r="AV32" s="231">
        <v>2073.7888982999998</v>
      </c>
      <c r="AW32" s="231">
        <v>2073.0895635000002</v>
      </c>
      <c r="AX32" s="231">
        <v>2069.9995399999998</v>
      </c>
      <c r="AY32" s="231">
        <v>2058.0138040000002</v>
      </c>
      <c r="AZ32" s="231">
        <v>2055.0211705000002</v>
      </c>
      <c r="BA32" s="231">
        <v>2054.5166159999999</v>
      </c>
      <c r="BB32" s="231">
        <v>2059.2485677</v>
      </c>
      <c r="BC32" s="231">
        <v>2061.6588504000001</v>
      </c>
      <c r="BD32" s="231">
        <v>2064.4958916</v>
      </c>
      <c r="BE32" s="231">
        <v>2068.4491367999999</v>
      </c>
      <c r="BF32" s="231">
        <v>2071.6226105000001</v>
      </c>
      <c r="BG32" s="231">
        <v>2074.7057583000001</v>
      </c>
      <c r="BH32" s="231">
        <v>2076.5882560999999</v>
      </c>
      <c r="BI32" s="231">
        <v>2080.3234954</v>
      </c>
      <c r="BJ32" s="304">
        <v>2084.8009999999999</v>
      </c>
      <c r="BK32" s="304">
        <v>2092.4580000000001</v>
      </c>
      <c r="BL32" s="304">
        <v>2096.5929999999998</v>
      </c>
      <c r="BM32" s="304">
        <v>2099.6419999999998</v>
      </c>
      <c r="BN32" s="304">
        <v>2099.616</v>
      </c>
      <c r="BO32" s="304">
        <v>2101.9879999999998</v>
      </c>
      <c r="BP32" s="304">
        <v>2104.7669999999998</v>
      </c>
      <c r="BQ32" s="304">
        <v>2108.7649999999999</v>
      </c>
      <c r="BR32" s="304">
        <v>2111.752</v>
      </c>
      <c r="BS32" s="304">
        <v>2114.538</v>
      </c>
      <c r="BT32" s="304">
        <v>2115.3589999999999</v>
      </c>
      <c r="BU32" s="304">
        <v>2119.0700000000002</v>
      </c>
      <c r="BV32" s="304">
        <v>2123.904</v>
      </c>
    </row>
    <row r="33" spans="1:74" s="159" customFormat="1" ht="11.15" customHeight="1" x14ac:dyDescent="0.25">
      <c r="A33" s="147" t="s">
        <v>707</v>
      </c>
      <c r="B33" s="203" t="s">
        <v>437</v>
      </c>
      <c r="C33" s="231">
        <v>1106.7797186</v>
      </c>
      <c r="D33" s="231">
        <v>1114.6971669</v>
      </c>
      <c r="E33" s="231">
        <v>1121.4126633000001</v>
      </c>
      <c r="F33" s="231">
        <v>1125.1513335</v>
      </c>
      <c r="G33" s="231">
        <v>1130.7940819</v>
      </c>
      <c r="H33" s="231">
        <v>1136.5660339999999</v>
      </c>
      <c r="I33" s="231">
        <v>1143.4205982999999</v>
      </c>
      <c r="J33" s="231">
        <v>1148.7359019</v>
      </c>
      <c r="K33" s="231">
        <v>1153.4653530999999</v>
      </c>
      <c r="L33" s="231">
        <v>1155.9423764000001</v>
      </c>
      <c r="M33" s="231">
        <v>1160.7500546000001</v>
      </c>
      <c r="N33" s="231">
        <v>1166.221812</v>
      </c>
      <c r="O33" s="231">
        <v>1176.0791305</v>
      </c>
      <c r="P33" s="231">
        <v>1180.0879353</v>
      </c>
      <c r="Q33" s="231">
        <v>1181.9697080999999</v>
      </c>
      <c r="R33" s="231">
        <v>1177.1897558000001</v>
      </c>
      <c r="S33" s="231">
        <v>1178.2184846</v>
      </c>
      <c r="T33" s="231">
        <v>1180.5212014000001</v>
      </c>
      <c r="U33" s="231">
        <v>1186.0521606</v>
      </c>
      <c r="V33" s="231">
        <v>1189.4371623</v>
      </c>
      <c r="W33" s="231">
        <v>1192.6304611</v>
      </c>
      <c r="X33" s="231">
        <v>1193.5577314</v>
      </c>
      <c r="Y33" s="231">
        <v>1197.9233686</v>
      </c>
      <c r="Z33" s="231">
        <v>1203.653047</v>
      </c>
      <c r="AA33" s="231">
        <v>1199.4711761000001</v>
      </c>
      <c r="AB33" s="231">
        <v>1216.3856298999999</v>
      </c>
      <c r="AC33" s="231">
        <v>1243.1208180000001</v>
      </c>
      <c r="AD33" s="231">
        <v>1316.4496888000001</v>
      </c>
      <c r="AE33" s="231">
        <v>1335.2466339</v>
      </c>
      <c r="AF33" s="231">
        <v>1336.2846018</v>
      </c>
      <c r="AG33" s="231">
        <v>1289.8740508000001</v>
      </c>
      <c r="AH33" s="231">
        <v>1277.6612207000001</v>
      </c>
      <c r="AI33" s="231">
        <v>1269.9565697</v>
      </c>
      <c r="AJ33" s="231">
        <v>1250.8247085</v>
      </c>
      <c r="AK33" s="231">
        <v>1264.0879580000001</v>
      </c>
      <c r="AL33" s="231">
        <v>1293.8109285999999</v>
      </c>
      <c r="AM33" s="231">
        <v>1397.3681468</v>
      </c>
      <c r="AN33" s="231">
        <v>1416.9796653000001</v>
      </c>
      <c r="AO33" s="231">
        <v>1410.0200104</v>
      </c>
      <c r="AP33" s="231">
        <v>1327.2436789999999</v>
      </c>
      <c r="AQ33" s="231">
        <v>1304.0758046000001</v>
      </c>
      <c r="AR33" s="231">
        <v>1291.2708841000001</v>
      </c>
      <c r="AS33" s="231">
        <v>1300.9395657</v>
      </c>
      <c r="AT33" s="231">
        <v>1299.7775669</v>
      </c>
      <c r="AU33" s="231">
        <v>1299.8955358999999</v>
      </c>
      <c r="AV33" s="231">
        <v>1305.6293754000001</v>
      </c>
      <c r="AW33" s="231">
        <v>1305.0553531</v>
      </c>
      <c r="AX33" s="231">
        <v>1302.5093715999999</v>
      </c>
      <c r="AY33" s="231">
        <v>1293.8741285999999</v>
      </c>
      <c r="AZ33" s="231">
        <v>1290.4722056000001</v>
      </c>
      <c r="BA33" s="231">
        <v>1288.1863000999999</v>
      </c>
      <c r="BB33" s="231">
        <v>1286.787118</v>
      </c>
      <c r="BC33" s="231">
        <v>1286.9052182</v>
      </c>
      <c r="BD33" s="231">
        <v>1288.3113066000001</v>
      </c>
      <c r="BE33" s="231">
        <v>1293.0134194</v>
      </c>
      <c r="BF33" s="231">
        <v>1295.4894569000001</v>
      </c>
      <c r="BG33" s="231">
        <v>1297.7474554</v>
      </c>
      <c r="BH33" s="231">
        <v>1299.4541758</v>
      </c>
      <c r="BI33" s="231">
        <v>1301.5260255000001</v>
      </c>
      <c r="BJ33" s="304">
        <v>1303.6300000000001</v>
      </c>
      <c r="BK33" s="304">
        <v>1306.1859999999999</v>
      </c>
      <c r="BL33" s="304">
        <v>1308.038</v>
      </c>
      <c r="BM33" s="304">
        <v>1309.606</v>
      </c>
      <c r="BN33" s="304">
        <v>1310.241</v>
      </c>
      <c r="BO33" s="304">
        <v>1311.7280000000001</v>
      </c>
      <c r="BP33" s="304">
        <v>1313.4159999999999</v>
      </c>
      <c r="BQ33" s="304">
        <v>1315.76</v>
      </c>
      <c r="BR33" s="304">
        <v>1317.5139999999999</v>
      </c>
      <c r="BS33" s="304">
        <v>1319.1320000000001</v>
      </c>
      <c r="BT33" s="304">
        <v>1319.479</v>
      </c>
      <c r="BU33" s="304">
        <v>1321.672</v>
      </c>
      <c r="BV33" s="304">
        <v>1324.578</v>
      </c>
    </row>
    <row r="34" spans="1:74" s="159" customFormat="1" ht="11.15" customHeight="1" x14ac:dyDescent="0.25">
      <c r="A34" s="147" t="s">
        <v>708</v>
      </c>
      <c r="B34" s="203" t="s">
        <v>438</v>
      </c>
      <c r="C34" s="231">
        <v>2671.2830568999998</v>
      </c>
      <c r="D34" s="231">
        <v>2673.5700740000002</v>
      </c>
      <c r="E34" s="231">
        <v>2677.7329288999999</v>
      </c>
      <c r="F34" s="231">
        <v>2684.1942755999999</v>
      </c>
      <c r="G34" s="231">
        <v>2691.7918155000002</v>
      </c>
      <c r="H34" s="231">
        <v>2700.9482026999999</v>
      </c>
      <c r="I34" s="231">
        <v>2714.1468731</v>
      </c>
      <c r="J34" s="231">
        <v>2724.5583778</v>
      </c>
      <c r="K34" s="231">
        <v>2734.6661527000001</v>
      </c>
      <c r="L34" s="231">
        <v>2740.1228390000001</v>
      </c>
      <c r="M34" s="231">
        <v>2752.8836737000001</v>
      </c>
      <c r="N34" s="231">
        <v>2768.6012977999999</v>
      </c>
      <c r="O34" s="231">
        <v>2796.3151395999998</v>
      </c>
      <c r="P34" s="231">
        <v>2811.1667716000002</v>
      </c>
      <c r="Q34" s="231">
        <v>2822.1956218999999</v>
      </c>
      <c r="R34" s="231">
        <v>2825.1160682</v>
      </c>
      <c r="S34" s="231">
        <v>2831.7135721</v>
      </c>
      <c r="T34" s="231">
        <v>2837.7025113</v>
      </c>
      <c r="U34" s="231">
        <v>2839.9363742</v>
      </c>
      <c r="V34" s="231">
        <v>2847.0680674999999</v>
      </c>
      <c r="W34" s="231">
        <v>2855.9510798000001</v>
      </c>
      <c r="X34" s="231">
        <v>2871.0621038999998</v>
      </c>
      <c r="Y34" s="231">
        <v>2880.0902344000001</v>
      </c>
      <c r="Z34" s="231">
        <v>2887.5121643000002</v>
      </c>
      <c r="AA34" s="231">
        <v>2863.2362533999999</v>
      </c>
      <c r="AB34" s="231">
        <v>2890.0145118999999</v>
      </c>
      <c r="AC34" s="231">
        <v>2937.7552998000001</v>
      </c>
      <c r="AD34" s="231">
        <v>3066.0622555</v>
      </c>
      <c r="AE34" s="231">
        <v>3111.0253730999998</v>
      </c>
      <c r="AF34" s="231">
        <v>3132.2482912</v>
      </c>
      <c r="AG34" s="231">
        <v>3105.5395170000002</v>
      </c>
      <c r="AH34" s="231">
        <v>3097.4256555000002</v>
      </c>
      <c r="AI34" s="231">
        <v>3083.7152138000001</v>
      </c>
      <c r="AJ34" s="231">
        <v>3010.0886019999998</v>
      </c>
      <c r="AK34" s="231">
        <v>3025.9246929000001</v>
      </c>
      <c r="AL34" s="231">
        <v>3076.9038964000001</v>
      </c>
      <c r="AM34" s="231">
        <v>3275.7003709000001</v>
      </c>
      <c r="AN34" s="231">
        <v>3312.4601808000002</v>
      </c>
      <c r="AO34" s="231">
        <v>3299.8574847</v>
      </c>
      <c r="AP34" s="231">
        <v>3146.6033189999998</v>
      </c>
      <c r="AQ34" s="231">
        <v>3103.7423331</v>
      </c>
      <c r="AR34" s="231">
        <v>3079.9855636000002</v>
      </c>
      <c r="AS34" s="231">
        <v>3106.0513974</v>
      </c>
      <c r="AT34" s="231">
        <v>3097.4642706999998</v>
      </c>
      <c r="AU34" s="231">
        <v>3084.9425704999999</v>
      </c>
      <c r="AV34" s="231">
        <v>3065.1465103999999</v>
      </c>
      <c r="AW34" s="231">
        <v>3047.2605027</v>
      </c>
      <c r="AX34" s="231">
        <v>3027.9447611999999</v>
      </c>
      <c r="AY34" s="231">
        <v>2998.3561463999999</v>
      </c>
      <c r="AZ34" s="231">
        <v>2982.8132916</v>
      </c>
      <c r="BA34" s="231">
        <v>2972.4730574</v>
      </c>
      <c r="BB34" s="231">
        <v>2970.1300483</v>
      </c>
      <c r="BC34" s="231">
        <v>2968.0991021</v>
      </c>
      <c r="BD34" s="231">
        <v>2969.1748234000002</v>
      </c>
      <c r="BE34" s="231">
        <v>2970.3653248000001</v>
      </c>
      <c r="BF34" s="231">
        <v>2979.8982962</v>
      </c>
      <c r="BG34" s="231">
        <v>2994.7818502</v>
      </c>
      <c r="BH34" s="231">
        <v>3036.2698107000001</v>
      </c>
      <c r="BI34" s="231">
        <v>3045.9141623999999</v>
      </c>
      <c r="BJ34" s="304">
        <v>3044.9690000000001</v>
      </c>
      <c r="BK34" s="304">
        <v>3013.1080000000002</v>
      </c>
      <c r="BL34" s="304">
        <v>3006.2269999999999</v>
      </c>
      <c r="BM34" s="304">
        <v>3004.0010000000002</v>
      </c>
      <c r="BN34" s="304">
        <v>3012.2150000000001</v>
      </c>
      <c r="BO34" s="304">
        <v>3014.9569999999999</v>
      </c>
      <c r="BP34" s="304">
        <v>3018.0140000000001</v>
      </c>
      <c r="BQ34" s="304">
        <v>3022.4450000000002</v>
      </c>
      <c r="BR34" s="304">
        <v>3025.3359999999998</v>
      </c>
      <c r="BS34" s="304">
        <v>3027.748</v>
      </c>
      <c r="BT34" s="304">
        <v>3026.96</v>
      </c>
      <c r="BU34" s="304">
        <v>3030.45</v>
      </c>
      <c r="BV34" s="304">
        <v>3035.498</v>
      </c>
    </row>
    <row r="35" spans="1:74" s="159" customFormat="1" ht="11.15" customHeight="1" x14ac:dyDescent="0.25">
      <c r="A35" s="147"/>
      <c r="B35" s="164" t="s">
        <v>36</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238"/>
      <c r="BJ35" s="317"/>
      <c r="BK35" s="317"/>
      <c r="BL35" s="317"/>
      <c r="BM35" s="317"/>
      <c r="BN35" s="317"/>
      <c r="BO35" s="317"/>
      <c r="BP35" s="317"/>
      <c r="BQ35" s="317"/>
      <c r="BR35" s="317"/>
      <c r="BS35" s="317"/>
      <c r="BT35" s="317"/>
      <c r="BU35" s="317"/>
      <c r="BV35" s="317"/>
    </row>
    <row r="36" spans="1:74" s="159" customFormat="1" ht="11.15" customHeight="1" x14ac:dyDescent="0.25">
      <c r="A36" s="147" t="s">
        <v>709</v>
      </c>
      <c r="B36" s="203" t="s">
        <v>431</v>
      </c>
      <c r="C36" s="231">
        <v>5977.3280439999999</v>
      </c>
      <c r="D36" s="231">
        <v>5982.7425155999999</v>
      </c>
      <c r="E36" s="231">
        <v>5987.6366918000003</v>
      </c>
      <c r="F36" s="231">
        <v>5991.7386900000001</v>
      </c>
      <c r="G36" s="231">
        <v>5995.1700321999997</v>
      </c>
      <c r="H36" s="231">
        <v>5998.1505914999998</v>
      </c>
      <c r="I36" s="231">
        <v>6000.883581</v>
      </c>
      <c r="J36" s="231">
        <v>6003.5055738000001</v>
      </c>
      <c r="K36" s="231">
        <v>6006.1364829000004</v>
      </c>
      <c r="L36" s="231">
        <v>6008.8536248999999</v>
      </c>
      <c r="M36" s="231">
        <v>6011.5639308</v>
      </c>
      <c r="N36" s="231">
        <v>6014.1317353000004</v>
      </c>
      <c r="O36" s="231">
        <v>6016.5144891999998</v>
      </c>
      <c r="P36" s="231">
        <v>6019.0421078999998</v>
      </c>
      <c r="Q36" s="231">
        <v>6022.1376228999998</v>
      </c>
      <c r="R36" s="231">
        <v>6026.0343737000003</v>
      </c>
      <c r="S36" s="231">
        <v>6030.2069308</v>
      </c>
      <c r="T36" s="231">
        <v>6033.9401725999996</v>
      </c>
      <c r="U36" s="231">
        <v>6036.8716907999997</v>
      </c>
      <c r="V36" s="231">
        <v>6040.0499313999999</v>
      </c>
      <c r="W36" s="231">
        <v>6044.8760537999997</v>
      </c>
      <c r="X36" s="231">
        <v>6051.7368697000002</v>
      </c>
      <c r="Y36" s="231">
        <v>6056.9618</v>
      </c>
      <c r="Z36" s="231">
        <v>6055.8659178999997</v>
      </c>
      <c r="AA36" s="231">
        <v>6045.6697733000001</v>
      </c>
      <c r="AB36" s="231">
        <v>6031.2158228999997</v>
      </c>
      <c r="AC36" s="231">
        <v>6019.2520000000004</v>
      </c>
      <c r="AD36" s="231">
        <v>6014.7796506000004</v>
      </c>
      <c r="AE36" s="231">
        <v>6015.8137717999998</v>
      </c>
      <c r="AF36" s="231">
        <v>6018.6227736000001</v>
      </c>
      <c r="AG36" s="231">
        <v>6020.2141998999996</v>
      </c>
      <c r="AH36" s="231">
        <v>6020.5521317000002</v>
      </c>
      <c r="AI36" s="231">
        <v>6020.3397842000004</v>
      </c>
      <c r="AJ36" s="231">
        <v>6020.1534623999996</v>
      </c>
      <c r="AK36" s="231">
        <v>6020.0618303000001</v>
      </c>
      <c r="AL36" s="231">
        <v>6020.0066422999998</v>
      </c>
      <c r="AM36" s="231">
        <v>6020.0917181000004</v>
      </c>
      <c r="AN36" s="231">
        <v>6021.0691420000003</v>
      </c>
      <c r="AO36" s="231">
        <v>6023.8530638000002</v>
      </c>
      <c r="AP36" s="231">
        <v>6028.9890762000005</v>
      </c>
      <c r="AQ36" s="231">
        <v>6035.5485429999999</v>
      </c>
      <c r="AR36" s="231">
        <v>6042.2342705000001</v>
      </c>
      <c r="AS36" s="231">
        <v>6048.0204319000004</v>
      </c>
      <c r="AT36" s="231">
        <v>6052.9666674999999</v>
      </c>
      <c r="AU36" s="231">
        <v>6057.4039845999996</v>
      </c>
      <c r="AV36" s="231">
        <v>6061.6559212000002</v>
      </c>
      <c r="AW36" s="231">
        <v>6066.0161379000001</v>
      </c>
      <c r="AX36" s="231">
        <v>6070.7708260999998</v>
      </c>
      <c r="AY36" s="231">
        <v>6076.0147882000001</v>
      </c>
      <c r="AZ36" s="231">
        <v>6081.0772699999998</v>
      </c>
      <c r="BA36" s="231">
        <v>6085.0961285000003</v>
      </c>
      <c r="BB36" s="231">
        <v>6087.4616551999998</v>
      </c>
      <c r="BC36" s="231">
        <v>6088.5738812</v>
      </c>
      <c r="BD36" s="231">
        <v>6089.0852722999998</v>
      </c>
      <c r="BE36" s="231">
        <v>6089.5424210000001</v>
      </c>
      <c r="BF36" s="231">
        <v>6090.0684252999999</v>
      </c>
      <c r="BG36" s="231">
        <v>6090.6805100000001</v>
      </c>
      <c r="BH36" s="231">
        <v>6091.4381818000002</v>
      </c>
      <c r="BI36" s="231">
        <v>6092.5700766999998</v>
      </c>
      <c r="BJ36" s="304">
        <v>6094.3469999999998</v>
      </c>
      <c r="BK36" s="304">
        <v>6096.9340000000002</v>
      </c>
      <c r="BL36" s="304">
        <v>6100.0739999999996</v>
      </c>
      <c r="BM36" s="304">
        <v>6103.4030000000002</v>
      </c>
      <c r="BN36" s="304">
        <v>6106.6109999999999</v>
      </c>
      <c r="BO36" s="304">
        <v>6109.6030000000001</v>
      </c>
      <c r="BP36" s="304">
        <v>6112.3379999999997</v>
      </c>
      <c r="BQ36" s="304">
        <v>6114.8</v>
      </c>
      <c r="BR36" s="304">
        <v>6117.0780000000004</v>
      </c>
      <c r="BS36" s="304">
        <v>6119.2839999999997</v>
      </c>
      <c r="BT36" s="304">
        <v>6121.5060000000003</v>
      </c>
      <c r="BU36" s="304">
        <v>6123.723</v>
      </c>
      <c r="BV36" s="304">
        <v>6125.89</v>
      </c>
    </row>
    <row r="37" spans="1:74" s="159" customFormat="1" ht="11.15" customHeight="1" x14ac:dyDescent="0.25">
      <c r="A37" s="147" t="s">
        <v>710</v>
      </c>
      <c r="B37" s="203" t="s">
        <v>463</v>
      </c>
      <c r="C37" s="231">
        <v>16215.177127999999</v>
      </c>
      <c r="D37" s="231">
        <v>16228.628717</v>
      </c>
      <c r="E37" s="231">
        <v>16240.199868</v>
      </c>
      <c r="F37" s="231">
        <v>16249.179817</v>
      </c>
      <c r="G37" s="231">
        <v>16256.793643000001</v>
      </c>
      <c r="H37" s="231">
        <v>16264.750382</v>
      </c>
      <c r="I37" s="231">
        <v>16274.342042</v>
      </c>
      <c r="J37" s="231">
        <v>16285.192523</v>
      </c>
      <c r="K37" s="231">
        <v>16296.508694</v>
      </c>
      <c r="L37" s="231">
        <v>16307.606931</v>
      </c>
      <c r="M37" s="231">
        <v>16318.241626000001</v>
      </c>
      <c r="N37" s="231">
        <v>16328.276674000001</v>
      </c>
      <c r="O37" s="231">
        <v>16337.821606</v>
      </c>
      <c r="P37" s="231">
        <v>16347.968493</v>
      </c>
      <c r="Q37" s="231">
        <v>16360.055039999999</v>
      </c>
      <c r="R37" s="231">
        <v>16374.708027999999</v>
      </c>
      <c r="S37" s="231">
        <v>16389.710537999999</v>
      </c>
      <c r="T37" s="231">
        <v>16402.134722999999</v>
      </c>
      <c r="U37" s="231">
        <v>16410.353040999998</v>
      </c>
      <c r="V37" s="231">
        <v>16417.939151999999</v>
      </c>
      <c r="W37" s="231">
        <v>16429.767015000001</v>
      </c>
      <c r="X37" s="231">
        <v>16447.656422</v>
      </c>
      <c r="Y37" s="231">
        <v>16461.210481999999</v>
      </c>
      <c r="Z37" s="231">
        <v>16456.978136000002</v>
      </c>
      <c r="AA37" s="231">
        <v>16427.020172</v>
      </c>
      <c r="AB37" s="231">
        <v>16385.444780999998</v>
      </c>
      <c r="AC37" s="231">
        <v>16351.871999999999</v>
      </c>
      <c r="AD37" s="231">
        <v>16340.680329000001</v>
      </c>
      <c r="AE37" s="231">
        <v>16345.282106000001</v>
      </c>
      <c r="AF37" s="231">
        <v>16353.848131999999</v>
      </c>
      <c r="AG37" s="231">
        <v>16356.992484</v>
      </c>
      <c r="AH37" s="231">
        <v>16355.102346</v>
      </c>
      <c r="AI37" s="231">
        <v>16351.008180000001</v>
      </c>
      <c r="AJ37" s="231">
        <v>16346.955023</v>
      </c>
      <c r="AK37" s="231">
        <v>16342.846205</v>
      </c>
      <c r="AL37" s="231">
        <v>16337.999631000001</v>
      </c>
      <c r="AM37" s="231">
        <v>16332.296219</v>
      </c>
      <c r="AN37" s="231">
        <v>16327.868939</v>
      </c>
      <c r="AO37" s="231">
        <v>16327.413773</v>
      </c>
      <c r="AP37" s="231">
        <v>16332.798491</v>
      </c>
      <c r="AQ37" s="231">
        <v>16342.578004999999</v>
      </c>
      <c r="AR37" s="231">
        <v>16354.479015000001</v>
      </c>
      <c r="AS37" s="231">
        <v>16366.542251000001</v>
      </c>
      <c r="AT37" s="231">
        <v>16378.064565999999</v>
      </c>
      <c r="AU37" s="231">
        <v>16388.656844000001</v>
      </c>
      <c r="AV37" s="231">
        <v>16398.175438999999</v>
      </c>
      <c r="AW37" s="231">
        <v>16407.458600000002</v>
      </c>
      <c r="AX37" s="231">
        <v>16417.590045000001</v>
      </c>
      <c r="AY37" s="231">
        <v>16429.116661</v>
      </c>
      <c r="AZ37" s="231">
        <v>16440.438004</v>
      </c>
      <c r="BA37" s="231">
        <v>16449.416797000002</v>
      </c>
      <c r="BB37" s="231">
        <v>16454.521998</v>
      </c>
      <c r="BC37" s="231">
        <v>16456.647499999999</v>
      </c>
      <c r="BD37" s="231">
        <v>16457.293430000002</v>
      </c>
      <c r="BE37" s="231">
        <v>16457.730482999999</v>
      </c>
      <c r="BF37" s="231">
        <v>16458.311629</v>
      </c>
      <c r="BG37" s="231">
        <v>16459.160403000002</v>
      </c>
      <c r="BH37" s="231">
        <v>16460.525787999999</v>
      </c>
      <c r="BI37" s="231">
        <v>16463.158551</v>
      </c>
      <c r="BJ37" s="304">
        <v>16467.93</v>
      </c>
      <c r="BK37" s="304">
        <v>16475.37</v>
      </c>
      <c r="BL37" s="304">
        <v>16484.54</v>
      </c>
      <c r="BM37" s="304">
        <v>16494.169999999998</v>
      </c>
      <c r="BN37" s="304">
        <v>16503.189999999999</v>
      </c>
      <c r="BO37" s="304">
        <v>16511.54</v>
      </c>
      <c r="BP37" s="304">
        <v>16519.37</v>
      </c>
      <c r="BQ37" s="304">
        <v>16526.78</v>
      </c>
      <c r="BR37" s="304">
        <v>16533.71</v>
      </c>
      <c r="BS37" s="304">
        <v>16540.060000000001</v>
      </c>
      <c r="BT37" s="304">
        <v>16545.79</v>
      </c>
      <c r="BU37" s="304">
        <v>16551.169999999998</v>
      </c>
      <c r="BV37" s="304">
        <v>16556.509999999998</v>
      </c>
    </row>
    <row r="38" spans="1:74" s="159" customFormat="1" ht="11.15" customHeight="1" x14ac:dyDescent="0.25">
      <c r="A38" s="147" t="s">
        <v>711</v>
      </c>
      <c r="B38" s="203" t="s">
        <v>432</v>
      </c>
      <c r="C38" s="231">
        <v>18936.380139000001</v>
      </c>
      <c r="D38" s="231">
        <v>18949.220483000001</v>
      </c>
      <c r="E38" s="231">
        <v>18960.700894000001</v>
      </c>
      <c r="F38" s="231">
        <v>18970.016447999998</v>
      </c>
      <c r="G38" s="231">
        <v>18976.902703</v>
      </c>
      <c r="H38" s="231">
        <v>18981.230339999998</v>
      </c>
      <c r="I38" s="231">
        <v>18983.088973000002</v>
      </c>
      <c r="J38" s="231">
        <v>18983.443957</v>
      </c>
      <c r="K38" s="231">
        <v>18983.479579999999</v>
      </c>
      <c r="L38" s="231">
        <v>18984.093924000001</v>
      </c>
      <c r="M38" s="231">
        <v>18985.040231999999</v>
      </c>
      <c r="N38" s="231">
        <v>18985.785535999999</v>
      </c>
      <c r="O38" s="231">
        <v>18986.043248000002</v>
      </c>
      <c r="P38" s="231">
        <v>18986.512277000002</v>
      </c>
      <c r="Q38" s="231">
        <v>18988.137911999998</v>
      </c>
      <c r="R38" s="231">
        <v>18991.607980000001</v>
      </c>
      <c r="S38" s="231">
        <v>18996.580473999999</v>
      </c>
      <c r="T38" s="231">
        <v>19002.45593</v>
      </c>
      <c r="U38" s="231">
        <v>19009.198527</v>
      </c>
      <c r="V38" s="231">
        <v>19019.027031000001</v>
      </c>
      <c r="W38" s="231">
        <v>19034.723853</v>
      </c>
      <c r="X38" s="231">
        <v>19056.150667999998</v>
      </c>
      <c r="Y38" s="231">
        <v>19071.486205000001</v>
      </c>
      <c r="Z38" s="231">
        <v>19065.988458</v>
      </c>
      <c r="AA38" s="231">
        <v>19031.128588</v>
      </c>
      <c r="AB38" s="231">
        <v>18983.230434000001</v>
      </c>
      <c r="AC38" s="231">
        <v>18944.830999999998</v>
      </c>
      <c r="AD38" s="231">
        <v>18932.569221000002</v>
      </c>
      <c r="AE38" s="231">
        <v>18939.491740000001</v>
      </c>
      <c r="AF38" s="231">
        <v>18952.747126999999</v>
      </c>
      <c r="AG38" s="231">
        <v>18961.882710000002</v>
      </c>
      <c r="AH38" s="231">
        <v>18966.040852999999</v>
      </c>
      <c r="AI38" s="231">
        <v>18966.76268</v>
      </c>
      <c r="AJ38" s="231">
        <v>18965.519517000001</v>
      </c>
      <c r="AK38" s="231">
        <v>18963.503508999998</v>
      </c>
      <c r="AL38" s="231">
        <v>18961.837004000001</v>
      </c>
      <c r="AM38" s="231">
        <v>18961.779105000001</v>
      </c>
      <c r="AN38" s="231">
        <v>18965.135921000001</v>
      </c>
      <c r="AO38" s="231">
        <v>18973.850316</v>
      </c>
      <c r="AP38" s="231">
        <v>18989.110680000002</v>
      </c>
      <c r="AQ38" s="231">
        <v>19009.087517</v>
      </c>
      <c r="AR38" s="231">
        <v>19031.19686</v>
      </c>
      <c r="AS38" s="231">
        <v>19053.193569999999</v>
      </c>
      <c r="AT38" s="231">
        <v>19074.187829999999</v>
      </c>
      <c r="AU38" s="231">
        <v>19093.628650999999</v>
      </c>
      <c r="AV38" s="231">
        <v>19111.297102</v>
      </c>
      <c r="AW38" s="231">
        <v>19128.302473</v>
      </c>
      <c r="AX38" s="231">
        <v>19146.086112000001</v>
      </c>
      <c r="AY38" s="231">
        <v>19165.289615999998</v>
      </c>
      <c r="AZ38" s="231">
        <v>19183.355572</v>
      </c>
      <c r="BA38" s="231">
        <v>19196.926815999999</v>
      </c>
      <c r="BB38" s="231">
        <v>19203.693381000001</v>
      </c>
      <c r="BC38" s="231">
        <v>19205.534080000001</v>
      </c>
      <c r="BD38" s="231">
        <v>19205.374919999998</v>
      </c>
      <c r="BE38" s="231">
        <v>19205.596019000001</v>
      </c>
      <c r="BF38" s="231">
        <v>19206.393936</v>
      </c>
      <c r="BG38" s="231">
        <v>19207.419336999999</v>
      </c>
      <c r="BH38" s="231">
        <v>19208.574861000001</v>
      </c>
      <c r="BI38" s="231">
        <v>19210.771033000001</v>
      </c>
      <c r="BJ38" s="304">
        <v>19215.169999999998</v>
      </c>
      <c r="BK38" s="304">
        <v>19222.53</v>
      </c>
      <c r="BL38" s="304">
        <v>19231.990000000002</v>
      </c>
      <c r="BM38" s="304">
        <v>19242.3</v>
      </c>
      <c r="BN38" s="304">
        <v>19252.38</v>
      </c>
      <c r="BO38" s="304">
        <v>19262.02</v>
      </c>
      <c r="BP38" s="304">
        <v>19271.189999999999</v>
      </c>
      <c r="BQ38" s="304">
        <v>19279.87</v>
      </c>
      <c r="BR38" s="304">
        <v>19287.97</v>
      </c>
      <c r="BS38" s="304">
        <v>19295.45</v>
      </c>
      <c r="BT38" s="304">
        <v>19302.27</v>
      </c>
      <c r="BU38" s="304">
        <v>19308.7</v>
      </c>
      <c r="BV38" s="304">
        <v>19315.07</v>
      </c>
    </row>
    <row r="39" spans="1:74" s="159" customFormat="1" ht="11.15" customHeight="1" x14ac:dyDescent="0.25">
      <c r="A39" s="147" t="s">
        <v>712</v>
      </c>
      <c r="B39" s="203" t="s">
        <v>433</v>
      </c>
      <c r="C39" s="231">
        <v>8529.4951669000002</v>
      </c>
      <c r="D39" s="231">
        <v>8537.9163024000009</v>
      </c>
      <c r="E39" s="231">
        <v>8545.5458139000002</v>
      </c>
      <c r="F39" s="231">
        <v>8551.9682147000003</v>
      </c>
      <c r="G39" s="231">
        <v>8557.4688745999993</v>
      </c>
      <c r="H39" s="231">
        <v>8562.5083775000003</v>
      </c>
      <c r="I39" s="231">
        <v>8567.4755139000008</v>
      </c>
      <c r="J39" s="231">
        <v>8572.4719026999992</v>
      </c>
      <c r="K39" s="231">
        <v>8577.5273694000007</v>
      </c>
      <c r="L39" s="231">
        <v>8582.6417072000004</v>
      </c>
      <c r="M39" s="231">
        <v>8587.6945785000007</v>
      </c>
      <c r="N39" s="231">
        <v>8592.5356131000008</v>
      </c>
      <c r="O39" s="231">
        <v>8597.1348983999997</v>
      </c>
      <c r="P39" s="231">
        <v>8601.9443523999998</v>
      </c>
      <c r="Q39" s="231">
        <v>8607.5363505999994</v>
      </c>
      <c r="R39" s="231">
        <v>8614.2318594999997</v>
      </c>
      <c r="S39" s="231">
        <v>8621.3462094000006</v>
      </c>
      <c r="T39" s="231">
        <v>8627.9433215000008</v>
      </c>
      <c r="U39" s="231">
        <v>8633.5681439</v>
      </c>
      <c r="V39" s="231">
        <v>8639.6897319</v>
      </c>
      <c r="W39" s="231">
        <v>8648.2581673000004</v>
      </c>
      <c r="X39" s="231">
        <v>8659.7477321999995</v>
      </c>
      <c r="Y39" s="231">
        <v>8668.7295092000004</v>
      </c>
      <c r="Z39" s="231">
        <v>8668.2987809000006</v>
      </c>
      <c r="AA39" s="231">
        <v>8654.4395932000007</v>
      </c>
      <c r="AB39" s="231">
        <v>8634.6910454000008</v>
      </c>
      <c r="AC39" s="231">
        <v>8619.4809999999998</v>
      </c>
      <c r="AD39" s="231">
        <v>8616.4508843000003</v>
      </c>
      <c r="AE39" s="231">
        <v>8622.0963852000004</v>
      </c>
      <c r="AF39" s="231">
        <v>8630.1267544000002</v>
      </c>
      <c r="AG39" s="231">
        <v>8635.5794896000007</v>
      </c>
      <c r="AH39" s="231">
        <v>8638.8050724999994</v>
      </c>
      <c r="AI39" s="231">
        <v>8641.4822308999992</v>
      </c>
      <c r="AJ39" s="231">
        <v>8644.9209597000008</v>
      </c>
      <c r="AK39" s="231">
        <v>8648.9563228000006</v>
      </c>
      <c r="AL39" s="231">
        <v>8653.0546512000001</v>
      </c>
      <c r="AM39" s="231">
        <v>8656.9782532000008</v>
      </c>
      <c r="AN39" s="231">
        <v>8661.6733468999992</v>
      </c>
      <c r="AO39" s="231">
        <v>8668.3821274999991</v>
      </c>
      <c r="AP39" s="231">
        <v>8677.9218454999991</v>
      </c>
      <c r="AQ39" s="231">
        <v>8689.4099721999992</v>
      </c>
      <c r="AR39" s="231">
        <v>8701.5390341000002</v>
      </c>
      <c r="AS39" s="231">
        <v>8713.2387619000001</v>
      </c>
      <c r="AT39" s="231">
        <v>8724.3877028999996</v>
      </c>
      <c r="AU39" s="231">
        <v>8735.1016084999992</v>
      </c>
      <c r="AV39" s="231">
        <v>8745.5137625000007</v>
      </c>
      <c r="AW39" s="231">
        <v>8755.8275771000008</v>
      </c>
      <c r="AX39" s="231">
        <v>8766.263997</v>
      </c>
      <c r="AY39" s="231">
        <v>8776.8663625999998</v>
      </c>
      <c r="AZ39" s="231">
        <v>8786.9675977999996</v>
      </c>
      <c r="BA39" s="231">
        <v>8795.7230223000006</v>
      </c>
      <c r="BB39" s="231">
        <v>8802.5613257999994</v>
      </c>
      <c r="BC39" s="231">
        <v>8808.0046784999995</v>
      </c>
      <c r="BD39" s="231">
        <v>8812.8486207999995</v>
      </c>
      <c r="BE39" s="231">
        <v>8817.6908636000007</v>
      </c>
      <c r="BF39" s="231">
        <v>8822.3378009000007</v>
      </c>
      <c r="BG39" s="231">
        <v>8826.3979973000005</v>
      </c>
      <c r="BH39" s="231">
        <v>8829.6921911000009</v>
      </c>
      <c r="BI39" s="231">
        <v>8832.8898152999991</v>
      </c>
      <c r="BJ39" s="304">
        <v>8836.8719999999994</v>
      </c>
      <c r="BK39" s="304">
        <v>8842.2780000000002</v>
      </c>
      <c r="BL39" s="304">
        <v>8848.7720000000008</v>
      </c>
      <c r="BM39" s="304">
        <v>8855.7749999999996</v>
      </c>
      <c r="BN39" s="304">
        <v>8862.7849999999999</v>
      </c>
      <c r="BO39" s="304">
        <v>8869.6080000000002</v>
      </c>
      <c r="BP39" s="304">
        <v>8876.1229999999996</v>
      </c>
      <c r="BQ39" s="304">
        <v>8882.2430000000004</v>
      </c>
      <c r="BR39" s="304">
        <v>8887.9869999999992</v>
      </c>
      <c r="BS39" s="304">
        <v>8893.4050000000007</v>
      </c>
      <c r="BT39" s="304">
        <v>8898.5650000000005</v>
      </c>
      <c r="BU39" s="304">
        <v>8903.6020000000008</v>
      </c>
      <c r="BV39" s="304">
        <v>8908.67</v>
      </c>
    </row>
    <row r="40" spans="1:74" s="159" customFormat="1" ht="11.15" customHeight="1" x14ac:dyDescent="0.25">
      <c r="A40" s="147" t="s">
        <v>713</v>
      </c>
      <c r="B40" s="203" t="s">
        <v>434</v>
      </c>
      <c r="C40" s="231">
        <v>25409.541818999998</v>
      </c>
      <c r="D40" s="231">
        <v>25438.757806000001</v>
      </c>
      <c r="E40" s="231">
        <v>25465.886966999999</v>
      </c>
      <c r="F40" s="231">
        <v>25489.794330000001</v>
      </c>
      <c r="G40" s="231">
        <v>25510.683971999999</v>
      </c>
      <c r="H40" s="231">
        <v>25529.094733000002</v>
      </c>
      <c r="I40" s="231">
        <v>25545.619251</v>
      </c>
      <c r="J40" s="231">
        <v>25561.065376999999</v>
      </c>
      <c r="K40" s="231">
        <v>25576.294760000001</v>
      </c>
      <c r="L40" s="231">
        <v>25591.954011000002</v>
      </c>
      <c r="M40" s="231">
        <v>25607.829573999999</v>
      </c>
      <c r="N40" s="231">
        <v>25623.492856000001</v>
      </c>
      <c r="O40" s="231">
        <v>25638.728922999999</v>
      </c>
      <c r="P40" s="231">
        <v>25654.177491999999</v>
      </c>
      <c r="Q40" s="231">
        <v>25670.691943000002</v>
      </c>
      <c r="R40" s="231">
        <v>25689.083893999999</v>
      </c>
      <c r="S40" s="231">
        <v>25709.997926</v>
      </c>
      <c r="T40" s="231">
        <v>25734.03686</v>
      </c>
      <c r="U40" s="231">
        <v>25762.112550000002</v>
      </c>
      <c r="V40" s="231">
        <v>25796.372995999998</v>
      </c>
      <c r="W40" s="231">
        <v>25839.275232</v>
      </c>
      <c r="X40" s="231">
        <v>25889.594637999999</v>
      </c>
      <c r="Y40" s="231">
        <v>25931.379979000001</v>
      </c>
      <c r="Z40" s="231">
        <v>25944.998362999999</v>
      </c>
      <c r="AA40" s="231">
        <v>25919.106201999999</v>
      </c>
      <c r="AB40" s="231">
        <v>25875.517109</v>
      </c>
      <c r="AC40" s="231">
        <v>25844.333999999999</v>
      </c>
      <c r="AD40" s="231">
        <v>25847.633032999998</v>
      </c>
      <c r="AE40" s="231">
        <v>25875.383338</v>
      </c>
      <c r="AF40" s="231">
        <v>25909.527291999999</v>
      </c>
      <c r="AG40" s="231">
        <v>25936.033233999999</v>
      </c>
      <c r="AH40" s="231">
        <v>25956.973365999998</v>
      </c>
      <c r="AI40" s="231">
        <v>25978.445854000001</v>
      </c>
      <c r="AJ40" s="231">
        <v>26004.852509</v>
      </c>
      <c r="AK40" s="231">
        <v>26033.809701999999</v>
      </c>
      <c r="AL40" s="231">
        <v>26061.237450000001</v>
      </c>
      <c r="AM40" s="231">
        <v>26084.758399999999</v>
      </c>
      <c r="AN40" s="231">
        <v>26108.80573</v>
      </c>
      <c r="AO40" s="231">
        <v>26139.515253000001</v>
      </c>
      <c r="AP40" s="231">
        <v>26180.934088000002</v>
      </c>
      <c r="AQ40" s="231">
        <v>26228.754599</v>
      </c>
      <c r="AR40" s="231">
        <v>26276.580458</v>
      </c>
      <c r="AS40" s="231">
        <v>26319.652456</v>
      </c>
      <c r="AT40" s="231">
        <v>26359.759853</v>
      </c>
      <c r="AU40" s="231">
        <v>26400.329030000001</v>
      </c>
      <c r="AV40" s="231">
        <v>26444.020146999999</v>
      </c>
      <c r="AW40" s="231">
        <v>26490.428487000001</v>
      </c>
      <c r="AX40" s="231">
        <v>26538.383117000001</v>
      </c>
      <c r="AY40" s="231">
        <v>26586.454537000001</v>
      </c>
      <c r="AZ40" s="231">
        <v>26632.178984999999</v>
      </c>
      <c r="BA40" s="231">
        <v>26672.834137999998</v>
      </c>
      <c r="BB40" s="231">
        <v>26706.593538000001</v>
      </c>
      <c r="BC40" s="231">
        <v>26735.214206000001</v>
      </c>
      <c r="BD40" s="231">
        <v>26761.349032999999</v>
      </c>
      <c r="BE40" s="231">
        <v>26787.072929999998</v>
      </c>
      <c r="BF40" s="231">
        <v>26812.148897999999</v>
      </c>
      <c r="BG40" s="231">
        <v>26835.761958999999</v>
      </c>
      <c r="BH40" s="231">
        <v>26857.651620000001</v>
      </c>
      <c r="BI40" s="231">
        <v>26879.77534</v>
      </c>
      <c r="BJ40" s="304">
        <v>26904.65</v>
      </c>
      <c r="BK40" s="304">
        <v>26933.97</v>
      </c>
      <c r="BL40" s="304">
        <v>26966.23</v>
      </c>
      <c r="BM40" s="304">
        <v>26999.1</v>
      </c>
      <c r="BN40" s="304">
        <v>27030.69</v>
      </c>
      <c r="BO40" s="304">
        <v>27060.82</v>
      </c>
      <c r="BP40" s="304">
        <v>27089.74</v>
      </c>
      <c r="BQ40" s="304">
        <v>27117.69</v>
      </c>
      <c r="BR40" s="304">
        <v>27144.95</v>
      </c>
      <c r="BS40" s="304">
        <v>27171.83</v>
      </c>
      <c r="BT40" s="304">
        <v>27198.53</v>
      </c>
      <c r="BU40" s="304">
        <v>27225</v>
      </c>
      <c r="BV40" s="304">
        <v>27251.1</v>
      </c>
    </row>
    <row r="41" spans="1:74" s="159" customFormat="1" ht="11.15" customHeight="1" x14ac:dyDescent="0.25">
      <c r="A41" s="147" t="s">
        <v>714</v>
      </c>
      <c r="B41" s="203" t="s">
        <v>435</v>
      </c>
      <c r="C41" s="231">
        <v>7613.221477</v>
      </c>
      <c r="D41" s="231">
        <v>7617.5221068000001</v>
      </c>
      <c r="E41" s="231">
        <v>7620.6251488999997</v>
      </c>
      <c r="F41" s="231">
        <v>7622.0995515000004</v>
      </c>
      <c r="G41" s="231">
        <v>7623.2496526000004</v>
      </c>
      <c r="H41" s="231">
        <v>7625.8136376000002</v>
      </c>
      <c r="I41" s="231">
        <v>7631.0232151999999</v>
      </c>
      <c r="J41" s="231">
        <v>7638.0841883000003</v>
      </c>
      <c r="K41" s="231">
        <v>7645.6958832999999</v>
      </c>
      <c r="L41" s="231">
        <v>7652.8072988000004</v>
      </c>
      <c r="M41" s="231">
        <v>7659.3661222999999</v>
      </c>
      <c r="N41" s="231">
        <v>7665.5697135999999</v>
      </c>
      <c r="O41" s="231">
        <v>7671.6676310000003</v>
      </c>
      <c r="P41" s="231">
        <v>7678.1182263999999</v>
      </c>
      <c r="Q41" s="231">
        <v>7685.4320504999996</v>
      </c>
      <c r="R41" s="231">
        <v>7693.8406149000002</v>
      </c>
      <c r="S41" s="231">
        <v>7702.4592762000002</v>
      </c>
      <c r="T41" s="231">
        <v>7710.1243520999997</v>
      </c>
      <c r="U41" s="231">
        <v>7716.2169007000002</v>
      </c>
      <c r="V41" s="231">
        <v>7722.2969418000002</v>
      </c>
      <c r="W41" s="231">
        <v>7730.4692355999996</v>
      </c>
      <c r="X41" s="231">
        <v>7741.4534339000002</v>
      </c>
      <c r="Y41" s="231">
        <v>7750.4287549999999</v>
      </c>
      <c r="Z41" s="231">
        <v>7751.1893083000004</v>
      </c>
      <c r="AA41" s="231">
        <v>7740.0810756999999</v>
      </c>
      <c r="AB41" s="231">
        <v>7723.6575259000001</v>
      </c>
      <c r="AC41" s="231">
        <v>7711.0240000000003</v>
      </c>
      <c r="AD41" s="231">
        <v>7708.8804950000003</v>
      </c>
      <c r="AE41" s="231">
        <v>7714.3056330999998</v>
      </c>
      <c r="AF41" s="231">
        <v>7721.9726929999997</v>
      </c>
      <c r="AG41" s="231">
        <v>7727.7098968999999</v>
      </c>
      <c r="AH41" s="231">
        <v>7731.9652415</v>
      </c>
      <c r="AI41" s="231">
        <v>7736.3416674999999</v>
      </c>
      <c r="AJ41" s="231">
        <v>7741.9958030999996</v>
      </c>
      <c r="AK41" s="231">
        <v>7748.2990287000002</v>
      </c>
      <c r="AL41" s="231">
        <v>7754.1764124000001</v>
      </c>
      <c r="AM41" s="231">
        <v>7759.0225264999999</v>
      </c>
      <c r="AN41" s="231">
        <v>7764.1099597000002</v>
      </c>
      <c r="AO41" s="231">
        <v>7771.1808047000004</v>
      </c>
      <c r="AP41" s="231">
        <v>7781.3948491000001</v>
      </c>
      <c r="AQ41" s="231">
        <v>7793.5826599000002</v>
      </c>
      <c r="AR41" s="231">
        <v>7805.9924993000004</v>
      </c>
      <c r="AS41" s="231">
        <v>7817.2811001999999</v>
      </c>
      <c r="AT41" s="231">
        <v>7827.7390802999998</v>
      </c>
      <c r="AU41" s="231">
        <v>7838.0655281999998</v>
      </c>
      <c r="AV41" s="231">
        <v>7848.8187828</v>
      </c>
      <c r="AW41" s="231">
        <v>7859.9941851000003</v>
      </c>
      <c r="AX41" s="231">
        <v>7871.4463266000002</v>
      </c>
      <c r="AY41" s="231">
        <v>7882.9223460000003</v>
      </c>
      <c r="AZ41" s="231">
        <v>7893.7395721000003</v>
      </c>
      <c r="BA41" s="231">
        <v>7903.1078809000001</v>
      </c>
      <c r="BB41" s="231">
        <v>7910.5027926000002</v>
      </c>
      <c r="BC41" s="231">
        <v>7916.4624026000001</v>
      </c>
      <c r="BD41" s="231">
        <v>7921.7904502000001</v>
      </c>
      <c r="BE41" s="231">
        <v>7927.0963244000004</v>
      </c>
      <c r="BF41" s="231">
        <v>7932.2120125000001</v>
      </c>
      <c r="BG41" s="231">
        <v>7936.7751513000003</v>
      </c>
      <c r="BH41" s="231">
        <v>7940.6190029999998</v>
      </c>
      <c r="BI41" s="231">
        <v>7944.3593295999999</v>
      </c>
      <c r="BJ41" s="304">
        <v>7948.808</v>
      </c>
      <c r="BK41" s="304">
        <v>7954.5349999999999</v>
      </c>
      <c r="BL41" s="304">
        <v>7961.1509999999998</v>
      </c>
      <c r="BM41" s="304">
        <v>7968.0280000000002</v>
      </c>
      <c r="BN41" s="304">
        <v>7974.65</v>
      </c>
      <c r="BO41" s="304">
        <v>7980.9669999999996</v>
      </c>
      <c r="BP41" s="304">
        <v>7987.0460000000003</v>
      </c>
      <c r="BQ41" s="304">
        <v>7992.933</v>
      </c>
      <c r="BR41" s="304">
        <v>7998.5919999999996</v>
      </c>
      <c r="BS41" s="304">
        <v>8003.97</v>
      </c>
      <c r="BT41" s="304">
        <v>8009.0510000000004</v>
      </c>
      <c r="BU41" s="304">
        <v>8013.9769999999999</v>
      </c>
      <c r="BV41" s="304">
        <v>8018.9269999999997</v>
      </c>
    </row>
    <row r="42" spans="1:74" s="159" customFormat="1" ht="11.15" customHeight="1" x14ac:dyDescent="0.25">
      <c r="A42" s="147" t="s">
        <v>715</v>
      </c>
      <c r="B42" s="203" t="s">
        <v>436</v>
      </c>
      <c r="C42" s="231">
        <v>14717.541023</v>
      </c>
      <c r="D42" s="231">
        <v>14732.377306</v>
      </c>
      <c r="E42" s="231">
        <v>14745.162404000001</v>
      </c>
      <c r="F42" s="231">
        <v>14755.090323</v>
      </c>
      <c r="G42" s="231">
        <v>14764.121131</v>
      </c>
      <c r="H42" s="231">
        <v>14774.906413999999</v>
      </c>
      <c r="I42" s="231">
        <v>14789.353010999999</v>
      </c>
      <c r="J42" s="231">
        <v>14806.388779999999</v>
      </c>
      <c r="K42" s="231">
        <v>14824.196832</v>
      </c>
      <c r="L42" s="231">
        <v>14841.307951999999</v>
      </c>
      <c r="M42" s="231">
        <v>14857.643615999999</v>
      </c>
      <c r="N42" s="231">
        <v>14873.472972</v>
      </c>
      <c r="O42" s="231">
        <v>14889.143690999999</v>
      </c>
      <c r="P42" s="231">
        <v>14905.317523</v>
      </c>
      <c r="Q42" s="231">
        <v>14922.734739</v>
      </c>
      <c r="R42" s="231">
        <v>14941.822101</v>
      </c>
      <c r="S42" s="231">
        <v>14961.752336</v>
      </c>
      <c r="T42" s="231">
        <v>14981.384658999999</v>
      </c>
      <c r="U42" s="231">
        <v>15000.269676</v>
      </c>
      <c r="V42" s="231">
        <v>15020.723540999999</v>
      </c>
      <c r="W42" s="231">
        <v>15045.753796999999</v>
      </c>
      <c r="X42" s="231">
        <v>15075.886011000001</v>
      </c>
      <c r="Y42" s="231">
        <v>15101.717864</v>
      </c>
      <c r="Z42" s="231">
        <v>15111.365061</v>
      </c>
      <c r="AA42" s="231">
        <v>15097.892427000001</v>
      </c>
      <c r="AB42" s="231">
        <v>15074.161266999999</v>
      </c>
      <c r="AC42" s="231">
        <v>15057.982</v>
      </c>
      <c r="AD42" s="231">
        <v>15062.364981999999</v>
      </c>
      <c r="AE42" s="231">
        <v>15081.120296999999</v>
      </c>
      <c r="AF42" s="231">
        <v>15103.257960000001</v>
      </c>
      <c r="AG42" s="231">
        <v>15120.287641000001</v>
      </c>
      <c r="AH42" s="231">
        <v>15133.717616</v>
      </c>
      <c r="AI42" s="231">
        <v>15147.555815</v>
      </c>
      <c r="AJ42" s="231">
        <v>15164.681804</v>
      </c>
      <c r="AK42" s="231">
        <v>15183.46169</v>
      </c>
      <c r="AL42" s="231">
        <v>15201.133217000001</v>
      </c>
      <c r="AM42" s="231">
        <v>15216.012978999999</v>
      </c>
      <c r="AN42" s="231">
        <v>15230.732983</v>
      </c>
      <c r="AO42" s="231">
        <v>15249.004084</v>
      </c>
      <c r="AP42" s="231">
        <v>15273.387704999999</v>
      </c>
      <c r="AQ42" s="231">
        <v>15301.847529999999</v>
      </c>
      <c r="AR42" s="231">
        <v>15331.19781</v>
      </c>
      <c r="AS42" s="231">
        <v>15358.975063</v>
      </c>
      <c r="AT42" s="231">
        <v>15385.604891999999</v>
      </c>
      <c r="AU42" s="231">
        <v>15412.235167999999</v>
      </c>
      <c r="AV42" s="231">
        <v>15439.797952000001</v>
      </c>
      <c r="AW42" s="231">
        <v>15468.362066</v>
      </c>
      <c r="AX42" s="231">
        <v>15497.780521999999</v>
      </c>
      <c r="AY42" s="231">
        <v>15527.625674999999</v>
      </c>
      <c r="AZ42" s="231">
        <v>15556.347265</v>
      </c>
      <c r="BA42" s="231">
        <v>15582.114374999999</v>
      </c>
      <c r="BB42" s="231">
        <v>15603.673425000001</v>
      </c>
      <c r="BC42" s="231">
        <v>15622.080180000001</v>
      </c>
      <c r="BD42" s="231">
        <v>15638.967737000001</v>
      </c>
      <c r="BE42" s="231">
        <v>15655.605132000001</v>
      </c>
      <c r="BF42" s="231">
        <v>15671.805133</v>
      </c>
      <c r="BG42" s="231">
        <v>15687.016442</v>
      </c>
      <c r="BH42" s="231">
        <v>15701.02864</v>
      </c>
      <c r="BI42" s="231">
        <v>15714.994827</v>
      </c>
      <c r="BJ42" s="304">
        <v>15730.41</v>
      </c>
      <c r="BK42" s="304">
        <v>15748.31</v>
      </c>
      <c r="BL42" s="304">
        <v>15767.89</v>
      </c>
      <c r="BM42" s="304">
        <v>15787.91</v>
      </c>
      <c r="BN42" s="304">
        <v>15807.34</v>
      </c>
      <c r="BO42" s="304">
        <v>15826.15</v>
      </c>
      <c r="BP42" s="304">
        <v>15844.53</v>
      </c>
      <c r="BQ42" s="304">
        <v>15862.64</v>
      </c>
      <c r="BR42" s="304">
        <v>15880.35</v>
      </c>
      <c r="BS42" s="304">
        <v>15897.52</v>
      </c>
      <c r="BT42" s="304">
        <v>15914.04</v>
      </c>
      <c r="BU42" s="304">
        <v>15930.14</v>
      </c>
      <c r="BV42" s="304">
        <v>15946.09</v>
      </c>
    </row>
    <row r="43" spans="1:74" s="159" customFormat="1" ht="11.15" customHeight="1" x14ac:dyDescent="0.25">
      <c r="A43" s="147" t="s">
        <v>716</v>
      </c>
      <c r="B43" s="203" t="s">
        <v>437</v>
      </c>
      <c r="C43" s="231">
        <v>9105.8020754999998</v>
      </c>
      <c r="D43" s="231">
        <v>9121.2114997999997</v>
      </c>
      <c r="E43" s="231">
        <v>9135.8044339999997</v>
      </c>
      <c r="F43" s="231">
        <v>9149.1538012000001</v>
      </c>
      <c r="G43" s="231">
        <v>9161.4880266</v>
      </c>
      <c r="H43" s="231">
        <v>9173.1994109000007</v>
      </c>
      <c r="I43" s="231">
        <v>9184.6343436999996</v>
      </c>
      <c r="J43" s="231">
        <v>9195.9555708999997</v>
      </c>
      <c r="K43" s="231">
        <v>9207.2799278999992</v>
      </c>
      <c r="L43" s="231">
        <v>9218.6820599999992</v>
      </c>
      <c r="M43" s="231">
        <v>9230.0678549000004</v>
      </c>
      <c r="N43" s="231">
        <v>9241.3010104000005</v>
      </c>
      <c r="O43" s="231">
        <v>9252.3394738999996</v>
      </c>
      <c r="P43" s="231">
        <v>9263.5181890999993</v>
      </c>
      <c r="Q43" s="231">
        <v>9275.2663494000008</v>
      </c>
      <c r="R43" s="231">
        <v>9287.8945827000007</v>
      </c>
      <c r="S43" s="231">
        <v>9301.2392557999992</v>
      </c>
      <c r="T43" s="231">
        <v>9315.0181702000009</v>
      </c>
      <c r="U43" s="231">
        <v>9329.2335504000002</v>
      </c>
      <c r="V43" s="231">
        <v>9345.0253121999995</v>
      </c>
      <c r="W43" s="231">
        <v>9363.8177942999992</v>
      </c>
      <c r="X43" s="231">
        <v>9385.5665405</v>
      </c>
      <c r="Y43" s="231">
        <v>9404.3519144000002</v>
      </c>
      <c r="Z43" s="231">
        <v>9412.7854850000003</v>
      </c>
      <c r="AA43" s="231">
        <v>9406.6269666000007</v>
      </c>
      <c r="AB43" s="231">
        <v>9394.2286571000004</v>
      </c>
      <c r="AC43" s="231">
        <v>9387.0910000000003</v>
      </c>
      <c r="AD43" s="231">
        <v>9393.6085770999998</v>
      </c>
      <c r="AE43" s="231">
        <v>9409.7525229999992</v>
      </c>
      <c r="AF43" s="231">
        <v>9428.3881103000003</v>
      </c>
      <c r="AG43" s="231">
        <v>9443.9493014</v>
      </c>
      <c r="AH43" s="231">
        <v>9457.1448170000003</v>
      </c>
      <c r="AI43" s="231">
        <v>9470.2520674000007</v>
      </c>
      <c r="AJ43" s="231">
        <v>9484.9453157999997</v>
      </c>
      <c r="AK43" s="231">
        <v>9500.4862372999996</v>
      </c>
      <c r="AL43" s="231">
        <v>9515.5333597000008</v>
      </c>
      <c r="AM43" s="231">
        <v>9529.2970246000004</v>
      </c>
      <c r="AN43" s="231">
        <v>9543.1948295000002</v>
      </c>
      <c r="AO43" s="231">
        <v>9559.1961857000006</v>
      </c>
      <c r="AP43" s="231">
        <v>9578.6669763999998</v>
      </c>
      <c r="AQ43" s="231">
        <v>9600.5589727000006</v>
      </c>
      <c r="AR43" s="231">
        <v>9623.2204177000003</v>
      </c>
      <c r="AS43" s="231">
        <v>9645.2893101999998</v>
      </c>
      <c r="AT43" s="231">
        <v>9666.5626732000001</v>
      </c>
      <c r="AU43" s="231">
        <v>9687.1272855000007</v>
      </c>
      <c r="AV43" s="231">
        <v>9707.1315601999995</v>
      </c>
      <c r="AW43" s="231">
        <v>9726.9704473999991</v>
      </c>
      <c r="AX43" s="231">
        <v>9747.1005313000005</v>
      </c>
      <c r="AY43" s="231">
        <v>9767.6679564000005</v>
      </c>
      <c r="AZ43" s="231">
        <v>9787.5771072000007</v>
      </c>
      <c r="BA43" s="231">
        <v>9805.4219281999995</v>
      </c>
      <c r="BB43" s="231">
        <v>9820.2544483000001</v>
      </c>
      <c r="BC43" s="231">
        <v>9832.9590334000004</v>
      </c>
      <c r="BD43" s="231">
        <v>9844.8781337</v>
      </c>
      <c r="BE43" s="231">
        <v>9857.0303246999993</v>
      </c>
      <c r="BF43" s="231">
        <v>9869.1386843</v>
      </c>
      <c r="BG43" s="231">
        <v>9880.6024156000003</v>
      </c>
      <c r="BH43" s="231">
        <v>9891.0907895</v>
      </c>
      <c r="BI43" s="231">
        <v>9901.3533471999999</v>
      </c>
      <c r="BJ43" s="304">
        <v>9912.41</v>
      </c>
      <c r="BK43" s="304">
        <v>9925.02</v>
      </c>
      <c r="BL43" s="304">
        <v>9938.9030000000002</v>
      </c>
      <c r="BM43" s="304">
        <v>9953.5210000000006</v>
      </c>
      <c r="BN43" s="304">
        <v>9968.36</v>
      </c>
      <c r="BO43" s="304">
        <v>9983.0159999999996</v>
      </c>
      <c r="BP43" s="304">
        <v>9997.1110000000008</v>
      </c>
      <c r="BQ43" s="304">
        <v>10010.379999999999</v>
      </c>
      <c r="BR43" s="304">
        <v>10023.06</v>
      </c>
      <c r="BS43" s="304">
        <v>10035.469999999999</v>
      </c>
      <c r="BT43" s="304">
        <v>10047.9</v>
      </c>
      <c r="BU43" s="304">
        <v>10060.33</v>
      </c>
      <c r="BV43" s="304">
        <v>10072.719999999999</v>
      </c>
    </row>
    <row r="44" spans="1:74" s="159" customFormat="1" ht="11.15" customHeight="1" x14ac:dyDescent="0.25">
      <c r="A44" s="147" t="s">
        <v>717</v>
      </c>
      <c r="B44" s="203" t="s">
        <v>438</v>
      </c>
      <c r="C44" s="231">
        <v>18778.300691</v>
      </c>
      <c r="D44" s="231">
        <v>18790.838281</v>
      </c>
      <c r="E44" s="231">
        <v>18801.437779</v>
      </c>
      <c r="F44" s="231">
        <v>18809.275407000001</v>
      </c>
      <c r="G44" s="231">
        <v>18815.286485000001</v>
      </c>
      <c r="H44" s="231">
        <v>18820.846114</v>
      </c>
      <c r="I44" s="231">
        <v>18827.044695000001</v>
      </c>
      <c r="J44" s="231">
        <v>18833.833841</v>
      </c>
      <c r="K44" s="231">
        <v>18840.88047</v>
      </c>
      <c r="L44" s="231">
        <v>18847.877402999999</v>
      </c>
      <c r="M44" s="231">
        <v>18854.621091000001</v>
      </c>
      <c r="N44" s="231">
        <v>18860.933889</v>
      </c>
      <c r="O44" s="231">
        <v>18866.841764000001</v>
      </c>
      <c r="P44" s="231">
        <v>18873.185126</v>
      </c>
      <c r="Q44" s="231">
        <v>18881.007992999999</v>
      </c>
      <c r="R44" s="231">
        <v>18890.953199</v>
      </c>
      <c r="S44" s="231">
        <v>18902.058837</v>
      </c>
      <c r="T44" s="231">
        <v>18912.961812000001</v>
      </c>
      <c r="U44" s="231">
        <v>18923.12255</v>
      </c>
      <c r="V44" s="231">
        <v>18935.295555000001</v>
      </c>
      <c r="W44" s="231">
        <v>18953.058851999998</v>
      </c>
      <c r="X44" s="231">
        <v>18976.911198000002</v>
      </c>
      <c r="Y44" s="231">
        <v>18995.034273000001</v>
      </c>
      <c r="Z44" s="231">
        <v>18992.530490000001</v>
      </c>
      <c r="AA44" s="231">
        <v>18960.777480000001</v>
      </c>
      <c r="AB44" s="231">
        <v>18916.253743000001</v>
      </c>
      <c r="AC44" s="231">
        <v>18881.713</v>
      </c>
      <c r="AD44" s="231">
        <v>18873.679830000001</v>
      </c>
      <c r="AE44" s="231">
        <v>18883.762254000001</v>
      </c>
      <c r="AF44" s="231">
        <v>18897.339156999999</v>
      </c>
      <c r="AG44" s="231">
        <v>18903.088167000002</v>
      </c>
      <c r="AH44" s="231">
        <v>18902.881901000001</v>
      </c>
      <c r="AI44" s="231">
        <v>18901.89172</v>
      </c>
      <c r="AJ44" s="231">
        <v>18903.860110000001</v>
      </c>
      <c r="AK44" s="231">
        <v>18906.814048</v>
      </c>
      <c r="AL44" s="231">
        <v>18907.351632999998</v>
      </c>
      <c r="AM44" s="231">
        <v>18903.468636000001</v>
      </c>
      <c r="AN44" s="231">
        <v>18898.751512999999</v>
      </c>
      <c r="AO44" s="231">
        <v>18898.184391999999</v>
      </c>
      <c r="AP44" s="231">
        <v>18905.359376</v>
      </c>
      <c r="AQ44" s="231">
        <v>18918.300464</v>
      </c>
      <c r="AR44" s="231">
        <v>18933.639636</v>
      </c>
      <c r="AS44" s="231">
        <v>18948.626143000001</v>
      </c>
      <c r="AT44" s="231">
        <v>18962.978351000002</v>
      </c>
      <c r="AU44" s="231">
        <v>18977.031900000002</v>
      </c>
      <c r="AV44" s="231">
        <v>18991.229896000001</v>
      </c>
      <c r="AW44" s="231">
        <v>19006.445296000002</v>
      </c>
      <c r="AX44" s="231">
        <v>19023.658522999998</v>
      </c>
      <c r="AY44" s="231">
        <v>19043.140722</v>
      </c>
      <c r="AZ44" s="231">
        <v>19062.325930999999</v>
      </c>
      <c r="BA44" s="231">
        <v>19077.938913999998</v>
      </c>
      <c r="BB44" s="231">
        <v>19087.678516</v>
      </c>
      <c r="BC44" s="231">
        <v>19093.139921999998</v>
      </c>
      <c r="BD44" s="231">
        <v>19096.892403000002</v>
      </c>
      <c r="BE44" s="231">
        <v>19100.923629000001</v>
      </c>
      <c r="BF44" s="231">
        <v>19104.894866999999</v>
      </c>
      <c r="BG44" s="231">
        <v>19107.885784999999</v>
      </c>
      <c r="BH44" s="231">
        <v>19109.473482000001</v>
      </c>
      <c r="BI44" s="231">
        <v>19111.224771000001</v>
      </c>
      <c r="BJ44" s="304">
        <v>19115.2</v>
      </c>
      <c r="BK44" s="304">
        <v>19122.84</v>
      </c>
      <c r="BL44" s="304">
        <v>19133.02</v>
      </c>
      <c r="BM44" s="304">
        <v>19144.009999999998</v>
      </c>
      <c r="BN44" s="304">
        <v>19154.36</v>
      </c>
      <c r="BO44" s="304">
        <v>19163.93</v>
      </c>
      <c r="BP44" s="304">
        <v>19172.849999999999</v>
      </c>
      <c r="BQ44" s="304">
        <v>19181.259999999998</v>
      </c>
      <c r="BR44" s="304">
        <v>19189.21</v>
      </c>
      <c r="BS44" s="304">
        <v>19196.71</v>
      </c>
      <c r="BT44" s="304">
        <v>19203.86</v>
      </c>
      <c r="BU44" s="304">
        <v>19210.939999999999</v>
      </c>
      <c r="BV44" s="304">
        <v>19218.310000000001</v>
      </c>
    </row>
    <row r="45" spans="1:74" s="159" customFormat="1" ht="11.15" customHeight="1" x14ac:dyDescent="0.25">
      <c r="A45" s="147"/>
      <c r="B45" s="164" t="s">
        <v>718</v>
      </c>
      <c r="C45" s="239"/>
      <c r="D45" s="239"/>
      <c r="E45" s="239"/>
      <c r="F45" s="239"/>
      <c r="G45" s="239"/>
      <c r="H45" s="239"/>
      <c r="I45" s="239"/>
      <c r="J45" s="239"/>
      <c r="K45" s="239"/>
      <c r="L45" s="239"/>
      <c r="M45" s="239"/>
      <c r="N45" s="239"/>
      <c r="O45" s="239"/>
      <c r="P45" s="239"/>
      <c r="Q45" s="239"/>
      <c r="R45" s="239"/>
      <c r="S45" s="239"/>
      <c r="T45" s="239"/>
      <c r="U45" s="239"/>
      <c r="V45" s="239"/>
      <c r="W45" s="239"/>
      <c r="X45" s="239"/>
      <c r="Y45" s="239"/>
      <c r="Z45" s="239"/>
      <c r="AA45" s="239"/>
      <c r="AB45" s="239"/>
      <c r="AC45" s="239"/>
      <c r="AD45" s="239"/>
      <c r="AE45" s="239"/>
      <c r="AF45" s="239"/>
      <c r="AG45" s="239"/>
      <c r="AH45" s="239"/>
      <c r="AI45" s="239"/>
      <c r="AJ45" s="239"/>
      <c r="AK45" s="239"/>
      <c r="AL45" s="239"/>
      <c r="AM45" s="239"/>
      <c r="AN45" s="239"/>
      <c r="AO45" s="239"/>
      <c r="AP45" s="239"/>
      <c r="AQ45" s="239"/>
      <c r="AR45" s="239"/>
      <c r="AS45" s="239"/>
      <c r="AT45" s="239"/>
      <c r="AU45" s="239"/>
      <c r="AV45" s="239"/>
      <c r="AW45" s="239"/>
      <c r="AX45" s="239"/>
      <c r="AY45" s="239"/>
      <c r="AZ45" s="239"/>
      <c r="BA45" s="239"/>
      <c r="BB45" s="239"/>
      <c r="BC45" s="239"/>
      <c r="BD45" s="239"/>
      <c r="BE45" s="239"/>
      <c r="BF45" s="239"/>
      <c r="BG45" s="239"/>
      <c r="BH45" s="239"/>
      <c r="BI45" s="239"/>
      <c r="BJ45" s="318"/>
      <c r="BK45" s="318"/>
      <c r="BL45" s="318"/>
      <c r="BM45" s="318"/>
      <c r="BN45" s="318"/>
      <c r="BO45" s="318"/>
      <c r="BP45" s="318"/>
      <c r="BQ45" s="318"/>
      <c r="BR45" s="318"/>
      <c r="BS45" s="318"/>
      <c r="BT45" s="318"/>
      <c r="BU45" s="318"/>
      <c r="BV45" s="318"/>
    </row>
    <row r="46" spans="1:74" s="159" customFormat="1" ht="11.15" customHeight="1" x14ac:dyDescent="0.25">
      <c r="A46" s="147" t="s">
        <v>719</v>
      </c>
      <c r="B46" s="203" t="s">
        <v>431</v>
      </c>
      <c r="C46" s="249">
        <v>7.4472135801999997</v>
      </c>
      <c r="D46" s="249">
        <v>7.4527506173000004</v>
      </c>
      <c r="E46" s="249">
        <v>7.4580358025000004</v>
      </c>
      <c r="F46" s="249">
        <v>7.4637851851999999</v>
      </c>
      <c r="G46" s="249">
        <v>7.4680296296000002</v>
      </c>
      <c r="H46" s="249">
        <v>7.4714851851999997</v>
      </c>
      <c r="I46" s="249">
        <v>7.4713123457000004</v>
      </c>
      <c r="J46" s="249">
        <v>7.4753197531</v>
      </c>
      <c r="K46" s="249">
        <v>7.4806679012000004</v>
      </c>
      <c r="L46" s="249">
        <v>7.4893222222000002</v>
      </c>
      <c r="M46" s="249">
        <v>7.4958777777999996</v>
      </c>
      <c r="N46" s="249">
        <v>7.5023</v>
      </c>
      <c r="O46" s="249">
        <v>7.5071320987999997</v>
      </c>
      <c r="P46" s="249">
        <v>7.5143802469000001</v>
      </c>
      <c r="Q46" s="249">
        <v>7.5225876542999996</v>
      </c>
      <c r="R46" s="249">
        <v>7.5367271604999999</v>
      </c>
      <c r="S46" s="249">
        <v>7.5431234568000001</v>
      </c>
      <c r="T46" s="249">
        <v>7.5467493826999998</v>
      </c>
      <c r="U46" s="249">
        <v>7.5429283950999997</v>
      </c>
      <c r="V46" s="249">
        <v>7.5445209877000003</v>
      </c>
      <c r="W46" s="249">
        <v>7.5468506172999996</v>
      </c>
      <c r="X46" s="249">
        <v>7.5508950617000004</v>
      </c>
      <c r="Y46" s="249">
        <v>7.5539654321</v>
      </c>
      <c r="Z46" s="249">
        <v>7.5570395061999998</v>
      </c>
      <c r="AA46" s="249">
        <v>7.7357074073999996</v>
      </c>
      <c r="AB46" s="249">
        <v>7.6070962962999999</v>
      </c>
      <c r="AC46" s="249">
        <v>7.3467962963</v>
      </c>
      <c r="AD46" s="249">
        <v>6.5389901234999996</v>
      </c>
      <c r="AE46" s="249">
        <v>6.3271753086000002</v>
      </c>
      <c r="AF46" s="249">
        <v>6.2955345678999999</v>
      </c>
      <c r="AG46" s="249">
        <v>6.7252432099000004</v>
      </c>
      <c r="AH46" s="249">
        <v>6.8430691358000004</v>
      </c>
      <c r="AI46" s="249">
        <v>6.9301876543000001</v>
      </c>
      <c r="AJ46" s="249">
        <v>6.9610679011999999</v>
      </c>
      <c r="AK46" s="249">
        <v>7.0059197530999997</v>
      </c>
      <c r="AL46" s="249">
        <v>7.0392123457000002</v>
      </c>
      <c r="AM46" s="249">
        <v>7.0431432099000002</v>
      </c>
      <c r="AN46" s="249">
        <v>7.0666691357999998</v>
      </c>
      <c r="AO46" s="249">
        <v>7.0919876543000004</v>
      </c>
      <c r="AP46" s="249">
        <v>7.1193111111</v>
      </c>
      <c r="AQ46" s="249">
        <v>7.1480555556000001</v>
      </c>
      <c r="AR46" s="249">
        <v>7.1784333333000001</v>
      </c>
      <c r="AS46" s="249">
        <v>7.2190074074000004</v>
      </c>
      <c r="AT46" s="249">
        <v>7.2462296296000002</v>
      </c>
      <c r="AU46" s="249">
        <v>7.2686629629999997</v>
      </c>
      <c r="AV46" s="249">
        <v>7.2754819732999998</v>
      </c>
      <c r="AW46" s="249">
        <v>7.2964566044000003</v>
      </c>
      <c r="AX46" s="249">
        <v>7.3207614223000004</v>
      </c>
      <c r="AY46" s="249">
        <v>7.3576187653999998</v>
      </c>
      <c r="AZ46" s="249">
        <v>7.3816672028000001</v>
      </c>
      <c r="BA46" s="249">
        <v>7.4021290731000002</v>
      </c>
      <c r="BB46" s="249">
        <v>7.4171586626000003</v>
      </c>
      <c r="BC46" s="249">
        <v>7.4318316838999996</v>
      </c>
      <c r="BD46" s="249">
        <v>7.4443024230999999</v>
      </c>
      <c r="BE46" s="249">
        <v>7.4516340269999999</v>
      </c>
      <c r="BF46" s="249">
        <v>7.4619028424999998</v>
      </c>
      <c r="BG46" s="249">
        <v>7.4721720161</v>
      </c>
      <c r="BH46" s="249">
        <v>7.4873577678999998</v>
      </c>
      <c r="BI46" s="249">
        <v>7.4939404928000002</v>
      </c>
      <c r="BJ46" s="315">
        <v>7.4968360000000001</v>
      </c>
      <c r="BK46" s="315">
        <v>7.4963430000000004</v>
      </c>
      <c r="BL46" s="315">
        <v>7.4916419999999997</v>
      </c>
      <c r="BM46" s="315">
        <v>7.4830310000000004</v>
      </c>
      <c r="BN46" s="315">
        <v>7.4648469999999998</v>
      </c>
      <c r="BO46" s="315">
        <v>7.4526620000000001</v>
      </c>
      <c r="BP46" s="315">
        <v>7.4408130000000003</v>
      </c>
      <c r="BQ46" s="315">
        <v>7.4280429999999997</v>
      </c>
      <c r="BR46" s="315">
        <v>7.4178090000000001</v>
      </c>
      <c r="BS46" s="315">
        <v>7.408855</v>
      </c>
      <c r="BT46" s="315">
        <v>7.3983020000000002</v>
      </c>
      <c r="BU46" s="315">
        <v>7.3940650000000003</v>
      </c>
      <c r="BV46" s="315">
        <v>7.3932669999999998</v>
      </c>
    </row>
    <row r="47" spans="1:74" s="159" customFormat="1" ht="11.15" customHeight="1" x14ac:dyDescent="0.25">
      <c r="A47" s="147" t="s">
        <v>720</v>
      </c>
      <c r="B47" s="203" t="s">
        <v>463</v>
      </c>
      <c r="C47" s="249">
        <v>19.746717283999999</v>
      </c>
      <c r="D47" s="249">
        <v>19.764120987999998</v>
      </c>
      <c r="E47" s="249">
        <v>19.783661727999998</v>
      </c>
      <c r="F47" s="249">
        <v>19.809393827000001</v>
      </c>
      <c r="G47" s="249">
        <v>19.830167900999999</v>
      </c>
      <c r="H47" s="249">
        <v>19.850038271999999</v>
      </c>
      <c r="I47" s="249">
        <v>19.866807407</v>
      </c>
      <c r="J47" s="249">
        <v>19.886518518999999</v>
      </c>
      <c r="K47" s="249">
        <v>19.906974074000001</v>
      </c>
      <c r="L47" s="249">
        <v>19.930806173000001</v>
      </c>
      <c r="M47" s="249">
        <v>19.950776543</v>
      </c>
      <c r="N47" s="249">
        <v>19.969517283999998</v>
      </c>
      <c r="O47" s="249">
        <v>19.987556789999999</v>
      </c>
      <c r="P47" s="249">
        <v>20.003441975000001</v>
      </c>
      <c r="Q47" s="249">
        <v>20.017701235000001</v>
      </c>
      <c r="R47" s="249">
        <v>20.028591358</v>
      </c>
      <c r="S47" s="249">
        <v>20.040906173</v>
      </c>
      <c r="T47" s="249">
        <v>20.052902468999999</v>
      </c>
      <c r="U47" s="249">
        <v>20.066550617000001</v>
      </c>
      <c r="V47" s="249">
        <v>20.076432099000002</v>
      </c>
      <c r="W47" s="249">
        <v>20.084517284</v>
      </c>
      <c r="X47" s="249">
        <v>20.091611110999999</v>
      </c>
      <c r="Y47" s="249">
        <v>20.095500000000001</v>
      </c>
      <c r="Z47" s="249">
        <v>20.096988888999999</v>
      </c>
      <c r="AA47" s="249">
        <v>20.59047284</v>
      </c>
      <c r="AB47" s="249">
        <v>20.216365432</v>
      </c>
      <c r="AC47" s="249">
        <v>19.469061728</v>
      </c>
      <c r="AD47" s="249">
        <v>17.178630863999999</v>
      </c>
      <c r="AE47" s="249">
        <v>16.562382715999998</v>
      </c>
      <c r="AF47" s="249">
        <v>16.450386420000001</v>
      </c>
      <c r="AG47" s="249">
        <v>17.621802468999999</v>
      </c>
      <c r="AH47" s="249">
        <v>17.933939506000002</v>
      </c>
      <c r="AI47" s="249">
        <v>18.165958024999998</v>
      </c>
      <c r="AJ47" s="249">
        <v>18.260766666999999</v>
      </c>
      <c r="AK47" s="249">
        <v>18.375366667000002</v>
      </c>
      <c r="AL47" s="249">
        <v>18.452666666999999</v>
      </c>
      <c r="AM47" s="249">
        <v>18.43002963</v>
      </c>
      <c r="AN47" s="249">
        <v>18.479707406999999</v>
      </c>
      <c r="AO47" s="249">
        <v>18.539062962999999</v>
      </c>
      <c r="AP47" s="249">
        <v>18.616427160000001</v>
      </c>
      <c r="AQ47" s="249">
        <v>18.688890123</v>
      </c>
      <c r="AR47" s="249">
        <v>18.764782715999999</v>
      </c>
      <c r="AS47" s="249">
        <v>18.847008641999999</v>
      </c>
      <c r="AT47" s="249">
        <v>18.927582716</v>
      </c>
      <c r="AU47" s="249">
        <v>19.009408642</v>
      </c>
      <c r="AV47" s="249">
        <v>19.097814721999999</v>
      </c>
      <c r="AW47" s="249">
        <v>19.178148125</v>
      </c>
      <c r="AX47" s="249">
        <v>19.255737153999998</v>
      </c>
      <c r="AY47" s="249">
        <v>19.334441154</v>
      </c>
      <c r="AZ47" s="249">
        <v>19.403646924</v>
      </c>
      <c r="BA47" s="249">
        <v>19.467213810000001</v>
      </c>
      <c r="BB47" s="249">
        <v>19.522581816999999</v>
      </c>
      <c r="BC47" s="249">
        <v>19.576790930000001</v>
      </c>
      <c r="BD47" s="249">
        <v>19.627281155999999</v>
      </c>
      <c r="BE47" s="249">
        <v>19.678523889000001</v>
      </c>
      <c r="BF47" s="249">
        <v>19.718222789999999</v>
      </c>
      <c r="BG47" s="249">
        <v>19.750849255999999</v>
      </c>
      <c r="BH47" s="249">
        <v>19.781408038999999</v>
      </c>
      <c r="BI47" s="249">
        <v>19.796136070999999</v>
      </c>
      <c r="BJ47" s="315">
        <v>19.800039999999999</v>
      </c>
      <c r="BK47" s="315">
        <v>19.79326</v>
      </c>
      <c r="BL47" s="315">
        <v>19.775400000000001</v>
      </c>
      <c r="BM47" s="315">
        <v>19.746600000000001</v>
      </c>
      <c r="BN47" s="315">
        <v>19.689309999999999</v>
      </c>
      <c r="BO47" s="315">
        <v>19.651810000000001</v>
      </c>
      <c r="BP47" s="315">
        <v>19.61655</v>
      </c>
      <c r="BQ47" s="315">
        <v>19.581420000000001</v>
      </c>
      <c r="BR47" s="315">
        <v>19.552209999999999</v>
      </c>
      <c r="BS47" s="315">
        <v>19.52683</v>
      </c>
      <c r="BT47" s="315">
        <v>19.497340000000001</v>
      </c>
      <c r="BU47" s="315">
        <v>19.48554</v>
      </c>
      <c r="BV47" s="315">
        <v>19.48349</v>
      </c>
    </row>
    <row r="48" spans="1:74" s="159" customFormat="1" ht="11.15" customHeight="1" x14ac:dyDescent="0.25">
      <c r="A48" s="147" t="s">
        <v>721</v>
      </c>
      <c r="B48" s="203" t="s">
        <v>432</v>
      </c>
      <c r="C48" s="249">
        <v>22.141920987999999</v>
      </c>
      <c r="D48" s="249">
        <v>22.161991358000002</v>
      </c>
      <c r="E48" s="249">
        <v>22.176687653999998</v>
      </c>
      <c r="F48" s="249">
        <v>22.176158024999999</v>
      </c>
      <c r="G48" s="249">
        <v>22.187495062</v>
      </c>
      <c r="H48" s="249">
        <v>22.200846914</v>
      </c>
      <c r="I48" s="249">
        <v>22.221793826999999</v>
      </c>
      <c r="J48" s="249">
        <v>22.234990122999999</v>
      </c>
      <c r="K48" s="249">
        <v>22.246016049000001</v>
      </c>
      <c r="L48" s="249">
        <v>22.250738272</v>
      </c>
      <c r="M48" s="249">
        <v>22.260523457000001</v>
      </c>
      <c r="N48" s="249">
        <v>22.271238272000002</v>
      </c>
      <c r="O48" s="249">
        <v>22.287312346</v>
      </c>
      <c r="P48" s="249">
        <v>22.296564197999999</v>
      </c>
      <c r="Q48" s="249">
        <v>22.303423457000001</v>
      </c>
      <c r="R48" s="249">
        <v>22.306181480999999</v>
      </c>
      <c r="S48" s="249">
        <v>22.309537036999998</v>
      </c>
      <c r="T48" s="249">
        <v>22.311781481000001</v>
      </c>
      <c r="U48" s="249">
        <v>22.309848148</v>
      </c>
      <c r="V48" s="249">
        <v>22.31217037</v>
      </c>
      <c r="W48" s="249">
        <v>22.315681480999999</v>
      </c>
      <c r="X48" s="249">
        <v>22.326460493999999</v>
      </c>
      <c r="Y48" s="249">
        <v>22.327790123</v>
      </c>
      <c r="Z48" s="249">
        <v>22.325749383000002</v>
      </c>
      <c r="AA48" s="249">
        <v>22.754343209999998</v>
      </c>
      <c r="AB48" s="249">
        <v>22.420058024999999</v>
      </c>
      <c r="AC48" s="249">
        <v>21.756898764999999</v>
      </c>
      <c r="AD48" s="249">
        <v>19.687250617</v>
      </c>
      <c r="AE48" s="249">
        <v>19.174554320999999</v>
      </c>
      <c r="AF48" s="249">
        <v>19.141195062000001</v>
      </c>
      <c r="AG48" s="249">
        <v>20.383972839999998</v>
      </c>
      <c r="AH48" s="249">
        <v>20.711687653999999</v>
      </c>
      <c r="AI48" s="249">
        <v>20.921139505999999</v>
      </c>
      <c r="AJ48" s="249">
        <v>20.871913580000001</v>
      </c>
      <c r="AK48" s="249">
        <v>20.950150616999998</v>
      </c>
      <c r="AL48" s="249">
        <v>21.015435801999999</v>
      </c>
      <c r="AM48" s="249">
        <v>21.052741975</v>
      </c>
      <c r="AN48" s="249">
        <v>21.103393827000001</v>
      </c>
      <c r="AO48" s="249">
        <v>21.152364198000001</v>
      </c>
      <c r="AP48" s="249">
        <v>21.187845678999999</v>
      </c>
      <c r="AQ48" s="249">
        <v>21.242308642000001</v>
      </c>
      <c r="AR48" s="249">
        <v>21.303945679000002</v>
      </c>
      <c r="AS48" s="249">
        <v>21.388919753</v>
      </c>
      <c r="AT48" s="249">
        <v>21.452782716000002</v>
      </c>
      <c r="AU48" s="249">
        <v>21.511697530999999</v>
      </c>
      <c r="AV48" s="249">
        <v>21.549159959000001</v>
      </c>
      <c r="AW48" s="249">
        <v>21.610556656</v>
      </c>
      <c r="AX48" s="249">
        <v>21.679383384000001</v>
      </c>
      <c r="AY48" s="249">
        <v>21.784764800000001</v>
      </c>
      <c r="AZ48" s="249">
        <v>21.846608096000001</v>
      </c>
      <c r="BA48" s="249">
        <v>21.894037927999999</v>
      </c>
      <c r="BB48" s="249">
        <v>21.908966579000001</v>
      </c>
      <c r="BC48" s="249">
        <v>21.941135275000001</v>
      </c>
      <c r="BD48" s="249">
        <v>21.972456298000001</v>
      </c>
      <c r="BE48" s="249">
        <v>22.003795249</v>
      </c>
      <c r="BF48" s="249">
        <v>22.032771726</v>
      </c>
      <c r="BG48" s="249">
        <v>22.060251329</v>
      </c>
      <c r="BH48" s="249">
        <v>22.097502279</v>
      </c>
      <c r="BI48" s="249">
        <v>22.113536968999998</v>
      </c>
      <c r="BJ48" s="315">
        <v>22.119620000000001</v>
      </c>
      <c r="BK48" s="315">
        <v>22.11984</v>
      </c>
      <c r="BL48" s="315">
        <v>22.102969999999999</v>
      </c>
      <c r="BM48" s="315">
        <v>22.0731</v>
      </c>
      <c r="BN48" s="315">
        <v>22.01266</v>
      </c>
      <c r="BO48" s="315">
        <v>21.969950000000001</v>
      </c>
      <c r="BP48" s="315">
        <v>21.927409999999998</v>
      </c>
      <c r="BQ48" s="315">
        <v>21.8794</v>
      </c>
      <c r="BR48" s="315">
        <v>21.841419999999999</v>
      </c>
      <c r="BS48" s="315">
        <v>21.80782</v>
      </c>
      <c r="BT48" s="315">
        <v>21.767990000000001</v>
      </c>
      <c r="BU48" s="315">
        <v>21.75113</v>
      </c>
      <c r="BV48" s="315">
        <v>21.74663</v>
      </c>
    </row>
    <row r="49" spans="1:74" s="159" customFormat="1" ht="11.15" customHeight="1" x14ac:dyDescent="0.25">
      <c r="A49" s="147" t="s">
        <v>722</v>
      </c>
      <c r="B49" s="203" t="s">
        <v>433</v>
      </c>
      <c r="C49" s="249">
        <v>10.722718519000001</v>
      </c>
      <c r="D49" s="249">
        <v>10.729707406999999</v>
      </c>
      <c r="E49" s="249">
        <v>10.734674074000001</v>
      </c>
      <c r="F49" s="249">
        <v>10.731366667</v>
      </c>
      <c r="G49" s="249">
        <v>10.736977778</v>
      </c>
      <c r="H49" s="249">
        <v>10.745255556</v>
      </c>
      <c r="I49" s="249">
        <v>10.763503704</v>
      </c>
      <c r="J49" s="249">
        <v>10.771637037</v>
      </c>
      <c r="K49" s="249">
        <v>10.776959259</v>
      </c>
      <c r="L49" s="249">
        <v>10.775445679000001</v>
      </c>
      <c r="M49" s="249">
        <v>10.778164198000001</v>
      </c>
      <c r="N49" s="249">
        <v>10.781090123</v>
      </c>
      <c r="O49" s="249">
        <v>10.782391358</v>
      </c>
      <c r="P49" s="249">
        <v>10.787106173</v>
      </c>
      <c r="Q49" s="249">
        <v>10.793402469</v>
      </c>
      <c r="R49" s="249">
        <v>10.804944444</v>
      </c>
      <c r="S49" s="249">
        <v>10.811655556</v>
      </c>
      <c r="T49" s="249">
        <v>10.8172</v>
      </c>
      <c r="U49" s="249">
        <v>10.818723457000001</v>
      </c>
      <c r="V49" s="249">
        <v>10.824075308999999</v>
      </c>
      <c r="W49" s="249">
        <v>10.830401235</v>
      </c>
      <c r="X49" s="249">
        <v>10.843558025</v>
      </c>
      <c r="Y49" s="249">
        <v>10.847439506000001</v>
      </c>
      <c r="Z49" s="249">
        <v>10.847902468999999</v>
      </c>
      <c r="AA49" s="249">
        <v>11.004537037</v>
      </c>
      <c r="AB49" s="249">
        <v>10.87847037</v>
      </c>
      <c r="AC49" s="249">
        <v>10.629292593000001</v>
      </c>
      <c r="AD49" s="249">
        <v>9.8609790122999996</v>
      </c>
      <c r="AE49" s="249">
        <v>9.6625975308999994</v>
      </c>
      <c r="AF49" s="249">
        <v>9.6381234568000007</v>
      </c>
      <c r="AG49" s="249">
        <v>10.066845679</v>
      </c>
      <c r="AH49" s="249">
        <v>10.180719753</v>
      </c>
      <c r="AI49" s="249">
        <v>10.259034568000001</v>
      </c>
      <c r="AJ49" s="249">
        <v>10.263809877</v>
      </c>
      <c r="AK49" s="249">
        <v>10.299491357999999</v>
      </c>
      <c r="AL49" s="249">
        <v>10.328098765</v>
      </c>
      <c r="AM49" s="249">
        <v>10.339641974999999</v>
      </c>
      <c r="AN49" s="249">
        <v>10.361593827</v>
      </c>
      <c r="AO49" s="249">
        <v>10.383964197999999</v>
      </c>
      <c r="AP49" s="249">
        <v>10.404767901</v>
      </c>
      <c r="AQ49" s="249">
        <v>10.429464198</v>
      </c>
      <c r="AR49" s="249">
        <v>10.456067901000001</v>
      </c>
      <c r="AS49" s="249">
        <v>10.497961728</v>
      </c>
      <c r="AT49" s="249">
        <v>10.518343209999999</v>
      </c>
      <c r="AU49" s="249">
        <v>10.530595062</v>
      </c>
      <c r="AV49" s="249">
        <v>10.509573093</v>
      </c>
      <c r="AW49" s="249">
        <v>10.524423829</v>
      </c>
      <c r="AX49" s="249">
        <v>10.550003078</v>
      </c>
      <c r="AY49" s="249">
        <v>10.609221374000001</v>
      </c>
      <c r="AZ49" s="249">
        <v>10.639074750000001</v>
      </c>
      <c r="BA49" s="249">
        <v>10.662473738999999</v>
      </c>
      <c r="BB49" s="249">
        <v>10.669319444999999</v>
      </c>
      <c r="BC49" s="249">
        <v>10.687383832</v>
      </c>
      <c r="BD49" s="249">
        <v>10.706568003999999</v>
      </c>
      <c r="BE49" s="249">
        <v>10.729533983</v>
      </c>
      <c r="BF49" s="249">
        <v>10.748961207000001</v>
      </c>
      <c r="BG49" s="249">
        <v>10.767511698</v>
      </c>
      <c r="BH49" s="249">
        <v>10.792326283</v>
      </c>
      <c r="BI49" s="249">
        <v>10.803767688000001</v>
      </c>
      <c r="BJ49" s="315">
        <v>10.80898</v>
      </c>
      <c r="BK49" s="315">
        <v>10.80608</v>
      </c>
      <c r="BL49" s="315">
        <v>10.800230000000001</v>
      </c>
      <c r="BM49" s="315">
        <v>10.78955</v>
      </c>
      <c r="BN49" s="315">
        <v>10.767329999999999</v>
      </c>
      <c r="BO49" s="315">
        <v>10.75203</v>
      </c>
      <c r="BP49" s="315">
        <v>10.736929999999999</v>
      </c>
      <c r="BQ49" s="315">
        <v>10.720090000000001</v>
      </c>
      <c r="BR49" s="315">
        <v>10.706860000000001</v>
      </c>
      <c r="BS49" s="315">
        <v>10.69529</v>
      </c>
      <c r="BT49" s="315">
        <v>10.68135</v>
      </c>
      <c r="BU49" s="315">
        <v>10.67614</v>
      </c>
      <c r="BV49" s="315">
        <v>10.675610000000001</v>
      </c>
    </row>
    <row r="50" spans="1:74" s="159" customFormat="1" ht="11.15" customHeight="1" x14ac:dyDescent="0.25">
      <c r="A50" s="147" t="s">
        <v>723</v>
      </c>
      <c r="B50" s="203" t="s">
        <v>434</v>
      </c>
      <c r="C50" s="249">
        <v>28.452066667</v>
      </c>
      <c r="D50" s="249">
        <v>28.505299999999998</v>
      </c>
      <c r="E50" s="249">
        <v>28.558433333</v>
      </c>
      <c r="F50" s="249">
        <v>28.617688889</v>
      </c>
      <c r="G50" s="249">
        <v>28.665955556</v>
      </c>
      <c r="H50" s="249">
        <v>28.709455556000002</v>
      </c>
      <c r="I50" s="249">
        <v>28.744771605</v>
      </c>
      <c r="J50" s="249">
        <v>28.781301235000001</v>
      </c>
      <c r="K50" s="249">
        <v>28.815627159999998</v>
      </c>
      <c r="L50" s="249">
        <v>28.838376542999999</v>
      </c>
      <c r="M50" s="249">
        <v>28.875324690999999</v>
      </c>
      <c r="N50" s="249">
        <v>28.917098764999999</v>
      </c>
      <c r="O50" s="249">
        <v>28.975116049</v>
      </c>
      <c r="P50" s="249">
        <v>29.017979012000001</v>
      </c>
      <c r="Q50" s="249">
        <v>29.057104937999998</v>
      </c>
      <c r="R50" s="249">
        <v>29.090049383</v>
      </c>
      <c r="S50" s="249">
        <v>29.123534568</v>
      </c>
      <c r="T50" s="249">
        <v>29.155116049</v>
      </c>
      <c r="U50" s="249">
        <v>29.178665431999999</v>
      </c>
      <c r="V50" s="249">
        <v>29.211035802000001</v>
      </c>
      <c r="W50" s="249">
        <v>29.246098764999999</v>
      </c>
      <c r="X50" s="249">
        <v>29.300387654000001</v>
      </c>
      <c r="Y50" s="249">
        <v>29.328435802000001</v>
      </c>
      <c r="Z50" s="249">
        <v>29.346776543000001</v>
      </c>
      <c r="AA50" s="249">
        <v>29.817162963000001</v>
      </c>
      <c r="AB50" s="249">
        <v>29.469774074</v>
      </c>
      <c r="AC50" s="249">
        <v>28.766362962999999</v>
      </c>
      <c r="AD50" s="249">
        <v>26.579882716</v>
      </c>
      <c r="AE50" s="249">
        <v>26.009712346000001</v>
      </c>
      <c r="AF50" s="249">
        <v>25.928804937999999</v>
      </c>
      <c r="AG50" s="249">
        <v>27.091634568</v>
      </c>
      <c r="AH50" s="249">
        <v>27.423397530999999</v>
      </c>
      <c r="AI50" s="249">
        <v>27.678567901000001</v>
      </c>
      <c r="AJ50" s="249">
        <v>27.795051852</v>
      </c>
      <c r="AK50" s="249">
        <v>27.943607406999998</v>
      </c>
      <c r="AL50" s="249">
        <v>28.062140741</v>
      </c>
      <c r="AM50" s="249">
        <v>28.106913580000001</v>
      </c>
      <c r="AN50" s="249">
        <v>28.198206172999999</v>
      </c>
      <c r="AO50" s="249">
        <v>28.292280247000001</v>
      </c>
      <c r="AP50" s="249">
        <v>28.376558025000001</v>
      </c>
      <c r="AQ50" s="249">
        <v>28.485628394999999</v>
      </c>
      <c r="AR50" s="249">
        <v>28.606913580000001</v>
      </c>
      <c r="AS50" s="249">
        <v>28.777045679</v>
      </c>
      <c r="AT50" s="249">
        <v>28.895286420000001</v>
      </c>
      <c r="AU50" s="249">
        <v>28.998267900999998</v>
      </c>
      <c r="AV50" s="249">
        <v>29.057649387000001</v>
      </c>
      <c r="AW50" s="249">
        <v>29.151367902</v>
      </c>
      <c r="AX50" s="249">
        <v>29.251082710999999</v>
      </c>
      <c r="AY50" s="249">
        <v>29.369240799</v>
      </c>
      <c r="AZ50" s="249">
        <v>29.471612956000001</v>
      </c>
      <c r="BA50" s="249">
        <v>29.570646168</v>
      </c>
      <c r="BB50" s="249">
        <v>29.658517106000001</v>
      </c>
      <c r="BC50" s="249">
        <v>29.756739923000001</v>
      </c>
      <c r="BD50" s="249">
        <v>29.857491290999999</v>
      </c>
      <c r="BE50" s="249">
        <v>29.98763284</v>
      </c>
      <c r="BF50" s="249">
        <v>30.073295085000002</v>
      </c>
      <c r="BG50" s="249">
        <v>30.141339658</v>
      </c>
      <c r="BH50" s="249">
        <v>30.194739578</v>
      </c>
      <c r="BI50" s="249">
        <v>30.225319039999999</v>
      </c>
      <c r="BJ50" s="315">
        <v>30.236049999999999</v>
      </c>
      <c r="BK50" s="315">
        <v>30.222180000000002</v>
      </c>
      <c r="BL50" s="315">
        <v>30.19678</v>
      </c>
      <c r="BM50" s="315">
        <v>30.155110000000001</v>
      </c>
      <c r="BN50" s="315">
        <v>30.07311</v>
      </c>
      <c r="BO50" s="315">
        <v>30.0169</v>
      </c>
      <c r="BP50" s="315">
        <v>29.962440000000001</v>
      </c>
      <c r="BQ50" s="315">
        <v>29.902740000000001</v>
      </c>
      <c r="BR50" s="315">
        <v>29.857030000000002</v>
      </c>
      <c r="BS50" s="315">
        <v>29.81831</v>
      </c>
      <c r="BT50" s="315">
        <v>29.776679999999999</v>
      </c>
      <c r="BU50" s="315">
        <v>29.75939</v>
      </c>
      <c r="BV50" s="315">
        <v>29.756550000000001</v>
      </c>
    </row>
    <row r="51" spans="1:74" s="159" customFormat="1" ht="11.15" customHeight="1" x14ac:dyDescent="0.25">
      <c r="A51" s="147" t="s">
        <v>724</v>
      </c>
      <c r="B51" s="203" t="s">
        <v>435</v>
      </c>
      <c r="C51" s="249">
        <v>8.1441074073999999</v>
      </c>
      <c r="D51" s="249">
        <v>8.1516296296000004</v>
      </c>
      <c r="E51" s="249">
        <v>8.161462963</v>
      </c>
      <c r="F51" s="249">
        <v>8.1785999999999994</v>
      </c>
      <c r="G51" s="249">
        <v>8.1893111111000003</v>
      </c>
      <c r="H51" s="249">
        <v>8.1985888888999998</v>
      </c>
      <c r="I51" s="249">
        <v>8.2044185185000007</v>
      </c>
      <c r="J51" s="249">
        <v>8.2123407407000002</v>
      </c>
      <c r="K51" s="249">
        <v>8.2203407406999993</v>
      </c>
      <c r="L51" s="249">
        <v>8.2264481480999994</v>
      </c>
      <c r="M51" s="249">
        <v>8.2360814814999994</v>
      </c>
      <c r="N51" s="249">
        <v>8.2472703704000008</v>
      </c>
      <c r="O51" s="249">
        <v>8.2642617283999993</v>
      </c>
      <c r="P51" s="249">
        <v>8.2753765432000002</v>
      </c>
      <c r="Q51" s="249">
        <v>8.2848617283999992</v>
      </c>
      <c r="R51" s="249">
        <v>8.2908407407000002</v>
      </c>
      <c r="S51" s="249">
        <v>8.2984740740999996</v>
      </c>
      <c r="T51" s="249">
        <v>8.3058851851999993</v>
      </c>
      <c r="U51" s="249">
        <v>8.3159876543000006</v>
      </c>
      <c r="V51" s="249">
        <v>8.3207691358000009</v>
      </c>
      <c r="W51" s="249">
        <v>8.3231432098999996</v>
      </c>
      <c r="X51" s="249">
        <v>8.3160827160000004</v>
      </c>
      <c r="Y51" s="249">
        <v>8.3189123456999994</v>
      </c>
      <c r="Z51" s="249">
        <v>8.3246049383000003</v>
      </c>
      <c r="AA51" s="249">
        <v>8.4655753086000001</v>
      </c>
      <c r="AB51" s="249">
        <v>8.3776827160000007</v>
      </c>
      <c r="AC51" s="249">
        <v>8.1933419752999992</v>
      </c>
      <c r="AD51" s="249">
        <v>7.6020888889</v>
      </c>
      <c r="AE51" s="249">
        <v>7.4577</v>
      </c>
      <c r="AF51" s="249">
        <v>7.4497111111000001</v>
      </c>
      <c r="AG51" s="249">
        <v>7.7942753085999996</v>
      </c>
      <c r="AH51" s="249">
        <v>7.8969716049000001</v>
      </c>
      <c r="AI51" s="249">
        <v>7.9739530863999999</v>
      </c>
      <c r="AJ51" s="249">
        <v>8.0051209876999998</v>
      </c>
      <c r="AK51" s="249">
        <v>8.0457469136000004</v>
      </c>
      <c r="AL51" s="249">
        <v>8.0757320987999996</v>
      </c>
      <c r="AM51" s="249">
        <v>8.0838518519000004</v>
      </c>
      <c r="AN51" s="249">
        <v>8.1009740740999998</v>
      </c>
      <c r="AO51" s="249">
        <v>8.1158740741000006</v>
      </c>
      <c r="AP51" s="249">
        <v>8.1206555556000009</v>
      </c>
      <c r="AQ51" s="249">
        <v>8.1370333332999998</v>
      </c>
      <c r="AR51" s="249">
        <v>8.1571111111000008</v>
      </c>
      <c r="AS51" s="249">
        <v>8.1869185185000006</v>
      </c>
      <c r="AT51" s="249">
        <v>8.2098740741</v>
      </c>
      <c r="AU51" s="249">
        <v>8.2320074073999994</v>
      </c>
      <c r="AV51" s="249">
        <v>8.2496467398999993</v>
      </c>
      <c r="AW51" s="249">
        <v>8.2728894628000003</v>
      </c>
      <c r="AX51" s="249">
        <v>8.2980637972999993</v>
      </c>
      <c r="AY51" s="249">
        <v>8.3317817091999995</v>
      </c>
      <c r="AZ51" s="249">
        <v>8.3558602931999992</v>
      </c>
      <c r="BA51" s="249">
        <v>8.3769115145999997</v>
      </c>
      <c r="BB51" s="249">
        <v>8.3925547520000006</v>
      </c>
      <c r="BC51" s="249">
        <v>8.4093367149000002</v>
      </c>
      <c r="BD51" s="249">
        <v>8.4248767816000001</v>
      </c>
      <c r="BE51" s="249">
        <v>8.4376362596999996</v>
      </c>
      <c r="BF51" s="249">
        <v>8.4518465534999994</v>
      </c>
      <c r="BG51" s="249">
        <v>8.4659689706000005</v>
      </c>
      <c r="BH51" s="249">
        <v>8.4872142890000006</v>
      </c>
      <c r="BI51" s="249">
        <v>8.4957528689000004</v>
      </c>
      <c r="BJ51" s="315">
        <v>8.4987949999999994</v>
      </c>
      <c r="BK51" s="315">
        <v>8.4948049999999995</v>
      </c>
      <c r="BL51" s="315">
        <v>8.4880080000000007</v>
      </c>
      <c r="BM51" s="315">
        <v>8.4768699999999999</v>
      </c>
      <c r="BN51" s="315">
        <v>8.4561679999999999</v>
      </c>
      <c r="BO51" s="315">
        <v>8.4402589999999993</v>
      </c>
      <c r="BP51" s="315">
        <v>8.4239219999999992</v>
      </c>
      <c r="BQ51" s="315">
        <v>8.4046649999999996</v>
      </c>
      <c r="BR51" s="315">
        <v>8.3893419999999992</v>
      </c>
      <c r="BS51" s="315">
        <v>8.3754609999999996</v>
      </c>
      <c r="BT51" s="315">
        <v>8.3588050000000003</v>
      </c>
      <c r="BU51" s="315">
        <v>8.3509689999999992</v>
      </c>
      <c r="BV51" s="315">
        <v>8.3477379999999997</v>
      </c>
    </row>
    <row r="52" spans="1:74" s="159" customFormat="1" ht="11.15" customHeight="1" x14ac:dyDescent="0.25">
      <c r="A52" s="147" t="s">
        <v>725</v>
      </c>
      <c r="B52" s="203" t="s">
        <v>436</v>
      </c>
      <c r="C52" s="249">
        <v>17.285649382999999</v>
      </c>
      <c r="D52" s="249">
        <v>17.320101234999999</v>
      </c>
      <c r="E52" s="249">
        <v>17.355149383000001</v>
      </c>
      <c r="F52" s="249">
        <v>17.392062963000001</v>
      </c>
      <c r="G52" s="249">
        <v>17.427351852000001</v>
      </c>
      <c r="H52" s="249">
        <v>17.462285184999999</v>
      </c>
      <c r="I52" s="249">
        <v>17.50047284</v>
      </c>
      <c r="J52" s="249">
        <v>17.531987654000002</v>
      </c>
      <c r="K52" s="249">
        <v>17.560439506000002</v>
      </c>
      <c r="L52" s="249">
        <v>17.581245678999998</v>
      </c>
      <c r="M52" s="249">
        <v>17.607008642</v>
      </c>
      <c r="N52" s="249">
        <v>17.633145678999998</v>
      </c>
      <c r="O52" s="249">
        <v>17.661064197999998</v>
      </c>
      <c r="P52" s="249">
        <v>17.686893826999999</v>
      </c>
      <c r="Q52" s="249">
        <v>17.712041975000002</v>
      </c>
      <c r="R52" s="249">
        <v>17.734691357999999</v>
      </c>
      <c r="S52" s="249">
        <v>17.759839505999999</v>
      </c>
      <c r="T52" s="249">
        <v>17.785669135999999</v>
      </c>
      <c r="U52" s="249">
        <v>17.816279011999999</v>
      </c>
      <c r="V52" s="249">
        <v>17.840397531000001</v>
      </c>
      <c r="W52" s="249">
        <v>17.862123456999999</v>
      </c>
      <c r="X52" s="249">
        <v>17.883851851999999</v>
      </c>
      <c r="Y52" s="249">
        <v>17.898996296</v>
      </c>
      <c r="Z52" s="249">
        <v>17.909951851999999</v>
      </c>
      <c r="AA52" s="249">
        <v>18.160580246999999</v>
      </c>
      <c r="AB52" s="249">
        <v>17.980261727999999</v>
      </c>
      <c r="AC52" s="249">
        <v>17.612858025000001</v>
      </c>
      <c r="AD52" s="249">
        <v>16.488685185000001</v>
      </c>
      <c r="AE52" s="249">
        <v>16.174374073999999</v>
      </c>
      <c r="AF52" s="249">
        <v>16.100240741</v>
      </c>
      <c r="AG52" s="249">
        <v>16.618082716</v>
      </c>
      <c r="AH52" s="249">
        <v>16.760456789999999</v>
      </c>
      <c r="AI52" s="249">
        <v>16.879160494000001</v>
      </c>
      <c r="AJ52" s="249">
        <v>16.967112346</v>
      </c>
      <c r="AK52" s="249">
        <v>17.04378642</v>
      </c>
      <c r="AL52" s="249">
        <v>17.102101234999999</v>
      </c>
      <c r="AM52" s="249">
        <v>17.102279012</v>
      </c>
      <c r="AN52" s="249">
        <v>17.153708642000002</v>
      </c>
      <c r="AO52" s="249">
        <v>17.216612346000002</v>
      </c>
      <c r="AP52" s="249">
        <v>17.304916048999999</v>
      </c>
      <c r="AQ52" s="249">
        <v>17.380323456999999</v>
      </c>
      <c r="AR52" s="249">
        <v>17.456760494000001</v>
      </c>
      <c r="AS52" s="249">
        <v>17.535580246999999</v>
      </c>
      <c r="AT52" s="249">
        <v>17.613061728000002</v>
      </c>
      <c r="AU52" s="249">
        <v>17.690558025000001</v>
      </c>
      <c r="AV52" s="249">
        <v>17.769271633999999</v>
      </c>
      <c r="AW52" s="249">
        <v>17.845895685999999</v>
      </c>
      <c r="AX52" s="249">
        <v>17.921632679999998</v>
      </c>
      <c r="AY52" s="249">
        <v>17.998948407</v>
      </c>
      <c r="AZ52" s="249">
        <v>18.071061938</v>
      </c>
      <c r="BA52" s="249">
        <v>18.140439066999999</v>
      </c>
      <c r="BB52" s="249">
        <v>18.202577460000001</v>
      </c>
      <c r="BC52" s="249">
        <v>18.269858533000001</v>
      </c>
      <c r="BD52" s="249">
        <v>18.337779953999998</v>
      </c>
      <c r="BE52" s="249">
        <v>18.42416296</v>
      </c>
      <c r="BF52" s="249">
        <v>18.479999146000001</v>
      </c>
      <c r="BG52" s="249">
        <v>18.523109751</v>
      </c>
      <c r="BH52" s="249">
        <v>18.552701887000001</v>
      </c>
      <c r="BI52" s="249">
        <v>18.570955994999998</v>
      </c>
      <c r="BJ52" s="315">
        <v>18.577079999999999</v>
      </c>
      <c r="BK52" s="315">
        <v>18.566410000000001</v>
      </c>
      <c r="BL52" s="315">
        <v>18.551770000000001</v>
      </c>
      <c r="BM52" s="315">
        <v>18.528490000000001</v>
      </c>
      <c r="BN52" s="315">
        <v>18.48481</v>
      </c>
      <c r="BO52" s="315">
        <v>18.45308</v>
      </c>
      <c r="BP52" s="315">
        <v>18.42154</v>
      </c>
      <c r="BQ52" s="315">
        <v>18.383890000000001</v>
      </c>
      <c r="BR52" s="315">
        <v>18.35746</v>
      </c>
      <c r="BS52" s="315">
        <v>18.335940000000001</v>
      </c>
      <c r="BT52" s="315">
        <v>18.314969999999999</v>
      </c>
      <c r="BU52" s="315">
        <v>18.30659</v>
      </c>
      <c r="BV52" s="315">
        <v>18.30641</v>
      </c>
    </row>
    <row r="53" spans="1:74" s="159" customFormat="1" ht="11.15" customHeight="1" x14ac:dyDescent="0.25">
      <c r="A53" s="147" t="s">
        <v>726</v>
      </c>
      <c r="B53" s="203" t="s">
        <v>437</v>
      </c>
      <c r="C53" s="249">
        <v>10.702503704</v>
      </c>
      <c r="D53" s="249">
        <v>10.730559259</v>
      </c>
      <c r="E53" s="249">
        <v>10.755337037</v>
      </c>
      <c r="F53" s="249">
        <v>10.772051852000001</v>
      </c>
      <c r="G53" s="249">
        <v>10.793862963</v>
      </c>
      <c r="H53" s="249">
        <v>10.815985185000001</v>
      </c>
      <c r="I53" s="249">
        <v>10.838937037000001</v>
      </c>
      <c r="J53" s="249">
        <v>10.861292593</v>
      </c>
      <c r="K53" s="249">
        <v>10.883570369999999</v>
      </c>
      <c r="L53" s="249">
        <v>10.903498765</v>
      </c>
      <c r="M53" s="249">
        <v>10.927324691000001</v>
      </c>
      <c r="N53" s="249">
        <v>10.952776543000001</v>
      </c>
      <c r="O53" s="249">
        <v>10.985197531000001</v>
      </c>
      <c r="P53" s="249">
        <v>11.009893827000001</v>
      </c>
      <c r="Q53" s="249">
        <v>11.032208642000001</v>
      </c>
      <c r="R53" s="249">
        <v>11.048137037</v>
      </c>
      <c r="S53" s="249">
        <v>11.068692593</v>
      </c>
      <c r="T53" s="249">
        <v>11.08987037</v>
      </c>
      <c r="U53" s="249">
        <v>11.113072839999999</v>
      </c>
      <c r="V53" s="249">
        <v>11.134443210000001</v>
      </c>
      <c r="W53" s="249">
        <v>11.155383950999999</v>
      </c>
      <c r="X53" s="249">
        <v>11.178808642</v>
      </c>
      <c r="Y53" s="249">
        <v>11.196704938</v>
      </c>
      <c r="Z53" s="249">
        <v>11.211986420000001</v>
      </c>
      <c r="AA53" s="249">
        <v>11.403319753</v>
      </c>
      <c r="AB53" s="249">
        <v>11.279371605</v>
      </c>
      <c r="AC53" s="249">
        <v>11.018808642</v>
      </c>
      <c r="AD53" s="249">
        <v>10.196653086</v>
      </c>
      <c r="AE53" s="249">
        <v>9.9815938271999993</v>
      </c>
      <c r="AF53" s="249">
        <v>9.9486530864000002</v>
      </c>
      <c r="AG53" s="249">
        <v>10.375875309</v>
      </c>
      <c r="AH53" s="249">
        <v>10.498638272000001</v>
      </c>
      <c r="AI53" s="249">
        <v>10.59498642</v>
      </c>
      <c r="AJ53" s="249">
        <v>10.642954320999999</v>
      </c>
      <c r="AK53" s="249">
        <v>10.702946914</v>
      </c>
      <c r="AL53" s="249">
        <v>10.752998764999999</v>
      </c>
      <c r="AM53" s="249">
        <v>10.771485185</v>
      </c>
      <c r="AN53" s="249">
        <v>10.817874074000001</v>
      </c>
      <c r="AO53" s="249">
        <v>10.870540740999999</v>
      </c>
      <c r="AP53" s="249">
        <v>10.940245679</v>
      </c>
      <c r="AQ53" s="249">
        <v>10.997397531000001</v>
      </c>
      <c r="AR53" s="249">
        <v>11.05275679</v>
      </c>
      <c r="AS53" s="249">
        <v>11.111474074</v>
      </c>
      <c r="AT53" s="249">
        <v>11.159385185</v>
      </c>
      <c r="AU53" s="249">
        <v>11.201640741</v>
      </c>
      <c r="AV53" s="249">
        <v>11.228189835</v>
      </c>
      <c r="AW53" s="249">
        <v>11.266672459</v>
      </c>
      <c r="AX53" s="249">
        <v>11.307037705999999</v>
      </c>
      <c r="AY53" s="249">
        <v>11.358410843</v>
      </c>
      <c r="AZ53" s="249">
        <v>11.39569739</v>
      </c>
      <c r="BA53" s="249">
        <v>11.428022609999999</v>
      </c>
      <c r="BB53" s="249">
        <v>11.447938747</v>
      </c>
      <c r="BC53" s="249">
        <v>11.475927135999999</v>
      </c>
      <c r="BD53" s="249">
        <v>11.504540019</v>
      </c>
      <c r="BE53" s="249">
        <v>11.540511928000001</v>
      </c>
      <c r="BF53" s="249">
        <v>11.565322899</v>
      </c>
      <c r="BG53" s="249">
        <v>11.585707464</v>
      </c>
      <c r="BH53" s="249">
        <v>11.605067944</v>
      </c>
      <c r="BI53" s="249">
        <v>11.614047957</v>
      </c>
      <c r="BJ53" s="315">
        <v>11.61605</v>
      </c>
      <c r="BK53" s="315">
        <v>11.60843</v>
      </c>
      <c r="BL53" s="315">
        <v>11.598459999999999</v>
      </c>
      <c r="BM53" s="315">
        <v>11.583500000000001</v>
      </c>
      <c r="BN53" s="315">
        <v>11.55612</v>
      </c>
      <c r="BO53" s="315">
        <v>11.53675</v>
      </c>
      <c r="BP53" s="315">
        <v>11.517950000000001</v>
      </c>
      <c r="BQ53" s="315">
        <v>11.49761</v>
      </c>
      <c r="BR53" s="315">
        <v>11.48155</v>
      </c>
      <c r="BS53" s="315">
        <v>11.467650000000001</v>
      </c>
      <c r="BT53" s="315">
        <v>11.45083</v>
      </c>
      <c r="BU53" s="315">
        <v>11.445080000000001</v>
      </c>
      <c r="BV53" s="315">
        <v>11.445320000000001</v>
      </c>
    </row>
    <row r="54" spans="1:74" s="159" customFormat="1" ht="11.15" customHeight="1" x14ac:dyDescent="0.25">
      <c r="A54" s="148" t="s">
        <v>727</v>
      </c>
      <c r="B54" s="204" t="s">
        <v>438</v>
      </c>
      <c r="C54" s="68">
        <v>23.314639505999999</v>
      </c>
      <c r="D54" s="68">
        <v>23.357454320999999</v>
      </c>
      <c r="E54" s="68">
        <v>23.390706173000002</v>
      </c>
      <c r="F54" s="68">
        <v>23.399377778000002</v>
      </c>
      <c r="G54" s="68">
        <v>23.424766667</v>
      </c>
      <c r="H54" s="68">
        <v>23.451855556000002</v>
      </c>
      <c r="I54" s="68">
        <v>23.477172840000001</v>
      </c>
      <c r="J54" s="68">
        <v>23.510265432000001</v>
      </c>
      <c r="K54" s="68">
        <v>23.547661728000001</v>
      </c>
      <c r="L54" s="68">
        <v>23.602838272</v>
      </c>
      <c r="M54" s="68">
        <v>23.638734568</v>
      </c>
      <c r="N54" s="68">
        <v>23.668827159999999</v>
      </c>
      <c r="O54" s="68">
        <v>23.684380247</v>
      </c>
      <c r="P54" s="68">
        <v>23.709417284000001</v>
      </c>
      <c r="Q54" s="68">
        <v>23.735202469000001</v>
      </c>
      <c r="R54" s="68">
        <v>23.761246914000001</v>
      </c>
      <c r="S54" s="68">
        <v>23.788895062000002</v>
      </c>
      <c r="T54" s="68">
        <v>23.817658025</v>
      </c>
      <c r="U54" s="68">
        <v>23.845669136000001</v>
      </c>
      <c r="V54" s="68">
        <v>23.878061727999999</v>
      </c>
      <c r="W54" s="68">
        <v>23.912969136000001</v>
      </c>
      <c r="X54" s="68">
        <v>23.957112345999999</v>
      </c>
      <c r="Y54" s="68">
        <v>23.992008641999998</v>
      </c>
      <c r="Z54" s="68">
        <v>24.024379012000001</v>
      </c>
      <c r="AA54" s="68">
        <v>24.542603704000001</v>
      </c>
      <c r="AB54" s="68">
        <v>24.203637037</v>
      </c>
      <c r="AC54" s="68">
        <v>23.495859258999999</v>
      </c>
      <c r="AD54" s="68">
        <v>21.332574074</v>
      </c>
      <c r="AE54" s="68">
        <v>20.702196296</v>
      </c>
      <c r="AF54" s="68">
        <v>20.518029630000001</v>
      </c>
      <c r="AG54" s="68">
        <v>21.426424691000001</v>
      </c>
      <c r="AH54" s="68">
        <v>21.649917284000001</v>
      </c>
      <c r="AI54" s="68">
        <v>21.834858024999999</v>
      </c>
      <c r="AJ54" s="68">
        <v>21.978925925999999</v>
      </c>
      <c r="AK54" s="68">
        <v>22.088503704000001</v>
      </c>
      <c r="AL54" s="68">
        <v>22.16127037</v>
      </c>
      <c r="AM54" s="68">
        <v>22.088835801999998</v>
      </c>
      <c r="AN54" s="68">
        <v>22.169272840000001</v>
      </c>
      <c r="AO54" s="68">
        <v>22.294191357999999</v>
      </c>
      <c r="AP54" s="68">
        <v>22.534341975</v>
      </c>
      <c r="AQ54" s="68">
        <v>22.695160494</v>
      </c>
      <c r="AR54" s="68">
        <v>22.847397530999999</v>
      </c>
      <c r="AS54" s="68">
        <v>23.013833333000001</v>
      </c>
      <c r="AT54" s="68">
        <v>23.131822222</v>
      </c>
      <c r="AU54" s="68">
        <v>23.224144444</v>
      </c>
      <c r="AV54" s="68">
        <v>23.238249884999998</v>
      </c>
      <c r="AW54" s="68">
        <v>23.31865136</v>
      </c>
      <c r="AX54" s="68">
        <v>23.412798755000001</v>
      </c>
      <c r="AY54" s="68">
        <v>23.553253131000002</v>
      </c>
      <c r="AZ54" s="68">
        <v>23.650471567</v>
      </c>
      <c r="BA54" s="68">
        <v>23.737015125999999</v>
      </c>
      <c r="BB54" s="68">
        <v>23.804534893</v>
      </c>
      <c r="BC54" s="68">
        <v>23.875990381000001</v>
      </c>
      <c r="BD54" s="68">
        <v>23.943032678000002</v>
      </c>
      <c r="BE54" s="68">
        <v>24.013288334999999</v>
      </c>
      <c r="BF54" s="68">
        <v>24.065784332</v>
      </c>
      <c r="BG54" s="68">
        <v>24.108147221999999</v>
      </c>
      <c r="BH54" s="68">
        <v>24.145605843999999</v>
      </c>
      <c r="BI54" s="68">
        <v>24.163780889000002</v>
      </c>
      <c r="BJ54" s="319">
        <v>24.167899999999999</v>
      </c>
      <c r="BK54" s="319">
        <v>24.155390000000001</v>
      </c>
      <c r="BL54" s="319">
        <v>24.133330000000001</v>
      </c>
      <c r="BM54" s="319">
        <v>24.099160000000001</v>
      </c>
      <c r="BN54" s="319">
        <v>24.034949999999998</v>
      </c>
      <c r="BO54" s="319">
        <v>23.98996</v>
      </c>
      <c r="BP54" s="319">
        <v>23.946280000000002</v>
      </c>
      <c r="BQ54" s="319">
        <v>23.900089999999999</v>
      </c>
      <c r="BR54" s="319">
        <v>23.861879999999999</v>
      </c>
      <c r="BS54" s="319">
        <v>23.827860000000001</v>
      </c>
      <c r="BT54" s="319">
        <v>23.787279999999999</v>
      </c>
      <c r="BU54" s="319">
        <v>23.769639999999999</v>
      </c>
      <c r="BV54" s="319">
        <v>23.764199999999999</v>
      </c>
    </row>
    <row r="55" spans="1:74" s="159" customFormat="1" ht="12" customHeight="1" x14ac:dyDescent="0.25">
      <c r="A55" s="147"/>
      <c r="B55" s="744" t="s">
        <v>806</v>
      </c>
      <c r="C55" s="736"/>
      <c r="D55" s="736"/>
      <c r="E55" s="736"/>
      <c r="F55" s="736"/>
      <c r="G55" s="736"/>
      <c r="H55" s="736"/>
      <c r="I55" s="736"/>
      <c r="J55" s="736"/>
      <c r="K55" s="736"/>
      <c r="L55" s="736"/>
      <c r="M55" s="736"/>
      <c r="N55" s="736"/>
      <c r="O55" s="736"/>
      <c r="P55" s="736"/>
      <c r="Q55" s="736"/>
      <c r="AY55" s="457"/>
      <c r="AZ55" s="457"/>
      <c r="BA55" s="457"/>
      <c r="BB55" s="457"/>
      <c r="BC55" s="457"/>
      <c r="BD55" s="457"/>
      <c r="BE55" s="457"/>
      <c r="BF55" s="457"/>
      <c r="BG55" s="457"/>
      <c r="BH55" s="457"/>
      <c r="BI55" s="457"/>
      <c r="BJ55" s="457"/>
    </row>
    <row r="56" spans="1:74" s="426" customFormat="1" ht="12" customHeight="1" x14ac:dyDescent="0.25">
      <c r="A56" s="425"/>
      <c r="B56" s="772" t="str">
        <f>"Notes: "&amp;"EIA completed modeling and analysis for this report on " &amp;Dates!D2&amp;"."</f>
        <v>Notes: EIA completed modeling and analysis for this report on Thursday December 1, 2022.</v>
      </c>
      <c r="C56" s="795"/>
      <c r="D56" s="795"/>
      <c r="E56" s="795"/>
      <c r="F56" s="795"/>
      <c r="G56" s="795"/>
      <c r="H56" s="795"/>
      <c r="I56" s="795"/>
      <c r="J56" s="795"/>
      <c r="K56" s="795"/>
      <c r="L56" s="795"/>
      <c r="M56" s="795"/>
      <c r="N56" s="795"/>
      <c r="O56" s="795"/>
      <c r="P56" s="795"/>
      <c r="Q56" s="773"/>
      <c r="AY56" s="458"/>
      <c r="AZ56" s="458"/>
      <c r="BA56" s="458"/>
      <c r="BB56" s="458"/>
      <c r="BC56" s="458"/>
      <c r="BD56" s="626"/>
      <c r="BE56" s="626"/>
      <c r="BF56" s="626"/>
      <c r="BG56" s="626"/>
      <c r="BH56" s="458"/>
      <c r="BI56" s="458"/>
      <c r="BJ56" s="458"/>
    </row>
    <row r="57" spans="1:74" s="426" customFormat="1" ht="12" customHeight="1" x14ac:dyDescent="0.25">
      <c r="A57" s="425"/>
      <c r="B57" s="762" t="s">
        <v>350</v>
      </c>
      <c r="C57" s="761"/>
      <c r="D57" s="761"/>
      <c r="E57" s="761"/>
      <c r="F57" s="761"/>
      <c r="G57" s="761"/>
      <c r="H57" s="761"/>
      <c r="I57" s="761"/>
      <c r="J57" s="761"/>
      <c r="K57" s="761"/>
      <c r="L57" s="761"/>
      <c r="M57" s="761"/>
      <c r="N57" s="761"/>
      <c r="O57" s="761"/>
      <c r="P57" s="761"/>
      <c r="Q57" s="761"/>
      <c r="AY57" s="458"/>
      <c r="AZ57" s="458"/>
      <c r="BA57" s="458"/>
      <c r="BB57" s="458"/>
      <c r="BC57" s="458"/>
      <c r="BD57" s="626"/>
      <c r="BE57" s="626"/>
      <c r="BF57" s="626"/>
      <c r="BG57" s="626"/>
      <c r="BH57" s="458"/>
      <c r="BI57" s="458"/>
      <c r="BJ57" s="458"/>
    </row>
    <row r="58" spans="1:74" s="426" customFormat="1" ht="12" customHeight="1" x14ac:dyDescent="0.25">
      <c r="A58" s="425"/>
      <c r="B58" s="757" t="s">
        <v>856</v>
      </c>
      <c r="C58" s="754"/>
      <c r="D58" s="754"/>
      <c r="E58" s="754"/>
      <c r="F58" s="754"/>
      <c r="G58" s="754"/>
      <c r="H58" s="754"/>
      <c r="I58" s="754"/>
      <c r="J58" s="754"/>
      <c r="K58" s="754"/>
      <c r="L58" s="754"/>
      <c r="M58" s="754"/>
      <c r="N58" s="754"/>
      <c r="O58" s="754"/>
      <c r="P58" s="754"/>
      <c r="Q58" s="751"/>
      <c r="AY58" s="458"/>
      <c r="AZ58" s="458"/>
      <c r="BA58" s="458"/>
      <c r="BB58" s="458"/>
      <c r="BC58" s="458"/>
      <c r="BD58" s="626"/>
      <c r="BE58" s="626"/>
      <c r="BF58" s="626"/>
      <c r="BG58" s="626"/>
      <c r="BH58" s="458"/>
      <c r="BI58" s="458"/>
      <c r="BJ58" s="458"/>
    </row>
    <row r="59" spans="1:74" s="427" customFormat="1" ht="12" customHeight="1" x14ac:dyDescent="0.25">
      <c r="A59" s="425"/>
      <c r="B59" s="792" t="s">
        <v>857</v>
      </c>
      <c r="C59" s="751"/>
      <c r="D59" s="751"/>
      <c r="E59" s="751"/>
      <c r="F59" s="751"/>
      <c r="G59" s="751"/>
      <c r="H59" s="751"/>
      <c r="I59" s="751"/>
      <c r="J59" s="751"/>
      <c r="K59" s="751"/>
      <c r="L59" s="751"/>
      <c r="M59" s="751"/>
      <c r="N59" s="751"/>
      <c r="O59" s="751"/>
      <c r="P59" s="751"/>
      <c r="Q59" s="751"/>
      <c r="AY59" s="459"/>
      <c r="AZ59" s="459"/>
      <c r="BA59" s="459"/>
      <c r="BB59" s="459"/>
      <c r="BC59" s="459"/>
      <c r="BD59" s="627"/>
      <c r="BE59" s="627"/>
      <c r="BF59" s="627"/>
      <c r="BG59" s="627"/>
      <c r="BH59" s="459"/>
      <c r="BI59" s="459"/>
      <c r="BJ59" s="459"/>
    </row>
    <row r="60" spans="1:74" s="426" customFormat="1" ht="12" customHeight="1" x14ac:dyDescent="0.25">
      <c r="A60" s="425"/>
      <c r="B60" s="755" t="s">
        <v>2</v>
      </c>
      <c r="C60" s="754"/>
      <c r="D60" s="754"/>
      <c r="E60" s="754"/>
      <c r="F60" s="754"/>
      <c r="G60" s="754"/>
      <c r="H60" s="754"/>
      <c r="I60" s="754"/>
      <c r="J60" s="754"/>
      <c r="K60" s="754"/>
      <c r="L60" s="754"/>
      <c r="M60" s="754"/>
      <c r="N60" s="754"/>
      <c r="O60" s="754"/>
      <c r="P60" s="754"/>
      <c r="Q60" s="751"/>
      <c r="AY60" s="458"/>
      <c r="AZ60" s="458"/>
      <c r="BA60" s="458"/>
      <c r="BB60" s="458"/>
      <c r="BC60" s="458"/>
      <c r="BD60" s="626"/>
      <c r="BE60" s="626"/>
      <c r="BF60" s="626"/>
      <c r="BG60" s="458"/>
      <c r="BH60" s="458"/>
      <c r="BI60" s="458"/>
      <c r="BJ60" s="458"/>
    </row>
    <row r="61" spans="1:74" s="426" customFormat="1" ht="12" customHeight="1" x14ac:dyDescent="0.25">
      <c r="A61" s="425"/>
      <c r="B61" s="757" t="s">
        <v>829</v>
      </c>
      <c r="C61" s="758"/>
      <c r="D61" s="758"/>
      <c r="E61" s="758"/>
      <c r="F61" s="758"/>
      <c r="G61" s="758"/>
      <c r="H61" s="758"/>
      <c r="I61" s="758"/>
      <c r="J61" s="758"/>
      <c r="K61" s="758"/>
      <c r="L61" s="758"/>
      <c r="M61" s="758"/>
      <c r="N61" s="758"/>
      <c r="O61" s="758"/>
      <c r="P61" s="758"/>
      <c r="Q61" s="751"/>
      <c r="AY61" s="458"/>
      <c r="AZ61" s="458"/>
      <c r="BA61" s="458"/>
      <c r="BB61" s="458"/>
      <c r="BC61" s="458"/>
      <c r="BD61" s="626"/>
      <c r="BE61" s="626"/>
      <c r="BF61" s="626"/>
      <c r="BG61" s="458"/>
      <c r="BH61" s="458"/>
      <c r="BI61" s="458"/>
      <c r="BJ61" s="458"/>
    </row>
    <row r="62" spans="1:74" s="426" customFormat="1" ht="12" customHeight="1" x14ac:dyDescent="0.25">
      <c r="A62" s="392"/>
      <c r="B62" s="759" t="s">
        <v>1352</v>
      </c>
      <c r="C62" s="751"/>
      <c r="D62" s="751"/>
      <c r="E62" s="751"/>
      <c r="F62" s="751"/>
      <c r="G62" s="751"/>
      <c r="H62" s="751"/>
      <c r="I62" s="751"/>
      <c r="J62" s="751"/>
      <c r="K62" s="751"/>
      <c r="L62" s="751"/>
      <c r="M62" s="751"/>
      <c r="N62" s="751"/>
      <c r="O62" s="751"/>
      <c r="P62" s="751"/>
      <c r="Q62" s="751"/>
      <c r="AY62" s="458"/>
      <c r="AZ62" s="458"/>
      <c r="BA62" s="458"/>
      <c r="BB62" s="458"/>
      <c r="BC62" s="458"/>
      <c r="BD62" s="626"/>
      <c r="BE62" s="626"/>
      <c r="BF62" s="626"/>
      <c r="BG62" s="458"/>
      <c r="BH62" s="458"/>
      <c r="BI62" s="458"/>
      <c r="BJ62" s="458"/>
    </row>
    <row r="63" spans="1:74" x14ac:dyDescent="0.25">
      <c r="BK63" s="320"/>
      <c r="BL63" s="320"/>
      <c r="BM63" s="320"/>
      <c r="BN63" s="320"/>
      <c r="BO63" s="320"/>
      <c r="BP63" s="320"/>
      <c r="BQ63" s="320"/>
      <c r="BR63" s="320"/>
      <c r="BS63" s="320"/>
      <c r="BT63" s="320"/>
      <c r="BU63" s="320"/>
      <c r="BV63" s="320"/>
    </row>
    <row r="64" spans="1:74" x14ac:dyDescent="0.25">
      <c r="BK64" s="320"/>
      <c r="BL64" s="320"/>
      <c r="BM64" s="320"/>
      <c r="BN64" s="320"/>
      <c r="BO64" s="320"/>
      <c r="BP64" s="320"/>
      <c r="BQ64" s="320"/>
      <c r="BR64" s="320"/>
      <c r="BS64" s="320"/>
      <c r="BT64" s="320"/>
      <c r="BU64" s="320"/>
      <c r="BV64" s="320"/>
    </row>
    <row r="65" spans="63:74" x14ac:dyDescent="0.25">
      <c r="BK65" s="320"/>
      <c r="BL65" s="320"/>
      <c r="BM65" s="320"/>
      <c r="BN65" s="320"/>
      <c r="BO65" s="320"/>
      <c r="BP65" s="320"/>
      <c r="BQ65" s="320"/>
      <c r="BR65" s="320"/>
      <c r="BS65" s="320"/>
      <c r="BT65" s="320"/>
      <c r="BU65" s="320"/>
      <c r="BV65" s="320"/>
    </row>
    <row r="66" spans="63:74" x14ac:dyDescent="0.25">
      <c r="BK66" s="320"/>
      <c r="BL66" s="320"/>
      <c r="BM66" s="320"/>
      <c r="BN66" s="320"/>
      <c r="BO66" s="320"/>
      <c r="BP66" s="320"/>
      <c r="BQ66" s="320"/>
      <c r="BR66" s="320"/>
      <c r="BS66" s="320"/>
      <c r="BT66" s="320"/>
      <c r="BU66" s="320"/>
      <c r="BV66" s="320"/>
    </row>
    <row r="67" spans="63:74" x14ac:dyDescent="0.25">
      <c r="BK67" s="320"/>
      <c r="BL67" s="320"/>
      <c r="BM67" s="320"/>
      <c r="BN67" s="320"/>
      <c r="BO67" s="320"/>
      <c r="BP67" s="320"/>
      <c r="BQ67" s="320"/>
      <c r="BR67" s="320"/>
      <c r="BS67" s="320"/>
      <c r="BT67" s="320"/>
      <c r="BU67" s="320"/>
      <c r="BV67" s="320"/>
    </row>
    <row r="68" spans="63:74" x14ac:dyDescent="0.25">
      <c r="BK68" s="320"/>
      <c r="BL68" s="320"/>
      <c r="BM68" s="320"/>
      <c r="BN68" s="320"/>
      <c r="BO68" s="320"/>
      <c r="BP68" s="320"/>
      <c r="BQ68" s="320"/>
      <c r="BR68" s="320"/>
      <c r="BS68" s="320"/>
      <c r="BT68" s="320"/>
      <c r="BU68" s="320"/>
      <c r="BV68" s="320"/>
    </row>
    <row r="69" spans="63:74" x14ac:dyDescent="0.25">
      <c r="BK69" s="320"/>
      <c r="BL69" s="320"/>
      <c r="BM69" s="320"/>
      <c r="BN69" s="320"/>
      <c r="BO69" s="320"/>
      <c r="BP69" s="320"/>
      <c r="BQ69" s="320"/>
      <c r="BR69" s="320"/>
      <c r="BS69" s="320"/>
      <c r="BT69" s="320"/>
      <c r="BU69" s="320"/>
      <c r="BV69" s="320"/>
    </row>
    <row r="70" spans="63:74" x14ac:dyDescent="0.25">
      <c r="BK70" s="320"/>
      <c r="BL70" s="320"/>
      <c r="BM70" s="320"/>
      <c r="BN70" s="320"/>
      <c r="BO70" s="320"/>
      <c r="BP70" s="320"/>
      <c r="BQ70" s="320"/>
      <c r="BR70" s="320"/>
      <c r="BS70" s="320"/>
      <c r="BT70" s="320"/>
      <c r="BU70" s="320"/>
      <c r="BV70" s="320"/>
    </row>
    <row r="71" spans="63:74" x14ac:dyDescent="0.25">
      <c r="BK71" s="320"/>
      <c r="BL71" s="320"/>
      <c r="BM71" s="320"/>
      <c r="BN71" s="320"/>
      <c r="BO71" s="320"/>
      <c r="BP71" s="320"/>
      <c r="BQ71" s="320"/>
      <c r="BR71" s="320"/>
      <c r="BS71" s="320"/>
      <c r="BT71" s="320"/>
      <c r="BU71" s="320"/>
      <c r="BV71" s="320"/>
    </row>
    <row r="72" spans="63:74" x14ac:dyDescent="0.25">
      <c r="BK72" s="320"/>
      <c r="BL72" s="320"/>
      <c r="BM72" s="320"/>
      <c r="BN72" s="320"/>
      <c r="BO72" s="320"/>
      <c r="BP72" s="320"/>
      <c r="BQ72" s="320"/>
      <c r="BR72" s="320"/>
      <c r="BS72" s="320"/>
      <c r="BT72" s="320"/>
      <c r="BU72" s="320"/>
      <c r="BV72" s="320"/>
    </row>
    <row r="73" spans="63:74" x14ac:dyDescent="0.25">
      <c r="BK73" s="320"/>
      <c r="BL73" s="320"/>
      <c r="BM73" s="320"/>
      <c r="BN73" s="320"/>
      <c r="BO73" s="320"/>
      <c r="BP73" s="320"/>
      <c r="BQ73" s="320"/>
      <c r="BR73" s="320"/>
      <c r="BS73" s="320"/>
      <c r="BT73" s="320"/>
      <c r="BU73" s="320"/>
      <c r="BV73" s="320"/>
    </row>
    <row r="74" spans="63:74" x14ac:dyDescent="0.25">
      <c r="BK74" s="320"/>
      <c r="BL74" s="320"/>
      <c r="BM74" s="320"/>
      <c r="BN74" s="320"/>
      <c r="BO74" s="320"/>
      <c r="BP74" s="320"/>
      <c r="BQ74" s="320"/>
      <c r="BR74" s="320"/>
      <c r="BS74" s="320"/>
      <c r="BT74" s="320"/>
      <c r="BU74" s="320"/>
      <c r="BV74" s="320"/>
    </row>
    <row r="75" spans="63:74" x14ac:dyDescent="0.25">
      <c r="BK75" s="320"/>
      <c r="BL75" s="320"/>
      <c r="BM75" s="320"/>
      <c r="BN75" s="320"/>
      <c r="BO75" s="320"/>
      <c r="BP75" s="320"/>
      <c r="BQ75" s="320"/>
      <c r="BR75" s="320"/>
      <c r="BS75" s="320"/>
      <c r="BT75" s="320"/>
      <c r="BU75" s="320"/>
      <c r="BV75" s="320"/>
    </row>
    <row r="76" spans="63:74" x14ac:dyDescent="0.25">
      <c r="BK76" s="320"/>
      <c r="BL76" s="320"/>
      <c r="BM76" s="320"/>
      <c r="BN76" s="320"/>
      <c r="BO76" s="320"/>
      <c r="BP76" s="320"/>
      <c r="BQ76" s="320"/>
      <c r="BR76" s="320"/>
      <c r="BS76" s="320"/>
      <c r="BT76" s="320"/>
      <c r="BU76" s="320"/>
      <c r="BV76" s="320"/>
    </row>
    <row r="77" spans="63:74" x14ac:dyDescent="0.25">
      <c r="BK77" s="320"/>
      <c r="BL77" s="320"/>
      <c r="BM77" s="320"/>
      <c r="BN77" s="320"/>
      <c r="BO77" s="320"/>
      <c r="BP77" s="320"/>
      <c r="BQ77" s="320"/>
      <c r="BR77" s="320"/>
      <c r="BS77" s="320"/>
      <c r="BT77" s="320"/>
      <c r="BU77" s="320"/>
      <c r="BV77" s="320"/>
    </row>
    <row r="78" spans="63:74" x14ac:dyDescent="0.25">
      <c r="BK78" s="320"/>
      <c r="BL78" s="320"/>
      <c r="BM78" s="320"/>
      <c r="BN78" s="320"/>
      <c r="BO78" s="320"/>
      <c r="BP78" s="320"/>
      <c r="BQ78" s="320"/>
      <c r="BR78" s="320"/>
      <c r="BS78" s="320"/>
      <c r="BT78" s="320"/>
      <c r="BU78" s="320"/>
      <c r="BV78" s="320"/>
    </row>
    <row r="79" spans="63:74" x14ac:dyDescent="0.25">
      <c r="BK79" s="320"/>
      <c r="BL79" s="320"/>
      <c r="BM79" s="320"/>
      <c r="BN79" s="320"/>
      <c r="BO79" s="320"/>
      <c r="BP79" s="320"/>
      <c r="BQ79" s="320"/>
      <c r="BR79" s="320"/>
      <c r="BS79" s="320"/>
      <c r="BT79" s="320"/>
      <c r="BU79" s="320"/>
      <c r="BV79" s="320"/>
    </row>
    <row r="80" spans="63:74" x14ac:dyDescent="0.25">
      <c r="BK80" s="320"/>
      <c r="BL80" s="320"/>
      <c r="BM80" s="320"/>
      <c r="BN80" s="320"/>
      <c r="BO80" s="320"/>
      <c r="BP80" s="320"/>
      <c r="BQ80" s="320"/>
      <c r="BR80" s="320"/>
      <c r="BS80" s="320"/>
      <c r="BT80" s="320"/>
      <c r="BU80" s="320"/>
      <c r="BV80" s="320"/>
    </row>
    <row r="81" spans="63:74" x14ac:dyDescent="0.25">
      <c r="BK81" s="320"/>
      <c r="BL81" s="320"/>
      <c r="BM81" s="320"/>
      <c r="BN81" s="320"/>
      <c r="BO81" s="320"/>
      <c r="BP81" s="320"/>
      <c r="BQ81" s="320"/>
      <c r="BR81" s="320"/>
      <c r="BS81" s="320"/>
      <c r="BT81" s="320"/>
      <c r="BU81" s="320"/>
      <c r="BV81" s="320"/>
    </row>
    <row r="82" spans="63:74" x14ac:dyDescent="0.25">
      <c r="BK82" s="320"/>
      <c r="BL82" s="320"/>
      <c r="BM82" s="320"/>
      <c r="BN82" s="320"/>
      <c r="BO82" s="320"/>
      <c r="BP82" s="320"/>
      <c r="BQ82" s="320"/>
      <c r="BR82" s="320"/>
      <c r="BS82" s="320"/>
      <c r="BT82" s="320"/>
      <c r="BU82" s="320"/>
      <c r="BV82" s="320"/>
    </row>
    <row r="83" spans="63:74" x14ac:dyDescent="0.25">
      <c r="BK83" s="320"/>
      <c r="BL83" s="320"/>
      <c r="BM83" s="320"/>
      <c r="BN83" s="320"/>
      <c r="BO83" s="320"/>
      <c r="BP83" s="320"/>
      <c r="BQ83" s="320"/>
      <c r="BR83" s="320"/>
      <c r="BS83" s="320"/>
      <c r="BT83" s="320"/>
      <c r="BU83" s="320"/>
      <c r="BV83" s="320"/>
    </row>
    <row r="84" spans="63:74" x14ac:dyDescent="0.25">
      <c r="BK84" s="320"/>
      <c r="BL84" s="320"/>
      <c r="BM84" s="320"/>
      <c r="BN84" s="320"/>
      <c r="BO84" s="320"/>
      <c r="BP84" s="320"/>
      <c r="BQ84" s="320"/>
      <c r="BR84" s="320"/>
      <c r="BS84" s="320"/>
      <c r="BT84" s="320"/>
      <c r="BU84" s="320"/>
      <c r="BV84" s="320"/>
    </row>
    <row r="85" spans="63:74" x14ac:dyDescent="0.25">
      <c r="BK85" s="320"/>
      <c r="BL85" s="320"/>
      <c r="BM85" s="320"/>
      <c r="BN85" s="320"/>
      <c r="BO85" s="320"/>
      <c r="BP85" s="320"/>
      <c r="BQ85" s="320"/>
      <c r="BR85" s="320"/>
      <c r="BS85" s="320"/>
      <c r="BT85" s="320"/>
      <c r="BU85" s="320"/>
      <c r="BV85" s="320"/>
    </row>
    <row r="86" spans="63:74" x14ac:dyDescent="0.25">
      <c r="BK86" s="320"/>
      <c r="BL86" s="320"/>
      <c r="BM86" s="320"/>
      <c r="BN86" s="320"/>
      <c r="BO86" s="320"/>
      <c r="BP86" s="320"/>
      <c r="BQ86" s="320"/>
      <c r="BR86" s="320"/>
      <c r="BS86" s="320"/>
      <c r="BT86" s="320"/>
      <c r="BU86" s="320"/>
      <c r="BV86" s="320"/>
    </row>
    <row r="87" spans="63:74" x14ac:dyDescent="0.25">
      <c r="BK87" s="320"/>
      <c r="BL87" s="320"/>
      <c r="BM87" s="320"/>
      <c r="BN87" s="320"/>
      <c r="BO87" s="320"/>
      <c r="BP87" s="320"/>
      <c r="BQ87" s="320"/>
      <c r="BR87" s="320"/>
      <c r="BS87" s="320"/>
      <c r="BT87" s="320"/>
      <c r="BU87" s="320"/>
      <c r="BV87" s="320"/>
    </row>
    <row r="88" spans="63:74" x14ac:dyDescent="0.25">
      <c r="BK88" s="320"/>
      <c r="BL88" s="320"/>
      <c r="BM88" s="320"/>
      <c r="BN88" s="320"/>
      <c r="BO88" s="320"/>
      <c r="BP88" s="320"/>
      <c r="BQ88" s="320"/>
      <c r="BR88" s="320"/>
      <c r="BS88" s="320"/>
      <c r="BT88" s="320"/>
      <c r="BU88" s="320"/>
      <c r="BV88" s="320"/>
    </row>
    <row r="89" spans="63:74" x14ac:dyDescent="0.25">
      <c r="BK89" s="320"/>
      <c r="BL89" s="320"/>
      <c r="BM89" s="320"/>
      <c r="BN89" s="320"/>
      <c r="BO89" s="320"/>
      <c r="BP89" s="320"/>
      <c r="BQ89" s="320"/>
      <c r="BR89" s="320"/>
      <c r="BS89" s="320"/>
      <c r="BT89" s="320"/>
      <c r="BU89" s="320"/>
      <c r="BV89" s="320"/>
    </row>
    <row r="90" spans="63:74" x14ac:dyDescent="0.25">
      <c r="BK90" s="320"/>
      <c r="BL90" s="320"/>
      <c r="BM90" s="320"/>
      <c r="BN90" s="320"/>
      <c r="BO90" s="320"/>
      <c r="BP90" s="320"/>
      <c r="BQ90" s="320"/>
      <c r="BR90" s="320"/>
      <c r="BS90" s="320"/>
      <c r="BT90" s="320"/>
      <c r="BU90" s="320"/>
      <c r="BV90" s="320"/>
    </row>
    <row r="91" spans="63:74" x14ac:dyDescent="0.25">
      <c r="BK91" s="320"/>
      <c r="BL91" s="320"/>
      <c r="BM91" s="320"/>
      <c r="BN91" s="320"/>
      <c r="BO91" s="320"/>
      <c r="BP91" s="320"/>
      <c r="BQ91" s="320"/>
      <c r="BR91" s="320"/>
      <c r="BS91" s="320"/>
      <c r="BT91" s="320"/>
      <c r="BU91" s="320"/>
      <c r="BV91" s="320"/>
    </row>
    <row r="92" spans="63:74" x14ac:dyDescent="0.25">
      <c r="BK92" s="320"/>
      <c r="BL92" s="320"/>
      <c r="BM92" s="320"/>
      <c r="BN92" s="320"/>
      <c r="BO92" s="320"/>
      <c r="BP92" s="320"/>
      <c r="BQ92" s="320"/>
      <c r="BR92" s="320"/>
      <c r="BS92" s="320"/>
      <c r="BT92" s="320"/>
      <c r="BU92" s="320"/>
      <c r="BV92" s="320"/>
    </row>
    <row r="93" spans="63:74" x14ac:dyDescent="0.25">
      <c r="BK93" s="320"/>
      <c r="BL93" s="320"/>
      <c r="BM93" s="320"/>
      <c r="BN93" s="320"/>
      <c r="BO93" s="320"/>
      <c r="BP93" s="320"/>
      <c r="BQ93" s="320"/>
      <c r="BR93" s="320"/>
      <c r="BS93" s="320"/>
      <c r="BT93" s="320"/>
      <c r="BU93" s="320"/>
      <c r="BV93" s="320"/>
    </row>
    <row r="94" spans="63:74" x14ac:dyDescent="0.25">
      <c r="BK94" s="320"/>
      <c r="BL94" s="320"/>
      <c r="BM94" s="320"/>
      <c r="BN94" s="320"/>
      <c r="BO94" s="320"/>
      <c r="BP94" s="320"/>
      <c r="BQ94" s="320"/>
      <c r="BR94" s="320"/>
      <c r="BS94" s="320"/>
      <c r="BT94" s="320"/>
      <c r="BU94" s="320"/>
      <c r="BV94" s="320"/>
    </row>
    <row r="95" spans="63:74" x14ac:dyDescent="0.25">
      <c r="BK95" s="320"/>
      <c r="BL95" s="320"/>
      <c r="BM95" s="320"/>
      <c r="BN95" s="320"/>
      <c r="BO95" s="320"/>
      <c r="BP95" s="320"/>
      <c r="BQ95" s="320"/>
      <c r="BR95" s="320"/>
      <c r="BS95" s="320"/>
      <c r="BT95" s="320"/>
      <c r="BU95" s="320"/>
      <c r="BV95" s="320"/>
    </row>
    <row r="96" spans="63:74" x14ac:dyDescent="0.25">
      <c r="BK96" s="320"/>
      <c r="BL96" s="320"/>
      <c r="BM96" s="320"/>
      <c r="BN96" s="320"/>
      <c r="BO96" s="320"/>
      <c r="BP96" s="320"/>
      <c r="BQ96" s="320"/>
      <c r="BR96" s="320"/>
      <c r="BS96" s="320"/>
      <c r="BT96" s="320"/>
      <c r="BU96" s="320"/>
      <c r="BV96" s="320"/>
    </row>
    <row r="97" spans="63:74" x14ac:dyDescent="0.25">
      <c r="BK97" s="320"/>
      <c r="BL97" s="320"/>
      <c r="BM97" s="320"/>
      <c r="BN97" s="320"/>
      <c r="BO97" s="320"/>
      <c r="BP97" s="320"/>
      <c r="BQ97" s="320"/>
      <c r="BR97" s="320"/>
      <c r="BS97" s="320"/>
      <c r="BT97" s="320"/>
      <c r="BU97" s="320"/>
      <c r="BV97" s="320"/>
    </row>
    <row r="98" spans="63:74" x14ac:dyDescent="0.25">
      <c r="BK98" s="320"/>
      <c r="BL98" s="320"/>
      <c r="BM98" s="320"/>
      <c r="BN98" s="320"/>
      <c r="BO98" s="320"/>
      <c r="BP98" s="320"/>
      <c r="BQ98" s="320"/>
      <c r="BR98" s="320"/>
      <c r="BS98" s="320"/>
      <c r="BT98" s="320"/>
      <c r="BU98" s="320"/>
      <c r="BV98" s="320"/>
    </row>
    <row r="99" spans="63:74" x14ac:dyDescent="0.25">
      <c r="BK99" s="320"/>
      <c r="BL99" s="320"/>
      <c r="BM99" s="320"/>
      <c r="BN99" s="320"/>
      <c r="BO99" s="320"/>
      <c r="BP99" s="320"/>
      <c r="BQ99" s="320"/>
      <c r="BR99" s="320"/>
      <c r="BS99" s="320"/>
      <c r="BT99" s="320"/>
      <c r="BU99" s="320"/>
      <c r="BV99" s="320"/>
    </row>
    <row r="100" spans="63:74" x14ac:dyDescent="0.25">
      <c r="BK100" s="320"/>
      <c r="BL100" s="320"/>
      <c r="BM100" s="320"/>
      <c r="BN100" s="320"/>
      <c r="BO100" s="320"/>
      <c r="BP100" s="320"/>
      <c r="BQ100" s="320"/>
      <c r="BR100" s="320"/>
      <c r="BS100" s="320"/>
      <c r="BT100" s="320"/>
      <c r="BU100" s="320"/>
      <c r="BV100" s="320"/>
    </row>
    <row r="101" spans="63:74" x14ac:dyDescent="0.25">
      <c r="BK101" s="320"/>
      <c r="BL101" s="320"/>
      <c r="BM101" s="320"/>
      <c r="BN101" s="320"/>
      <c r="BO101" s="320"/>
      <c r="BP101" s="320"/>
      <c r="BQ101" s="320"/>
      <c r="BR101" s="320"/>
      <c r="BS101" s="320"/>
      <c r="BT101" s="320"/>
      <c r="BU101" s="320"/>
      <c r="BV101" s="320"/>
    </row>
    <row r="102" spans="63:74" x14ac:dyDescent="0.25">
      <c r="BK102" s="320"/>
      <c r="BL102" s="320"/>
      <c r="BM102" s="320"/>
      <c r="BN102" s="320"/>
      <c r="BO102" s="320"/>
      <c r="BP102" s="320"/>
      <c r="BQ102" s="320"/>
      <c r="BR102" s="320"/>
      <c r="BS102" s="320"/>
      <c r="BT102" s="320"/>
      <c r="BU102" s="320"/>
      <c r="BV102" s="320"/>
    </row>
    <row r="103" spans="63:74" x14ac:dyDescent="0.25">
      <c r="BK103" s="320"/>
      <c r="BL103" s="320"/>
      <c r="BM103" s="320"/>
      <c r="BN103" s="320"/>
      <c r="BO103" s="320"/>
      <c r="BP103" s="320"/>
      <c r="BQ103" s="320"/>
      <c r="BR103" s="320"/>
      <c r="BS103" s="320"/>
      <c r="BT103" s="320"/>
      <c r="BU103" s="320"/>
      <c r="BV103" s="320"/>
    </row>
    <row r="104" spans="63:74" x14ac:dyDescent="0.25">
      <c r="BK104" s="320"/>
      <c r="BL104" s="320"/>
      <c r="BM104" s="320"/>
      <c r="BN104" s="320"/>
      <c r="BO104" s="320"/>
      <c r="BP104" s="320"/>
      <c r="BQ104" s="320"/>
      <c r="BR104" s="320"/>
      <c r="BS104" s="320"/>
      <c r="BT104" s="320"/>
      <c r="BU104" s="320"/>
      <c r="BV104" s="320"/>
    </row>
    <row r="105" spans="63:74" x14ac:dyDescent="0.25">
      <c r="BK105" s="320"/>
      <c r="BL105" s="320"/>
      <c r="BM105" s="320"/>
      <c r="BN105" s="320"/>
      <c r="BO105" s="320"/>
      <c r="BP105" s="320"/>
      <c r="BQ105" s="320"/>
      <c r="BR105" s="320"/>
      <c r="BS105" s="320"/>
      <c r="BT105" s="320"/>
      <c r="BU105" s="320"/>
      <c r="BV105" s="320"/>
    </row>
    <row r="106" spans="63:74" x14ac:dyDescent="0.25">
      <c r="BK106" s="320"/>
      <c r="BL106" s="320"/>
      <c r="BM106" s="320"/>
      <c r="BN106" s="320"/>
      <c r="BO106" s="320"/>
      <c r="BP106" s="320"/>
      <c r="BQ106" s="320"/>
      <c r="BR106" s="320"/>
      <c r="BS106" s="320"/>
      <c r="BT106" s="320"/>
      <c r="BU106" s="320"/>
      <c r="BV106" s="320"/>
    </row>
    <row r="107" spans="63:74" x14ac:dyDescent="0.25">
      <c r="BK107" s="320"/>
      <c r="BL107" s="320"/>
      <c r="BM107" s="320"/>
      <c r="BN107" s="320"/>
      <c r="BO107" s="320"/>
      <c r="BP107" s="320"/>
      <c r="BQ107" s="320"/>
      <c r="BR107" s="320"/>
      <c r="BS107" s="320"/>
      <c r="BT107" s="320"/>
      <c r="BU107" s="320"/>
      <c r="BV107" s="320"/>
    </row>
    <row r="108" spans="63:74" x14ac:dyDescent="0.25">
      <c r="BK108" s="320"/>
      <c r="BL108" s="320"/>
      <c r="BM108" s="320"/>
      <c r="BN108" s="320"/>
      <c r="BO108" s="320"/>
      <c r="BP108" s="320"/>
      <c r="BQ108" s="320"/>
      <c r="BR108" s="320"/>
      <c r="BS108" s="320"/>
      <c r="BT108" s="320"/>
      <c r="BU108" s="320"/>
      <c r="BV108" s="320"/>
    </row>
    <row r="109" spans="63:74" x14ac:dyDescent="0.25">
      <c r="BK109" s="320"/>
      <c r="BL109" s="320"/>
      <c r="BM109" s="320"/>
      <c r="BN109" s="320"/>
      <c r="BO109" s="320"/>
      <c r="BP109" s="320"/>
      <c r="BQ109" s="320"/>
      <c r="BR109" s="320"/>
      <c r="BS109" s="320"/>
      <c r="BT109" s="320"/>
      <c r="BU109" s="320"/>
      <c r="BV109" s="320"/>
    </row>
    <row r="110" spans="63:74" x14ac:dyDescent="0.25">
      <c r="BK110" s="320"/>
      <c r="BL110" s="320"/>
      <c r="BM110" s="320"/>
      <c r="BN110" s="320"/>
      <c r="BO110" s="320"/>
      <c r="BP110" s="320"/>
      <c r="BQ110" s="320"/>
      <c r="BR110" s="320"/>
      <c r="BS110" s="320"/>
      <c r="BT110" s="320"/>
      <c r="BU110" s="320"/>
      <c r="BV110" s="320"/>
    </row>
    <row r="111" spans="63:74" x14ac:dyDescent="0.25">
      <c r="BK111" s="320"/>
      <c r="BL111" s="320"/>
      <c r="BM111" s="320"/>
      <c r="BN111" s="320"/>
      <c r="BO111" s="320"/>
      <c r="BP111" s="320"/>
      <c r="BQ111" s="320"/>
      <c r="BR111" s="320"/>
      <c r="BS111" s="320"/>
      <c r="BT111" s="320"/>
      <c r="BU111" s="320"/>
      <c r="BV111" s="320"/>
    </row>
    <row r="112" spans="63:74" x14ac:dyDescent="0.25">
      <c r="BK112" s="320"/>
      <c r="BL112" s="320"/>
      <c r="BM112" s="320"/>
      <c r="BN112" s="320"/>
      <c r="BO112" s="320"/>
      <c r="BP112" s="320"/>
      <c r="BQ112" s="320"/>
      <c r="BR112" s="320"/>
      <c r="BS112" s="320"/>
      <c r="BT112" s="320"/>
      <c r="BU112" s="320"/>
      <c r="BV112" s="320"/>
    </row>
    <row r="113" spans="63:74" x14ac:dyDescent="0.25">
      <c r="BK113" s="320"/>
      <c r="BL113" s="320"/>
      <c r="BM113" s="320"/>
      <c r="BN113" s="320"/>
      <c r="BO113" s="320"/>
      <c r="BP113" s="320"/>
      <c r="BQ113" s="320"/>
      <c r="BR113" s="320"/>
      <c r="BS113" s="320"/>
      <c r="BT113" s="320"/>
      <c r="BU113" s="320"/>
      <c r="BV113" s="320"/>
    </row>
    <row r="114" spans="63:74" x14ac:dyDescent="0.25">
      <c r="BK114" s="320"/>
      <c r="BL114" s="320"/>
      <c r="BM114" s="320"/>
      <c r="BN114" s="320"/>
      <c r="BO114" s="320"/>
      <c r="BP114" s="320"/>
      <c r="BQ114" s="320"/>
      <c r="BR114" s="320"/>
      <c r="BS114" s="320"/>
      <c r="BT114" s="320"/>
      <c r="BU114" s="320"/>
      <c r="BV114" s="320"/>
    </row>
    <row r="115" spans="63:74" x14ac:dyDescent="0.25">
      <c r="BK115" s="320"/>
      <c r="BL115" s="320"/>
      <c r="BM115" s="320"/>
      <c r="BN115" s="320"/>
      <c r="BO115" s="320"/>
      <c r="BP115" s="320"/>
      <c r="BQ115" s="320"/>
      <c r="BR115" s="320"/>
      <c r="BS115" s="320"/>
      <c r="BT115" s="320"/>
      <c r="BU115" s="320"/>
      <c r="BV115" s="320"/>
    </row>
    <row r="116" spans="63:74" x14ac:dyDescent="0.25">
      <c r="BK116" s="320"/>
      <c r="BL116" s="320"/>
      <c r="BM116" s="320"/>
      <c r="BN116" s="320"/>
      <c r="BO116" s="320"/>
      <c r="BP116" s="320"/>
      <c r="BQ116" s="320"/>
      <c r="BR116" s="320"/>
      <c r="BS116" s="320"/>
      <c r="BT116" s="320"/>
      <c r="BU116" s="320"/>
      <c r="BV116" s="320"/>
    </row>
    <row r="117" spans="63:74" x14ac:dyDescent="0.25">
      <c r="BK117" s="320"/>
      <c r="BL117" s="320"/>
      <c r="BM117" s="320"/>
      <c r="BN117" s="320"/>
      <c r="BO117" s="320"/>
      <c r="BP117" s="320"/>
      <c r="BQ117" s="320"/>
      <c r="BR117" s="320"/>
      <c r="BS117" s="320"/>
      <c r="BT117" s="320"/>
      <c r="BU117" s="320"/>
      <c r="BV117" s="320"/>
    </row>
    <row r="118" spans="63:74" x14ac:dyDescent="0.25">
      <c r="BK118" s="320"/>
      <c r="BL118" s="320"/>
      <c r="BM118" s="320"/>
      <c r="BN118" s="320"/>
      <c r="BO118" s="320"/>
      <c r="BP118" s="320"/>
      <c r="BQ118" s="320"/>
      <c r="BR118" s="320"/>
      <c r="BS118" s="320"/>
      <c r="BT118" s="320"/>
      <c r="BU118" s="320"/>
      <c r="BV118" s="320"/>
    </row>
    <row r="119" spans="63:74" x14ac:dyDescent="0.25">
      <c r="BK119" s="320"/>
      <c r="BL119" s="320"/>
      <c r="BM119" s="320"/>
      <c r="BN119" s="320"/>
      <c r="BO119" s="320"/>
      <c r="BP119" s="320"/>
      <c r="BQ119" s="320"/>
      <c r="BR119" s="320"/>
      <c r="BS119" s="320"/>
      <c r="BT119" s="320"/>
      <c r="BU119" s="320"/>
      <c r="BV119" s="320"/>
    </row>
    <row r="120" spans="63:74" x14ac:dyDescent="0.25">
      <c r="BK120" s="320"/>
      <c r="BL120" s="320"/>
      <c r="BM120" s="320"/>
      <c r="BN120" s="320"/>
      <c r="BO120" s="320"/>
      <c r="BP120" s="320"/>
      <c r="BQ120" s="320"/>
      <c r="BR120" s="320"/>
      <c r="BS120" s="320"/>
      <c r="BT120" s="320"/>
      <c r="BU120" s="320"/>
      <c r="BV120" s="320"/>
    </row>
    <row r="121" spans="63:74" x14ac:dyDescent="0.25">
      <c r="BK121" s="320"/>
      <c r="BL121" s="320"/>
      <c r="BM121" s="320"/>
      <c r="BN121" s="320"/>
      <c r="BO121" s="320"/>
      <c r="BP121" s="320"/>
      <c r="BQ121" s="320"/>
      <c r="BR121" s="320"/>
      <c r="BS121" s="320"/>
      <c r="BT121" s="320"/>
      <c r="BU121" s="320"/>
      <c r="BV121" s="320"/>
    </row>
    <row r="122" spans="63:74" x14ac:dyDescent="0.25">
      <c r="BK122" s="320"/>
      <c r="BL122" s="320"/>
      <c r="BM122" s="320"/>
      <c r="BN122" s="320"/>
      <c r="BO122" s="320"/>
      <c r="BP122" s="320"/>
      <c r="BQ122" s="320"/>
      <c r="BR122" s="320"/>
      <c r="BS122" s="320"/>
      <c r="BT122" s="320"/>
      <c r="BU122" s="320"/>
      <c r="BV122" s="320"/>
    </row>
    <row r="123" spans="63:74" x14ac:dyDescent="0.25">
      <c r="BK123" s="320"/>
      <c r="BL123" s="320"/>
      <c r="BM123" s="320"/>
      <c r="BN123" s="320"/>
      <c r="BO123" s="320"/>
      <c r="BP123" s="320"/>
      <c r="BQ123" s="320"/>
      <c r="BR123" s="320"/>
      <c r="BS123" s="320"/>
      <c r="BT123" s="320"/>
      <c r="BU123" s="320"/>
      <c r="BV123" s="320"/>
    </row>
    <row r="124" spans="63:74" x14ac:dyDescent="0.25">
      <c r="BK124" s="320"/>
      <c r="BL124" s="320"/>
      <c r="BM124" s="320"/>
      <c r="BN124" s="320"/>
      <c r="BO124" s="320"/>
      <c r="BP124" s="320"/>
      <c r="BQ124" s="320"/>
      <c r="BR124" s="320"/>
      <c r="BS124" s="320"/>
      <c r="BT124" s="320"/>
      <c r="BU124" s="320"/>
      <c r="BV124" s="320"/>
    </row>
    <row r="125" spans="63:74" x14ac:dyDescent="0.25">
      <c r="BK125" s="320"/>
      <c r="BL125" s="320"/>
      <c r="BM125" s="320"/>
      <c r="BN125" s="320"/>
      <c r="BO125" s="320"/>
      <c r="BP125" s="320"/>
      <c r="BQ125" s="320"/>
      <c r="BR125" s="320"/>
      <c r="BS125" s="320"/>
      <c r="BT125" s="320"/>
      <c r="BU125" s="320"/>
      <c r="BV125" s="320"/>
    </row>
    <row r="126" spans="63:74" x14ac:dyDescent="0.25">
      <c r="BK126" s="320"/>
      <c r="BL126" s="320"/>
      <c r="BM126" s="320"/>
      <c r="BN126" s="320"/>
      <c r="BO126" s="320"/>
      <c r="BP126" s="320"/>
      <c r="BQ126" s="320"/>
      <c r="BR126" s="320"/>
      <c r="BS126" s="320"/>
      <c r="BT126" s="320"/>
      <c r="BU126" s="320"/>
      <c r="BV126" s="320"/>
    </row>
    <row r="127" spans="63:74" x14ac:dyDescent="0.25">
      <c r="BK127" s="320"/>
      <c r="BL127" s="320"/>
      <c r="BM127" s="320"/>
      <c r="BN127" s="320"/>
      <c r="BO127" s="320"/>
      <c r="BP127" s="320"/>
      <c r="BQ127" s="320"/>
      <c r="BR127" s="320"/>
      <c r="BS127" s="320"/>
      <c r="BT127" s="320"/>
      <c r="BU127" s="320"/>
      <c r="BV127" s="320"/>
    </row>
    <row r="128" spans="63:74" x14ac:dyDescent="0.25">
      <c r="BK128" s="320"/>
      <c r="BL128" s="320"/>
      <c r="BM128" s="320"/>
      <c r="BN128" s="320"/>
      <c r="BO128" s="320"/>
      <c r="BP128" s="320"/>
      <c r="BQ128" s="320"/>
      <c r="BR128" s="320"/>
      <c r="BS128" s="320"/>
      <c r="BT128" s="320"/>
      <c r="BU128" s="320"/>
      <c r="BV128" s="320"/>
    </row>
    <row r="129" spans="63:74" x14ac:dyDescent="0.25">
      <c r="BK129" s="320"/>
      <c r="BL129" s="320"/>
      <c r="BM129" s="320"/>
      <c r="BN129" s="320"/>
      <c r="BO129" s="320"/>
      <c r="BP129" s="320"/>
      <c r="BQ129" s="320"/>
      <c r="BR129" s="320"/>
      <c r="BS129" s="320"/>
      <c r="BT129" s="320"/>
      <c r="BU129" s="320"/>
      <c r="BV129" s="320"/>
    </row>
    <row r="130" spans="63:74" x14ac:dyDescent="0.25">
      <c r="BK130" s="320"/>
      <c r="BL130" s="320"/>
      <c r="BM130" s="320"/>
      <c r="BN130" s="320"/>
      <c r="BO130" s="320"/>
      <c r="BP130" s="320"/>
      <c r="BQ130" s="320"/>
      <c r="BR130" s="320"/>
      <c r="BS130" s="320"/>
      <c r="BT130" s="320"/>
      <c r="BU130" s="320"/>
      <c r="BV130" s="320"/>
    </row>
    <row r="131" spans="63:74" x14ac:dyDescent="0.25">
      <c r="BK131" s="320"/>
      <c r="BL131" s="320"/>
      <c r="BM131" s="320"/>
      <c r="BN131" s="320"/>
      <c r="BO131" s="320"/>
      <c r="BP131" s="320"/>
      <c r="BQ131" s="320"/>
      <c r="BR131" s="320"/>
      <c r="BS131" s="320"/>
      <c r="BT131" s="320"/>
      <c r="BU131" s="320"/>
      <c r="BV131" s="320"/>
    </row>
    <row r="132" spans="63:74" x14ac:dyDescent="0.25">
      <c r="BK132" s="320"/>
      <c r="BL132" s="320"/>
      <c r="BM132" s="320"/>
      <c r="BN132" s="320"/>
      <c r="BO132" s="320"/>
      <c r="BP132" s="320"/>
      <c r="BQ132" s="320"/>
      <c r="BR132" s="320"/>
      <c r="BS132" s="320"/>
      <c r="BT132" s="320"/>
      <c r="BU132" s="320"/>
      <c r="BV132" s="320"/>
    </row>
    <row r="133" spans="63:74" x14ac:dyDescent="0.25">
      <c r="BK133" s="320"/>
      <c r="BL133" s="320"/>
      <c r="BM133" s="320"/>
      <c r="BN133" s="320"/>
      <c r="BO133" s="320"/>
      <c r="BP133" s="320"/>
      <c r="BQ133" s="320"/>
      <c r="BR133" s="320"/>
      <c r="BS133" s="320"/>
      <c r="BT133" s="320"/>
      <c r="BU133" s="320"/>
      <c r="BV133" s="320"/>
    </row>
    <row r="134" spans="63:74" x14ac:dyDescent="0.25">
      <c r="BK134" s="320"/>
      <c r="BL134" s="320"/>
      <c r="BM134" s="320"/>
      <c r="BN134" s="320"/>
      <c r="BO134" s="320"/>
      <c r="BP134" s="320"/>
      <c r="BQ134" s="320"/>
      <c r="BR134" s="320"/>
      <c r="BS134" s="320"/>
      <c r="BT134" s="320"/>
      <c r="BU134" s="320"/>
      <c r="BV134" s="320"/>
    </row>
    <row r="135" spans="63:74" x14ac:dyDescent="0.25">
      <c r="BK135" s="320"/>
      <c r="BL135" s="320"/>
      <c r="BM135" s="320"/>
      <c r="BN135" s="320"/>
      <c r="BO135" s="320"/>
      <c r="BP135" s="320"/>
      <c r="BQ135" s="320"/>
      <c r="BR135" s="320"/>
      <c r="BS135" s="320"/>
      <c r="BT135" s="320"/>
      <c r="BU135" s="320"/>
      <c r="BV135" s="320"/>
    </row>
    <row r="136" spans="63:74" x14ac:dyDescent="0.25">
      <c r="BK136" s="320"/>
      <c r="BL136" s="320"/>
      <c r="BM136" s="320"/>
      <c r="BN136" s="320"/>
      <c r="BO136" s="320"/>
      <c r="BP136" s="320"/>
      <c r="BQ136" s="320"/>
      <c r="BR136" s="320"/>
      <c r="BS136" s="320"/>
      <c r="BT136" s="320"/>
      <c r="BU136" s="320"/>
      <c r="BV136" s="320"/>
    </row>
    <row r="137" spans="63:74" x14ac:dyDescent="0.25">
      <c r="BK137" s="320"/>
      <c r="BL137" s="320"/>
      <c r="BM137" s="320"/>
      <c r="BN137" s="320"/>
      <c r="BO137" s="320"/>
      <c r="BP137" s="320"/>
      <c r="BQ137" s="320"/>
      <c r="BR137" s="320"/>
      <c r="BS137" s="320"/>
      <c r="BT137" s="320"/>
      <c r="BU137" s="320"/>
      <c r="BV137" s="320"/>
    </row>
    <row r="138" spans="63:74" x14ac:dyDescent="0.25">
      <c r="BK138" s="320"/>
      <c r="BL138" s="320"/>
      <c r="BM138" s="320"/>
      <c r="BN138" s="320"/>
      <c r="BO138" s="320"/>
      <c r="BP138" s="320"/>
      <c r="BQ138" s="320"/>
      <c r="BR138" s="320"/>
      <c r="BS138" s="320"/>
      <c r="BT138" s="320"/>
      <c r="BU138" s="320"/>
      <c r="BV138" s="320"/>
    </row>
    <row r="139" spans="63:74" x14ac:dyDescent="0.25">
      <c r="BK139" s="320"/>
      <c r="BL139" s="320"/>
      <c r="BM139" s="320"/>
      <c r="BN139" s="320"/>
      <c r="BO139" s="320"/>
      <c r="BP139" s="320"/>
      <c r="BQ139" s="320"/>
      <c r="BR139" s="320"/>
      <c r="BS139" s="320"/>
      <c r="BT139" s="320"/>
      <c r="BU139" s="320"/>
      <c r="BV139" s="320"/>
    </row>
    <row r="140" spans="63:74" x14ac:dyDescent="0.25">
      <c r="BK140" s="320"/>
      <c r="BL140" s="320"/>
      <c r="BM140" s="320"/>
      <c r="BN140" s="320"/>
      <c r="BO140" s="320"/>
      <c r="BP140" s="320"/>
      <c r="BQ140" s="320"/>
      <c r="BR140" s="320"/>
      <c r="BS140" s="320"/>
      <c r="BT140" s="320"/>
      <c r="BU140" s="320"/>
      <c r="BV140" s="320"/>
    </row>
    <row r="141" spans="63:74" x14ac:dyDescent="0.25">
      <c r="BK141" s="320"/>
      <c r="BL141" s="320"/>
      <c r="BM141" s="320"/>
      <c r="BN141" s="320"/>
      <c r="BO141" s="320"/>
      <c r="BP141" s="320"/>
      <c r="BQ141" s="320"/>
      <c r="BR141" s="320"/>
      <c r="BS141" s="320"/>
      <c r="BT141" s="320"/>
      <c r="BU141" s="320"/>
      <c r="BV141" s="320"/>
    </row>
    <row r="142" spans="63:74" x14ac:dyDescent="0.25">
      <c r="BK142" s="320"/>
      <c r="BL142" s="320"/>
      <c r="BM142" s="320"/>
      <c r="BN142" s="320"/>
      <c r="BO142" s="320"/>
      <c r="BP142" s="320"/>
      <c r="BQ142" s="320"/>
      <c r="BR142" s="320"/>
      <c r="BS142" s="320"/>
      <c r="BT142" s="320"/>
      <c r="BU142" s="320"/>
      <c r="BV142" s="320"/>
    </row>
    <row r="143" spans="63:74" x14ac:dyDescent="0.25">
      <c r="BK143" s="320"/>
      <c r="BL143" s="320"/>
      <c r="BM143" s="320"/>
      <c r="BN143" s="320"/>
      <c r="BO143" s="320"/>
      <c r="BP143" s="320"/>
      <c r="BQ143" s="320"/>
      <c r="BR143" s="320"/>
      <c r="BS143" s="320"/>
      <c r="BT143" s="320"/>
      <c r="BU143" s="320"/>
      <c r="BV143" s="320"/>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V5" activePane="bottomRight" state="frozen"/>
      <selection activeCell="BI18" sqref="BI18"/>
      <selection pane="topRight" activeCell="BI18" sqref="BI18"/>
      <selection pane="bottomLeft" activeCell="BI18" sqref="BI18"/>
      <selection pane="bottomRight" activeCell="BH15" sqref="BH15"/>
    </sheetView>
  </sheetViews>
  <sheetFormatPr defaultColWidth="9.54296875" defaultRowHeight="10" x14ac:dyDescent="0.2"/>
  <cols>
    <col min="1" max="1" width="13.453125" style="187" customWidth="1"/>
    <col min="2" max="2" width="36.453125" style="187" customWidth="1"/>
    <col min="3" max="50" width="6.54296875" style="187" customWidth="1"/>
    <col min="51" max="55" width="6.54296875" style="313" customWidth="1"/>
    <col min="56" max="58" width="6.54296875" style="629" customWidth="1"/>
    <col min="59" max="62" width="6.54296875" style="313" customWidth="1"/>
    <col min="63" max="74" width="6.54296875" style="187" customWidth="1"/>
    <col min="75" max="16384" width="9.54296875" style="187"/>
  </cols>
  <sheetData>
    <row r="1" spans="1:74" ht="13.4" customHeight="1" x14ac:dyDescent="0.3">
      <c r="A1" s="733" t="s">
        <v>790</v>
      </c>
      <c r="B1" s="833" t="s">
        <v>1341</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191"/>
    </row>
    <row r="2" spans="1:74" s="188" customFormat="1" ht="13.4" customHeight="1" x14ac:dyDescent="0.25">
      <c r="A2" s="734"/>
      <c r="B2" s="670" t="str">
        <f>"U.S. Energy Information Administration  |  Short-Term Energy Outlook  - "&amp;Dates!D1</f>
        <v>U.S. Energy Information Administration  |  Short-Term Energy Outlook  - December 2022</v>
      </c>
      <c r="C2" s="671"/>
      <c r="D2" s="671"/>
      <c r="E2" s="671"/>
      <c r="F2" s="671"/>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c r="AM2" s="272"/>
      <c r="AY2" s="452"/>
      <c r="AZ2" s="452"/>
      <c r="BA2" s="452"/>
      <c r="BB2" s="452"/>
      <c r="BC2" s="452"/>
      <c r="BD2" s="630"/>
      <c r="BE2" s="630"/>
      <c r="BF2" s="630"/>
      <c r="BG2" s="452"/>
      <c r="BH2" s="452"/>
      <c r="BI2" s="452"/>
      <c r="BJ2" s="452"/>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ht="10.5"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8"/>
      <c r="B5" s="189" t="s">
        <v>154</v>
      </c>
      <c r="C5" s="190"/>
      <c r="D5" s="190"/>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190"/>
      <c r="AP5" s="190"/>
      <c r="AQ5" s="190"/>
      <c r="AR5" s="190"/>
      <c r="AS5" s="190"/>
      <c r="AT5" s="190"/>
      <c r="AU5" s="190"/>
      <c r="AV5" s="190"/>
      <c r="AW5" s="190"/>
      <c r="AX5" s="190"/>
      <c r="AY5" s="449"/>
      <c r="AZ5" s="449"/>
      <c r="BA5" s="449"/>
      <c r="BB5" s="628"/>
      <c r="BC5" s="449"/>
      <c r="BD5" s="190"/>
      <c r="BE5" s="190"/>
      <c r="BF5" s="190"/>
      <c r="BG5" s="190"/>
      <c r="BH5" s="190"/>
      <c r="BI5" s="190"/>
      <c r="BJ5" s="449"/>
      <c r="BK5" s="374"/>
      <c r="BL5" s="374"/>
      <c r="BM5" s="374"/>
      <c r="BN5" s="374"/>
      <c r="BO5" s="374"/>
      <c r="BP5" s="374"/>
      <c r="BQ5" s="374"/>
      <c r="BR5" s="374"/>
      <c r="BS5" s="374"/>
      <c r="BT5" s="374"/>
      <c r="BU5" s="374"/>
      <c r="BV5" s="374"/>
    </row>
    <row r="6" spans="1:74" ht="11.15" customHeight="1" x14ac:dyDescent="0.25">
      <c r="A6" s="9" t="s">
        <v>64</v>
      </c>
      <c r="B6" s="205" t="s">
        <v>431</v>
      </c>
      <c r="C6" s="265">
        <v>1257.0988691</v>
      </c>
      <c r="D6" s="265">
        <v>868.61149699999999</v>
      </c>
      <c r="E6" s="265">
        <v>925.73236328999997</v>
      </c>
      <c r="F6" s="265">
        <v>674.06231819000004</v>
      </c>
      <c r="G6" s="265">
        <v>167.84576645999999</v>
      </c>
      <c r="H6" s="265">
        <v>61.247399578</v>
      </c>
      <c r="I6" s="265">
        <v>1.5944124633000001</v>
      </c>
      <c r="J6" s="265">
        <v>3.4192495640999998</v>
      </c>
      <c r="K6" s="265">
        <v>64.478193000999994</v>
      </c>
      <c r="L6" s="265">
        <v>456.65187427000001</v>
      </c>
      <c r="M6" s="265">
        <v>818.19696045000001</v>
      </c>
      <c r="N6" s="265">
        <v>1026.2308786000001</v>
      </c>
      <c r="O6" s="265">
        <v>1220.7805043999999</v>
      </c>
      <c r="P6" s="265">
        <v>1029.9476861000001</v>
      </c>
      <c r="Q6" s="265">
        <v>976.08163232000004</v>
      </c>
      <c r="R6" s="265">
        <v>527.28724527999998</v>
      </c>
      <c r="S6" s="265">
        <v>313.05382328000002</v>
      </c>
      <c r="T6" s="265">
        <v>55.421070501999999</v>
      </c>
      <c r="U6" s="265">
        <v>1.6824456936000001</v>
      </c>
      <c r="V6" s="265">
        <v>15.83532217</v>
      </c>
      <c r="W6" s="265">
        <v>117.78341981</v>
      </c>
      <c r="X6" s="265">
        <v>388.67717801999999</v>
      </c>
      <c r="Y6" s="265">
        <v>830.72690716</v>
      </c>
      <c r="Z6" s="265">
        <v>1060.4192432</v>
      </c>
      <c r="AA6" s="265">
        <v>1031.8795826</v>
      </c>
      <c r="AB6" s="265">
        <v>923.56147073</v>
      </c>
      <c r="AC6" s="265">
        <v>778.50489666999999</v>
      </c>
      <c r="AD6" s="265">
        <v>654.55931254999996</v>
      </c>
      <c r="AE6" s="265">
        <v>288.84920711000001</v>
      </c>
      <c r="AF6" s="265">
        <v>28.409565830999998</v>
      </c>
      <c r="AG6" s="265">
        <v>1.0795219458</v>
      </c>
      <c r="AH6" s="265">
        <v>9.4712043297000008</v>
      </c>
      <c r="AI6" s="265">
        <v>103.48501727</v>
      </c>
      <c r="AJ6" s="265">
        <v>398.98624133999999</v>
      </c>
      <c r="AK6" s="265">
        <v>615.63160243000004</v>
      </c>
      <c r="AL6" s="265">
        <v>987.22788928</v>
      </c>
      <c r="AM6" s="265">
        <v>1123.7387839</v>
      </c>
      <c r="AN6" s="265">
        <v>1052.0033437</v>
      </c>
      <c r="AO6" s="265">
        <v>837.02646288000005</v>
      </c>
      <c r="AP6" s="265">
        <v>519.45870688000002</v>
      </c>
      <c r="AQ6" s="265">
        <v>246.13889986999999</v>
      </c>
      <c r="AR6" s="265">
        <v>14.826697633</v>
      </c>
      <c r="AS6" s="265">
        <v>12.588301032</v>
      </c>
      <c r="AT6" s="265">
        <v>3.561225152</v>
      </c>
      <c r="AU6" s="265">
        <v>68.105866942999995</v>
      </c>
      <c r="AV6" s="265">
        <v>279.4100583</v>
      </c>
      <c r="AW6" s="265">
        <v>728.02437226999996</v>
      </c>
      <c r="AX6" s="265">
        <v>914.27623075999998</v>
      </c>
      <c r="AY6" s="265">
        <v>1304.7161395000001</v>
      </c>
      <c r="AZ6" s="265">
        <v>994.04351558999997</v>
      </c>
      <c r="BA6" s="265">
        <v>841.65379958000005</v>
      </c>
      <c r="BB6" s="265">
        <v>544.61904084000003</v>
      </c>
      <c r="BC6" s="265">
        <v>188.60758852999999</v>
      </c>
      <c r="BD6" s="265">
        <v>54.792099291</v>
      </c>
      <c r="BE6" s="265">
        <v>2.9682336004000001</v>
      </c>
      <c r="BF6" s="265">
        <v>3.4745482280000002</v>
      </c>
      <c r="BG6" s="265">
        <v>108.56371642000001</v>
      </c>
      <c r="BH6" s="265">
        <v>387.24900842</v>
      </c>
      <c r="BI6" s="265">
        <v>636.75841906000005</v>
      </c>
      <c r="BJ6" s="308">
        <v>1040.5767473999999</v>
      </c>
      <c r="BK6" s="308">
        <v>1206.5121825000001</v>
      </c>
      <c r="BL6" s="308">
        <v>1013.1131842999999</v>
      </c>
      <c r="BM6" s="308">
        <v>900.61407055999996</v>
      </c>
      <c r="BN6" s="308">
        <v>553.35832447999996</v>
      </c>
      <c r="BO6" s="308">
        <v>262.51654621</v>
      </c>
      <c r="BP6" s="308">
        <v>46.617643661000002</v>
      </c>
      <c r="BQ6" s="308">
        <v>7.4742560803</v>
      </c>
      <c r="BR6" s="308">
        <v>17.192186619000001</v>
      </c>
      <c r="BS6" s="308">
        <v>112.63121771</v>
      </c>
      <c r="BT6" s="308">
        <v>433.90873851999999</v>
      </c>
      <c r="BU6" s="308">
        <v>712.52958592000005</v>
      </c>
      <c r="BV6" s="308">
        <v>1070.3207104999999</v>
      </c>
    </row>
    <row r="7" spans="1:74" ht="11.15" customHeight="1" x14ac:dyDescent="0.25">
      <c r="A7" s="9" t="s">
        <v>66</v>
      </c>
      <c r="B7" s="205" t="s">
        <v>463</v>
      </c>
      <c r="C7" s="265">
        <v>1215.9992844999999</v>
      </c>
      <c r="D7" s="265">
        <v>812.55321677999996</v>
      </c>
      <c r="E7" s="265">
        <v>913.26081438999995</v>
      </c>
      <c r="F7" s="265">
        <v>617.91736960000003</v>
      </c>
      <c r="G7" s="265">
        <v>108.11689502999999</v>
      </c>
      <c r="H7" s="265">
        <v>28.758972014000001</v>
      </c>
      <c r="I7" s="265">
        <v>0.78250090970999997</v>
      </c>
      <c r="J7" s="265">
        <v>2.3473312524000001</v>
      </c>
      <c r="K7" s="265">
        <v>33.671165297999998</v>
      </c>
      <c r="L7" s="265">
        <v>354.94407079000001</v>
      </c>
      <c r="M7" s="265">
        <v>765.92763893999995</v>
      </c>
      <c r="N7" s="265">
        <v>929.33863971000005</v>
      </c>
      <c r="O7" s="265">
        <v>1153.2297487999999</v>
      </c>
      <c r="P7" s="265">
        <v>941.62306245000002</v>
      </c>
      <c r="Q7" s="265">
        <v>890.40953852999996</v>
      </c>
      <c r="R7" s="265">
        <v>413.59248058999998</v>
      </c>
      <c r="S7" s="265">
        <v>188.80105139</v>
      </c>
      <c r="T7" s="265">
        <v>32.136920726</v>
      </c>
      <c r="U7" s="265">
        <v>0.78181320656999997</v>
      </c>
      <c r="V7" s="265">
        <v>9.7211759664000006</v>
      </c>
      <c r="W7" s="265">
        <v>57.594106027000002</v>
      </c>
      <c r="X7" s="265">
        <v>302.61335564000001</v>
      </c>
      <c r="Y7" s="265">
        <v>790.19590779999999</v>
      </c>
      <c r="Z7" s="265">
        <v>972.20080559999997</v>
      </c>
      <c r="AA7" s="265">
        <v>955.90712817999997</v>
      </c>
      <c r="AB7" s="265">
        <v>839.98130117000005</v>
      </c>
      <c r="AC7" s="265">
        <v>670.05339274999994</v>
      </c>
      <c r="AD7" s="265">
        <v>566.35164982000003</v>
      </c>
      <c r="AE7" s="265">
        <v>249.77817521</v>
      </c>
      <c r="AF7" s="265">
        <v>17.755027088999999</v>
      </c>
      <c r="AG7" s="265">
        <v>0</v>
      </c>
      <c r="AH7" s="265">
        <v>4.0724849357000004</v>
      </c>
      <c r="AI7" s="265">
        <v>80.611080052000005</v>
      </c>
      <c r="AJ7" s="265">
        <v>337.36866622999997</v>
      </c>
      <c r="AK7" s="265">
        <v>547.32030328999997</v>
      </c>
      <c r="AL7" s="265">
        <v>944.39229766000005</v>
      </c>
      <c r="AM7" s="265">
        <v>1066.1393665000001</v>
      </c>
      <c r="AN7" s="265">
        <v>1017.5280823000001</v>
      </c>
      <c r="AO7" s="265">
        <v>736.50597956000001</v>
      </c>
      <c r="AP7" s="265">
        <v>441.00026279999997</v>
      </c>
      <c r="AQ7" s="265">
        <v>217.38980688000001</v>
      </c>
      <c r="AR7" s="265">
        <v>10.073696342</v>
      </c>
      <c r="AS7" s="265">
        <v>3.7511308675000001</v>
      </c>
      <c r="AT7" s="265">
        <v>2.0292863875</v>
      </c>
      <c r="AU7" s="265">
        <v>51.095450735</v>
      </c>
      <c r="AV7" s="265">
        <v>207.90578404999999</v>
      </c>
      <c r="AW7" s="265">
        <v>707.76898960999995</v>
      </c>
      <c r="AX7" s="265">
        <v>810.71734373000004</v>
      </c>
      <c r="AY7" s="265">
        <v>1245.4250122999999</v>
      </c>
      <c r="AZ7" s="265">
        <v>936.03323880999994</v>
      </c>
      <c r="BA7" s="265">
        <v>761.84207404000006</v>
      </c>
      <c r="BB7" s="265">
        <v>496.07973627000001</v>
      </c>
      <c r="BC7" s="265">
        <v>148.35224785</v>
      </c>
      <c r="BD7" s="265">
        <v>26.518187788999999</v>
      </c>
      <c r="BE7" s="265">
        <v>1.7150501927999999</v>
      </c>
      <c r="BF7" s="265">
        <v>3.4218241730000001</v>
      </c>
      <c r="BG7" s="265">
        <v>67.435092028</v>
      </c>
      <c r="BH7" s="265">
        <v>392.73248964999999</v>
      </c>
      <c r="BI7" s="265">
        <v>594.43787860999998</v>
      </c>
      <c r="BJ7" s="308">
        <v>991.27310019000004</v>
      </c>
      <c r="BK7" s="308">
        <v>1139.8389489000001</v>
      </c>
      <c r="BL7" s="308">
        <v>958.30446898000002</v>
      </c>
      <c r="BM7" s="308">
        <v>824.47628312999996</v>
      </c>
      <c r="BN7" s="308">
        <v>471.11333012</v>
      </c>
      <c r="BO7" s="308">
        <v>201.35054879</v>
      </c>
      <c r="BP7" s="308">
        <v>24.155856322000002</v>
      </c>
      <c r="BQ7" s="308">
        <v>2.5548030437000002</v>
      </c>
      <c r="BR7" s="308">
        <v>7.1969107513999999</v>
      </c>
      <c r="BS7" s="308">
        <v>76.275227016000002</v>
      </c>
      <c r="BT7" s="308">
        <v>368.81763783000002</v>
      </c>
      <c r="BU7" s="308">
        <v>654.45123195999997</v>
      </c>
      <c r="BV7" s="308">
        <v>1002.5751974999999</v>
      </c>
    </row>
    <row r="8" spans="1:74" ht="11.15" customHeight="1" x14ac:dyDescent="0.25">
      <c r="A8" s="9" t="s">
        <v>67</v>
      </c>
      <c r="B8" s="205" t="s">
        <v>432</v>
      </c>
      <c r="C8" s="265">
        <v>1307.5978046</v>
      </c>
      <c r="D8" s="265">
        <v>980.59366910000006</v>
      </c>
      <c r="E8" s="265">
        <v>922.35340819999999</v>
      </c>
      <c r="F8" s="265">
        <v>703.30584381999995</v>
      </c>
      <c r="G8" s="265">
        <v>99.090251718999994</v>
      </c>
      <c r="H8" s="265">
        <v>23.942693989999999</v>
      </c>
      <c r="I8" s="265">
        <v>4.0836133044</v>
      </c>
      <c r="J8" s="265">
        <v>8.0749108790000008</v>
      </c>
      <c r="K8" s="265">
        <v>48.173476205999997</v>
      </c>
      <c r="L8" s="265">
        <v>420.05163053000001</v>
      </c>
      <c r="M8" s="265">
        <v>913.24995793000005</v>
      </c>
      <c r="N8" s="265">
        <v>1003.3932265</v>
      </c>
      <c r="O8" s="265">
        <v>1302.7478378999999</v>
      </c>
      <c r="P8" s="265">
        <v>1061.8682014000001</v>
      </c>
      <c r="Q8" s="265">
        <v>961.04783554999995</v>
      </c>
      <c r="R8" s="265">
        <v>475.17013788999998</v>
      </c>
      <c r="S8" s="265">
        <v>236.32905436999999</v>
      </c>
      <c r="T8" s="265">
        <v>48.561070901000001</v>
      </c>
      <c r="U8" s="265">
        <v>1.3836808600999999</v>
      </c>
      <c r="V8" s="265">
        <v>20.355996880999999</v>
      </c>
      <c r="W8" s="265">
        <v>42.558049359999998</v>
      </c>
      <c r="X8" s="265">
        <v>390.06235946999999</v>
      </c>
      <c r="Y8" s="265">
        <v>912.71944971999994</v>
      </c>
      <c r="Z8" s="265">
        <v>974.72161272999995</v>
      </c>
      <c r="AA8" s="265">
        <v>1051.0294980000001</v>
      </c>
      <c r="AB8" s="265">
        <v>1001.276393</v>
      </c>
      <c r="AC8" s="265">
        <v>733.43917567999995</v>
      </c>
      <c r="AD8" s="265">
        <v>566.17247440000006</v>
      </c>
      <c r="AE8" s="265">
        <v>256.30422791000001</v>
      </c>
      <c r="AF8" s="265">
        <v>22.446672599999999</v>
      </c>
      <c r="AG8" s="265">
        <v>0.71108175071000002</v>
      </c>
      <c r="AH8" s="265">
        <v>13.204222353</v>
      </c>
      <c r="AI8" s="265">
        <v>111.4501616</v>
      </c>
      <c r="AJ8" s="265">
        <v>464.33512017999999</v>
      </c>
      <c r="AK8" s="265">
        <v>599.00917382</v>
      </c>
      <c r="AL8" s="265">
        <v>1034.7399766999999</v>
      </c>
      <c r="AM8" s="265">
        <v>1147.4369194000001</v>
      </c>
      <c r="AN8" s="265">
        <v>1249.1418275999999</v>
      </c>
      <c r="AO8" s="265">
        <v>690.19394151999995</v>
      </c>
      <c r="AP8" s="265">
        <v>449.39692990999998</v>
      </c>
      <c r="AQ8" s="265">
        <v>243.67900784</v>
      </c>
      <c r="AR8" s="265">
        <v>14.534597198</v>
      </c>
      <c r="AS8" s="265">
        <v>6.4706994742999999</v>
      </c>
      <c r="AT8" s="265">
        <v>5.2815976407000003</v>
      </c>
      <c r="AU8" s="265">
        <v>57.689524738999999</v>
      </c>
      <c r="AV8" s="265">
        <v>227.38654625999999</v>
      </c>
      <c r="AW8" s="265">
        <v>779.95786150000004</v>
      </c>
      <c r="AX8" s="265">
        <v>881.81862548000004</v>
      </c>
      <c r="AY8" s="265">
        <v>1392.2805295999999</v>
      </c>
      <c r="AZ8" s="265">
        <v>1085.4206394</v>
      </c>
      <c r="BA8" s="265">
        <v>792.32302349999998</v>
      </c>
      <c r="BB8" s="265">
        <v>567.85972745000004</v>
      </c>
      <c r="BC8" s="265">
        <v>160.00307243</v>
      </c>
      <c r="BD8" s="265">
        <v>27.111182185000001</v>
      </c>
      <c r="BE8" s="265">
        <v>3.6407861847</v>
      </c>
      <c r="BF8" s="265">
        <v>13.742408319999999</v>
      </c>
      <c r="BG8" s="265">
        <v>81.434242604999994</v>
      </c>
      <c r="BH8" s="265">
        <v>423.98574036000002</v>
      </c>
      <c r="BI8" s="265">
        <v>713.79060923999998</v>
      </c>
      <c r="BJ8" s="308">
        <v>1141.3638682000001</v>
      </c>
      <c r="BK8" s="308">
        <v>1270.1595176000001</v>
      </c>
      <c r="BL8" s="308">
        <v>1044.8792596000001</v>
      </c>
      <c r="BM8" s="308">
        <v>854.85960807000004</v>
      </c>
      <c r="BN8" s="308">
        <v>476.12202239999999</v>
      </c>
      <c r="BO8" s="308">
        <v>224.80939339</v>
      </c>
      <c r="BP8" s="308">
        <v>38.014116084999998</v>
      </c>
      <c r="BQ8" s="308">
        <v>6.8539028538000002</v>
      </c>
      <c r="BR8" s="308">
        <v>17.330028744</v>
      </c>
      <c r="BS8" s="308">
        <v>96.345823542999995</v>
      </c>
      <c r="BT8" s="308">
        <v>397.05469158</v>
      </c>
      <c r="BU8" s="308">
        <v>734.11800898000001</v>
      </c>
      <c r="BV8" s="308">
        <v>1136.0469909999999</v>
      </c>
    </row>
    <row r="9" spans="1:74" ht="11.15" customHeight="1" x14ac:dyDescent="0.25">
      <c r="A9" s="9" t="s">
        <v>68</v>
      </c>
      <c r="B9" s="205" t="s">
        <v>433</v>
      </c>
      <c r="C9" s="265">
        <v>1373.6669125999999</v>
      </c>
      <c r="D9" s="265">
        <v>1178.5727603</v>
      </c>
      <c r="E9" s="265">
        <v>868.91980881999996</v>
      </c>
      <c r="F9" s="265">
        <v>716.06819281000003</v>
      </c>
      <c r="G9" s="265">
        <v>88.890920953999995</v>
      </c>
      <c r="H9" s="265">
        <v>23.191179048999999</v>
      </c>
      <c r="I9" s="265">
        <v>10.972633468</v>
      </c>
      <c r="J9" s="265">
        <v>19.541641921</v>
      </c>
      <c r="K9" s="265">
        <v>90.503639933000002</v>
      </c>
      <c r="L9" s="265">
        <v>494.22076914000002</v>
      </c>
      <c r="M9" s="265">
        <v>1003.1995236</v>
      </c>
      <c r="N9" s="265">
        <v>1103.6182652</v>
      </c>
      <c r="O9" s="265">
        <v>1359.8689836999999</v>
      </c>
      <c r="P9" s="265">
        <v>1285.043866</v>
      </c>
      <c r="Q9" s="265">
        <v>1002.4503529</v>
      </c>
      <c r="R9" s="265">
        <v>454.76767237000001</v>
      </c>
      <c r="S9" s="265">
        <v>272.59469496000003</v>
      </c>
      <c r="T9" s="265">
        <v>45.548046608</v>
      </c>
      <c r="U9" s="265">
        <v>8.1611000039999997</v>
      </c>
      <c r="V9" s="265">
        <v>32.477051080000003</v>
      </c>
      <c r="W9" s="265">
        <v>67.629956042000003</v>
      </c>
      <c r="X9" s="265">
        <v>526.32208860000003</v>
      </c>
      <c r="Y9" s="265">
        <v>924.41511987000001</v>
      </c>
      <c r="Z9" s="265">
        <v>1098.4836064000001</v>
      </c>
      <c r="AA9" s="265">
        <v>1224.3536807</v>
      </c>
      <c r="AB9" s="265">
        <v>1070.3921210999999</v>
      </c>
      <c r="AC9" s="265">
        <v>744.69286577000003</v>
      </c>
      <c r="AD9" s="265">
        <v>532.47430233</v>
      </c>
      <c r="AE9" s="265">
        <v>245.78966632999999</v>
      </c>
      <c r="AF9" s="265">
        <v>20.882618403999999</v>
      </c>
      <c r="AG9" s="265">
        <v>5.9989722222999999</v>
      </c>
      <c r="AH9" s="265">
        <v>18.312555635999999</v>
      </c>
      <c r="AI9" s="265">
        <v>142.54225048000001</v>
      </c>
      <c r="AJ9" s="265">
        <v>555.79488934000005</v>
      </c>
      <c r="AK9" s="265">
        <v>663.49197083000001</v>
      </c>
      <c r="AL9" s="265">
        <v>1097.1800164000001</v>
      </c>
      <c r="AM9" s="265">
        <v>1180.2803627000001</v>
      </c>
      <c r="AN9" s="265">
        <v>1374.67461</v>
      </c>
      <c r="AO9" s="265">
        <v>671.87756311999999</v>
      </c>
      <c r="AP9" s="265">
        <v>478.73978113999999</v>
      </c>
      <c r="AQ9" s="265">
        <v>225.48327563999999</v>
      </c>
      <c r="AR9" s="265">
        <v>13.763569800999999</v>
      </c>
      <c r="AS9" s="265">
        <v>8.4784009332999997</v>
      </c>
      <c r="AT9" s="265">
        <v>11.260112149999999</v>
      </c>
      <c r="AU9" s="265">
        <v>67.714860330999997</v>
      </c>
      <c r="AV9" s="265">
        <v>294.87882024999999</v>
      </c>
      <c r="AW9" s="265">
        <v>736.86998659999995</v>
      </c>
      <c r="AX9" s="265">
        <v>992.48476096000002</v>
      </c>
      <c r="AY9" s="265">
        <v>1441.7066656</v>
      </c>
      <c r="AZ9" s="265">
        <v>1194.1944578</v>
      </c>
      <c r="BA9" s="265">
        <v>846.81738230999997</v>
      </c>
      <c r="BB9" s="265">
        <v>577.30661766000003</v>
      </c>
      <c r="BC9" s="265">
        <v>184.93934106</v>
      </c>
      <c r="BD9" s="265">
        <v>29.565961298000001</v>
      </c>
      <c r="BE9" s="265">
        <v>9.1889999998</v>
      </c>
      <c r="BF9" s="265">
        <v>18.454339435000001</v>
      </c>
      <c r="BG9" s="265">
        <v>83.574670190999996</v>
      </c>
      <c r="BH9" s="265">
        <v>402.16028213999999</v>
      </c>
      <c r="BI9" s="265">
        <v>843.34732357999997</v>
      </c>
      <c r="BJ9" s="308">
        <v>1254.6012333000001</v>
      </c>
      <c r="BK9" s="308">
        <v>1347.4843794000001</v>
      </c>
      <c r="BL9" s="308">
        <v>1077.084028</v>
      </c>
      <c r="BM9" s="308">
        <v>851.53167764</v>
      </c>
      <c r="BN9" s="308">
        <v>458.77807216000002</v>
      </c>
      <c r="BO9" s="308">
        <v>204.80166231000001</v>
      </c>
      <c r="BP9" s="308">
        <v>45.753648730999998</v>
      </c>
      <c r="BQ9" s="308">
        <v>13.800298656000001</v>
      </c>
      <c r="BR9" s="308">
        <v>22.718317764999998</v>
      </c>
      <c r="BS9" s="308">
        <v>117.90317846000001</v>
      </c>
      <c r="BT9" s="308">
        <v>411.84135635000001</v>
      </c>
      <c r="BU9" s="308">
        <v>805.35116764999998</v>
      </c>
      <c r="BV9" s="308">
        <v>1238.0628752</v>
      </c>
    </row>
    <row r="10" spans="1:74" ht="11.15" customHeight="1" x14ac:dyDescent="0.25">
      <c r="A10" s="9" t="s">
        <v>329</v>
      </c>
      <c r="B10" s="205" t="s">
        <v>464</v>
      </c>
      <c r="C10" s="265">
        <v>700.96011057999999</v>
      </c>
      <c r="D10" s="265">
        <v>308.05455196999998</v>
      </c>
      <c r="E10" s="265">
        <v>435.67159157999998</v>
      </c>
      <c r="F10" s="265">
        <v>205.61983072000001</v>
      </c>
      <c r="G10" s="265">
        <v>11.984118339</v>
      </c>
      <c r="H10" s="265">
        <v>0.97101665400000003</v>
      </c>
      <c r="I10" s="265">
        <v>5.5476655205000003E-2</v>
      </c>
      <c r="J10" s="265">
        <v>5.5411058093000003E-2</v>
      </c>
      <c r="K10" s="265">
        <v>1.9798334298</v>
      </c>
      <c r="L10" s="265">
        <v>99.143196708000005</v>
      </c>
      <c r="M10" s="265">
        <v>380.54546388</v>
      </c>
      <c r="N10" s="265">
        <v>489.11028159</v>
      </c>
      <c r="O10" s="265">
        <v>583.74469670999997</v>
      </c>
      <c r="P10" s="265">
        <v>377.8404223</v>
      </c>
      <c r="Q10" s="265">
        <v>376.55773363999998</v>
      </c>
      <c r="R10" s="265">
        <v>109.74287547</v>
      </c>
      <c r="S10" s="265">
        <v>16.009816990000001</v>
      </c>
      <c r="T10" s="265">
        <v>2.1742180841000001</v>
      </c>
      <c r="U10" s="265">
        <v>2.7349457797000001E-2</v>
      </c>
      <c r="V10" s="265">
        <v>8.1955328162000005E-2</v>
      </c>
      <c r="W10" s="265">
        <v>2.0238727435000001</v>
      </c>
      <c r="X10" s="265">
        <v>77.960326401000003</v>
      </c>
      <c r="Y10" s="265">
        <v>392.99110486000001</v>
      </c>
      <c r="Z10" s="265">
        <v>450.55289447000001</v>
      </c>
      <c r="AA10" s="265">
        <v>481.65650025000002</v>
      </c>
      <c r="AB10" s="265">
        <v>396.99691350000001</v>
      </c>
      <c r="AC10" s="265">
        <v>231.51047735</v>
      </c>
      <c r="AD10" s="265">
        <v>177.56571971</v>
      </c>
      <c r="AE10" s="265">
        <v>74.170321223000002</v>
      </c>
      <c r="AF10" s="265">
        <v>1.7649062950000001</v>
      </c>
      <c r="AG10" s="265">
        <v>0</v>
      </c>
      <c r="AH10" s="265">
        <v>5.3968523604E-2</v>
      </c>
      <c r="AI10" s="265">
        <v>17.019077660000001</v>
      </c>
      <c r="AJ10" s="265">
        <v>96.183221556000007</v>
      </c>
      <c r="AK10" s="265">
        <v>226.72636292999999</v>
      </c>
      <c r="AL10" s="265">
        <v>556.11470333</v>
      </c>
      <c r="AM10" s="265">
        <v>578.62603981999996</v>
      </c>
      <c r="AN10" s="265">
        <v>484.64553050000001</v>
      </c>
      <c r="AO10" s="265">
        <v>283.39720261000002</v>
      </c>
      <c r="AP10" s="265">
        <v>154.17506109000001</v>
      </c>
      <c r="AQ10" s="265">
        <v>56.574796202000002</v>
      </c>
      <c r="AR10" s="265">
        <v>1.2803022705</v>
      </c>
      <c r="AS10" s="265">
        <v>5.3457066189999999E-2</v>
      </c>
      <c r="AT10" s="265">
        <v>2.6701254872999999E-2</v>
      </c>
      <c r="AU10" s="265">
        <v>10.350113576</v>
      </c>
      <c r="AV10" s="265">
        <v>69.485421617</v>
      </c>
      <c r="AW10" s="265">
        <v>377.60079338999998</v>
      </c>
      <c r="AX10" s="265">
        <v>351.47775452000002</v>
      </c>
      <c r="AY10" s="265">
        <v>643.82587020000005</v>
      </c>
      <c r="AZ10" s="265">
        <v>411.65785675000001</v>
      </c>
      <c r="BA10" s="265">
        <v>286.52346369999998</v>
      </c>
      <c r="BB10" s="265">
        <v>156.87100670999999</v>
      </c>
      <c r="BC10" s="265">
        <v>30.838980496000001</v>
      </c>
      <c r="BD10" s="265">
        <v>1.0368423844000001</v>
      </c>
      <c r="BE10" s="265">
        <v>2.6368376719000001E-2</v>
      </c>
      <c r="BF10" s="265">
        <v>5.2679617960000001E-2</v>
      </c>
      <c r="BG10" s="265">
        <v>12.605117244000001</v>
      </c>
      <c r="BH10" s="265">
        <v>174.94032684999999</v>
      </c>
      <c r="BI10" s="265">
        <v>290.15661911000001</v>
      </c>
      <c r="BJ10" s="308">
        <v>511.50591833999999</v>
      </c>
      <c r="BK10" s="308">
        <v>582.43078609999998</v>
      </c>
      <c r="BL10" s="308">
        <v>452.34282267999998</v>
      </c>
      <c r="BM10" s="308">
        <v>337.47468129999999</v>
      </c>
      <c r="BN10" s="308">
        <v>148.45100643999999</v>
      </c>
      <c r="BO10" s="308">
        <v>45.575965769</v>
      </c>
      <c r="BP10" s="308">
        <v>1.1080407565999999</v>
      </c>
      <c r="BQ10" s="308">
        <v>5.2091218028E-2</v>
      </c>
      <c r="BR10" s="308">
        <v>0.34996583021</v>
      </c>
      <c r="BS10" s="308">
        <v>12.575814803</v>
      </c>
      <c r="BT10" s="308">
        <v>128.68226637000001</v>
      </c>
      <c r="BU10" s="308">
        <v>311.94505061000001</v>
      </c>
      <c r="BV10" s="308">
        <v>534.29198907</v>
      </c>
    </row>
    <row r="11" spans="1:74" ht="11.15" customHeight="1" x14ac:dyDescent="0.25">
      <c r="A11" s="9" t="s">
        <v>69</v>
      </c>
      <c r="B11" s="205" t="s">
        <v>435</v>
      </c>
      <c r="C11" s="265">
        <v>928.56333076999999</v>
      </c>
      <c r="D11" s="265">
        <v>410.11034422</v>
      </c>
      <c r="E11" s="265">
        <v>474.15528843999999</v>
      </c>
      <c r="F11" s="265">
        <v>311.61199335999999</v>
      </c>
      <c r="G11" s="265">
        <v>13.056632485</v>
      </c>
      <c r="H11" s="265">
        <v>0</v>
      </c>
      <c r="I11" s="265">
        <v>0</v>
      </c>
      <c r="J11" s="265">
        <v>0</v>
      </c>
      <c r="K11" s="265">
        <v>2.5629416021</v>
      </c>
      <c r="L11" s="265">
        <v>138.07468331999999</v>
      </c>
      <c r="M11" s="265">
        <v>565.54226625000001</v>
      </c>
      <c r="N11" s="265">
        <v>633.48602416999995</v>
      </c>
      <c r="O11" s="265">
        <v>747.77488473000005</v>
      </c>
      <c r="P11" s="265">
        <v>458.92001039000002</v>
      </c>
      <c r="Q11" s="265">
        <v>505.08511285999998</v>
      </c>
      <c r="R11" s="265">
        <v>165.47390927000001</v>
      </c>
      <c r="S11" s="265">
        <v>24.034847767999999</v>
      </c>
      <c r="T11" s="265">
        <v>3.1589197411000001</v>
      </c>
      <c r="U11" s="265">
        <v>0</v>
      </c>
      <c r="V11" s="265">
        <v>0</v>
      </c>
      <c r="W11" s="265">
        <v>1.3948840825</v>
      </c>
      <c r="X11" s="265">
        <v>128.10590187</v>
      </c>
      <c r="Y11" s="265">
        <v>572.89894586000003</v>
      </c>
      <c r="Z11" s="265">
        <v>572.76922688000002</v>
      </c>
      <c r="AA11" s="265">
        <v>634.82322373</v>
      </c>
      <c r="AB11" s="265">
        <v>553.69473773000004</v>
      </c>
      <c r="AC11" s="265">
        <v>293.20821293</v>
      </c>
      <c r="AD11" s="265">
        <v>247.58139305</v>
      </c>
      <c r="AE11" s="265">
        <v>85.739671657000002</v>
      </c>
      <c r="AF11" s="265">
        <v>2.6945546990999998</v>
      </c>
      <c r="AG11" s="265">
        <v>0</v>
      </c>
      <c r="AH11" s="265">
        <v>0</v>
      </c>
      <c r="AI11" s="265">
        <v>19.964104630000001</v>
      </c>
      <c r="AJ11" s="265">
        <v>154.47262026000001</v>
      </c>
      <c r="AK11" s="265">
        <v>344.63382124999998</v>
      </c>
      <c r="AL11" s="265">
        <v>726.10582920000002</v>
      </c>
      <c r="AM11" s="265">
        <v>736.97866938000004</v>
      </c>
      <c r="AN11" s="265">
        <v>717.67274252000004</v>
      </c>
      <c r="AO11" s="265">
        <v>338.92670513000002</v>
      </c>
      <c r="AP11" s="265">
        <v>231.82998667000001</v>
      </c>
      <c r="AQ11" s="265">
        <v>82.788255810999999</v>
      </c>
      <c r="AR11" s="265">
        <v>0.92606602310999997</v>
      </c>
      <c r="AS11" s="265">
        <v>0</v>
      </c>
      <c r="AT11" s="265">
        <v>0</v>
      </c>
      <c r="AU11" s="265">
        <v>19.411194944999998</v>
      </c>
      <c r="AV11" s="265">
        <v>103.75979158</v>
      </c>
      <c r="AW11" s="265">
        <v>521.20961480999995</v>
      </c>
      <c r="AX11" s="265">
        <v>413.35646888000002</v>
      </c>
      <c r="AY11" s="265">
        <v>845.85146670999995</v>
      </c>
      <c r="AZ11" s="265">
        <v>589.71789550999995</v>
      </c>
      <c r="BA11" s="265">
        <v>386.59863165000002</v>
      </c>
      <c r="BB11" s="265">
        <v>216.37288190999999</v>
      </c>
      <c r="BC11" s="265">
        <v>31.128240108</v>
      </c>
      <c r="BD11" s="265">
        <v>0.69308838910000004</v>
      </c>
      <c r="BE11" s="265">
        <v>0</v>
      </c>
      <c r="BF11" s="265">
        <v>0</v>
      </c>
      <c r="BG11" s="265">
        <v>22.529632510999999</v>
      </c>
      <c r="BH11" s="265">
        <v>239.54954498999999</v>
      </c>
      <c r="BI11" s="265">
        <v>451.05785656</v>
      </c>
      <c r="BJ11" s="308">
        <v>698.19167804000006</v>
      </c>
      <c r="BK11" s="308">
        <v>778.26367422999999</v>
      </c>
      <c r="BL11" s="308">
        <v>594.33264996000003</v>
      </c>
      <c r="BM11" s="308">
        <v>435.13079980999998</v>
      </c>
      <c r="BN11" s="308">
        <v>191.56024600999999</v>
      </c>
      <c r="BO11" s="308">
        <v>58.710509223999999</v>
      </c>
      <c r="BP11" s="308">
        <v>2.1061871170000002</v>
      </c>
      <c r="BQ11" s="308">
        <v>0</v>
      </c>
      <c r="BR11" s="308">
        <v>0.23073368322999999</v>
      </c>
      <c r="BS11" s="308">
        <v>19.717737417999999</v>
      </c>
      <c r="BT11" s="308">
        <v>178.93477927000001</v>
      </c>
      <c r="BU11" s="308">
        <v>429.07881298000001</v>
      </c>
      <c r="BV11" s="308">
        <v>717.76434902999995</v>
      </c>
    </row>
    <row r="12" spans="1:74" ht="11.15" customHeight="1" x14ac:dyDescent="0.25">
      <c r="A12" s="9" t="s">
        <v>70</v>
      </c>
      <c r="B12" s="205" t="s">
        <v>436</v>
      </c>
      <c r="C12" s="265">
        <v>659.88746988000003</v>
      </c>
      <c r="D12" s="265">
        <v>347.68992462</v>
      </c>
      <c r="E12" s="265">
        <v>185.97106853</v>
      </c>
      <c r="F12" s="265">
        <v>141.63468709</v>
      </c>
      <c r="G12" s="265">
        <v>0.4947367104</v>
      </c>
      <c r="H12" s="265">
        <v>0</v>
      </c>
      <c r="I12" s="265">
        <v>0</v>
      </c>
      <c r="J12" s="265">
        <v>7.4585373470999999E-2</v>
      </c>
      <c r="K12" s="265">
        <v>2.5791203489000001</v>
      </c>
      <c r="L12" s="265">
        <v>69.554182265999998</v>
      </c>
      <c r="M12" s="265">
        <v>372.38151850999998</v>
      </c>
      <c r="N12" s="265">
        <v>471.49404605000001</v>
      </c>
      <c r="O12" s="265">
        <v>545.16665649000004</v>
      </c>
      <c r="P12" s="265">
        <v>356.63410884000001</v>
      </c>
      <c r="Q12" s="265">
        <v>305.29707488999998</v>
      </c>
      <c r="R12" s="265">
        <v>78.219300167</v>
      </c>
      <c r="S12" s="265">
        <v>11.380533794</v>
      </c>
      <c r="T12" s="265">
        <v>0.24573960414000001</v>
      </c>
      <c r="U12" s="265">
        <v>0</v>
      </c>
      <c r="V12" s="265">
        <v>7.4088678872999997E-2</v>
      </c>
      <c r="W12" s="265">
        <v>7.4048815815999994E-2</v>
      </c>
      <c r="X12" s="265">
        <v>84.320730967000003</v>
      </c>
      <c r="Y12" s="265">
        <v>345.52306172999999</v>
      </c>
      <c r="Z12" s="265">
        <v>418.21199588000002</v>
      </c>
      <c r="AA12" s="265">
        <v>429.70986221999999</v>
      </c>
      <c r="AB12" s="265">
        <v>401.82207002000001</v>
      </c>
      <c r="AC12" s="265">
        <v>138.79311903999999</v>
      </c>
      <c r="AD12" s="265">
        <v>88.808993681999993</v>
      </c>
      <c r="AE12" s="265">
        <v>12.599778815000001</v>
      </c>
      <c r="AF12" s="265">
        <v>7.3723368614000001E-2</v>
      </c>
      <c r="AG12" s="265">
        <v>0</v>
      </c>
      <c r="AH12" s="265">
        <v>0.24435747553000001</v>
      </c>
      <c r="AI12" s="265">
        <v>7.4401166926000002</v>
      </c>
      <c r="AJ12" s="265">
        <v>83.230011243999996</v>
      </c>
      <c r="AK12" s="265">
        <v>174.93088162999999</v>
      </c>
      <c r="AL12" s="265">
        <v>476.99935621999998</v>
      </c>
      <c r="AM12" s="265">
        <v>515.34509819000004</v>
      </c>
      <c r="AN12" s="265">
        <v>579.74013191999995</v>
      </c>
      <c r="AO12" s="265">
        <v>200.33942637000001</v>
      </c>
      <c r="AP12" s="265">
        <v>103.57298701000001</v>
      </c>
      <c r="AQ12" s="265">
        <v>18.179809772999999</v>
      </c>
      <c r="AR12" s="265">
        <v>7.3485073186000005E-2</v>
      </c>
      <c r="AS12" s="265">
        <v>0</v>
      </c>
      <c r="AT12" s="265">
        <v>0</v>
      </c>
      <c r="AU12" s="265">
        <v>1.1678098151</v>
      </c>
      <c r="AV12" s="265">
        <v>32.32764624</v>
      </c>
      <c r="AW12" s="265">
        <v>258.20820586999997</v>
      </c>
      <c r="AX12" s="265">
        <v>206.37572367999999</v>
      </c>
      <c r="AY12" s="265">
        <v>580.46016828999996</v>
      </c>
      <c r="AZ12" s="265">
        <v>498.38967002999999</v>
      </c>
      <c r="BA12" s="265">
        <v>265.11067173999999</v>
      </c>
      <c r="BB12" s="265">
        <v>53.619177168</v>
      </c>
      <c r="BC12" s="265">
        <v>3.8050569553</v>
      </c>
      <c r="BD12" s="265">
        <v>0</v>
      </c>
      <c r="BE12" s="265">
        <v>0</v>
      </c>
      <c r="BF12" s="265">
        <v>7.3056394055000001E-2</v>
      </c>
      <c r="BG12" s="265">
        <v>1.5006542228999999</v>
      </c>
      <c r="BH12" s="265">
        <v>65.156208637999995</v>
      </c>
      <c r="BI12" s="265">
        <v>347.65912811999999</v>
      </c>
      <c r="BJ12" s="308">
        <v>498.21842214999998</v>
      </c>
      <c r="BK12" s="308">
        <v>539.49896845000001</v>
      </c>
      <c r="BL12" s="308">
        <v>383.60586519999998</v>
      </c>
      <c r="BM12" s="308">
        <v>237.49596817</v>
      </c>
      <c r="BN12" s="308">
        <v>70.020460014999998</v>
      </c>
      <c r="BO12" s="308">
        <v>8.5654432605000004</v>
      </c>
      <c r="BP12" s="308">
        <v>0.33721043943000001</v>
      </c>
      <c r="BQ12" s="308">
        <v>0</v>
      </c>
      <c r="BR12" s="308">
        <v>0.24106674616000001</v>
      </c>
      <c r="BS12" s="308">
        <v>4.8352526790999999</v>
      </c>
      <c r="BT12" s="308">
        <v>63.597012071999998</v>
      </c>
      <c r="BU12" s="308">
        <v>254.05256041999999</v>
      </c>
      <c r="BV12" s="308">
        <v>503.11097919999997</v>
      </c>
    </row>
    <row r="13" spans="1:74" ht="11.15" customHeight="1" x14ac:dyDescent="0.25">
      <c r="A13" s="9" t="s">
        <v>71</v>
      </c>
      <c r="B13" s="205" t="s">
        <v>437</v>
      </c>
      <c r="C13" s="265">
        <v>774.24874510999996</v>
      </c>
      <c r="D13" s="265">
        <v>750.96824823999998</v>
      </c>
      <c r="E13" s="265">
        <v>607.01642013000003</v>
      </c>
      <c r="F13" s="265">
        <v>382.59272019999997</v>
      </c>
      <c r="G13" s="265">
        <v>164.28014662999999</v>
      </c>
      <c r="H13" s="265">
        <v>57.013061473</v>
      </c>
      <c r="I13" s="265">
        <v>9.1327144234999995</v>
      </c>
      <c r="J13" s="265">
        <v>24.921923235000001</v>
      </c>
      <c r="K13" s="265">
        <v>90.012841777999995</v>
      </c>
      <c r="L13" s="265">
        <v>386.55816357999998</v>
      </c>
      <c r="M13" s="265">
        <v>682.04455607</v>
      </c>
      <c r="N13" s="265">
        <v>901.09684983</v>
      </c>
      <c r="O13" s="265">
        <v>896.75524044999997</v>
      </c>
      <c r="P13" s="265">
        <v>870.00803602999997</v>
      </c>
      <c r="Q13" s="265">
        <v>670.59308220000003</v>
      </c>
      <c r="R13" s="265">
        <v>376.63888391</v>
      </c>
      <c r="S13" s="265">
        <v>316.59713388</v>
      </c>
      <c r="T13" s="265">
        <v>97.752421224000003</v>
      </c>
      <c r="U13" s="265">
        <v>14.798958624999999</v>
      </c>
      <c r="V13" s="265">
        <v>16.943098410000001</v>
      </c>
      <c r="W13" s="265">
        <v>96.352852745000007</v>
      </c>
      <c r="X13" s="265">
        <v>481.60500230999997</v>
      </c>
      <c r="Y13" s="265">
        <v>620.99912157000006</v>
      </c>
      <c r="Z13" s="265">
        <v>873.85406345000001</v>
      </c>
      <c r="AA13" s="265">
        <v>853.56495299000005</v>
      </c>
      <c r="AB13" s="265">
        <v>766.65474802000006</v>
      </c>
      <c r="AC13" s="265">
        <v>601.70037743</v>
      </c>
      <c r="AD13" s="265">
        <v>415.34866434000003</v>
      </c>
      <c r="AE13" s="265">
        <v>186.43829131000001</v>
      </c>
      <c r="AF13" s="265">
        <v>74.140581229999995</v>
      </c>
      <c r="AG13" s="265">
        <v>14.204330784</v>
      </c>
      <c r="AH13" s="265">
        <v>9.0983202521000006</v>
      </c>
      <c r="AI13" s="265">
        <v>104.08196923</v>
      </c>
      <c r="AJ13" s="265">
        <v>326.54525604000003</v>
      </c>
      <c r="AK13" s="265">
        <v>567.10001595000006</v>
      </c>
      <c r="AL13" s="265">
        <v>887.95683853000003</v>
      </c>
      <c r="AM13" s="265">
        <v>878.08391578999999</v>
      </c>
      <c r="AN13" s="265">
        <v>783.35537122000005</v>
      </c>
      <c r="AO13" s="265">
        <v>645.35888883999996</v>
      </c>
      <c r="AP13" s="265">
        <v>406.08951179000002</v>
      </c>
      <c r="AQ13" s="265">
        <v>221.66519815000001</v>
      </c>
      <c r="AR13" s="265">
        <v>34.724654014999999</v>
      </c>
      <c r="AS13" s="265">
        <v>4.5620690921999998</v>
      </c>
      <c r="AT13" s="265">
        <v>23.123416402</v>
      </c>
      <c r="AU13" s="265">
        <v>82.349941563000002</v>
      </c>
      <c r="AV13" s="265">
        <v>346.51097428999998</v>
      </c>
      <c r="AW13" s="265">
        <v>493.25658762</v>
      </c>
      <c r="AX13" s="265">
        <v>794.86497163000001</v>
      </c>
      <c r="AY13" s="265">
        <v>885.89470926000001</v>
      </c>
      <c r="AZ13" s="265">
        <v>805.23559305000003</v>
      </c>
      <c r="BA13" s="265">
        <v>610.12909052999998</v>
      </c>
      <c r="BB13" s="265">
        <v>424.34792241999997</v>
      </c>
      <c r="BC13" s="265">
        <v>244.00198578999999</v>
      </c>
      <c r="BD13" s="265">
        <v>69.683643313999994</v>
      </c>
      <c r="BE13" s="265">
        <v>6.7477365424000002</v>
      </c>
      <c r="BF13" s="265">
        <v>11.933281684000001</v>
      </c>
      <c r="BG13" s="265">
        <v>66.116805131999996</v>
      </c>
      <c r="BH13" s="265">
        <v>313.94918870999999</v>
      </c>
      <c r="BI13" s="265">
        <v>771.67924010000002</v>
      </c>
      <c r="BJ13" s="308">
        <v>919.31742130999999</v>
      </c>
      <c r="BK13" s="308">
        <v>905.99923289000003</v>
      </c>
      <c r="BL13" s="308">
        <v>734.99152215000004</v>
      </c>
      <c r="BM13" s="308">
        <v>618.30425046000005</v>
      </c>
      <c r="BN13" s="308">
        <v>412.45517109999997</v>
      </c>
      <c r="BO13" s="308">
        <v>219.31632422000001</v>
      </c>
      <c r="BP13" s="308">
        <v>78.778410249000004</v>
      </c>
      <c r="BQ13" s="308">
        <v>14.981025294</v>
      </c>
      <c r="BR13" s="308">
        <v>21.589132383999999</v>
      </c>
      <c r="BS13" s="308">
        <v>116.33497326</v>
      </c>
      <c r="BT13" s="308">
        <v>338.74447083000001</v>
      </c>
      <c r="BU13" s="308">
        <v>629.52487636000001</v>
      </c>
      <c r="BV13" s="308">
        <v>910.83100534000005</v>
      </c>
    </row>
    <row r="14" spans="1:74" ht="11.15" customHeight="1" x14ac:dyDescent="0.25">
      <c r="A14" s="9" t="s">
        <v>72</v>
      </c>
      <c r="B14" s="205" t="s">
        <v>438</v>
      </c>
      <c r="C14" s="265">
        <v>457.91487887</v>
      </c>
      <c r="D14" s="265">
        <v>495.44676922000002</v>
      </c>
      <c r="E14" s="265">
        <v>486.2369104</v>
      </c>
      <c r="F14" s="265">
        <v>299.00083009000002</v>
      </c>
      <c r="G14" s="265">
        <v>175.47215532999999</v>
      </c>
      <c r="H14" s="265">
        <v>64.974171948000006</v>
      </c>
      <c r="I14" s="265">
        <v>8.4814615728000007</v>
      </c>
      <c r="J14" s="265">
        <v>13.517087049000001</v>
      </c>
      <c r="K14" s="265">
        <v>62.103899624999997</v>
      </c>
      <c r="L14" s="265">
        <v>186.66122053999999</v>
      </c>
      <c r="M14" s="265">
        <v>354.06513491999999</v>
      </c>
      <c r="N14" s="265">
        <v>563.90823747000002</v>
      </c>
      <c r="O14" s="265">
        <v>541.81368540999995</v>
      </c>
      <c r="P14" s="265">
        <v>655.05668235999997</v>
      </c>
      <c r="Q14" s="265">
        <v>490.52996013000001</v>
      </c>
      <c r="R14" s="265">
        <v>275.17113850999999</v>
      </c>
      <c r="S14" s="265">
        <v>241.14895616000001</v>
      </c>
      <c r="T14" s="265">
        <v>60.073173554999997</v>
      </c>
      <c r="U14" s="265">
        <v>20.030492571</v>
      </c>
      <c r="V14" s="265">
        <v>12.203612273999999</v>
      </c>
      <c r="W14" s="265">
        <v>64.151809284999999</v>
      </c>
      <c r="X14" s="265">
        <v>238.53465453999999</v>
      </c>
      <c r="Y14" s="265">
        <v>371.39196329999999</v>
      </c>
      <c r="Z14" s="265">
        <v>575.19757261999996</v>
      </c>
      <c r="AA14" s="265">
        <v>563.33401628000001</v>
      </c>
      <c r="AB14" s="265">
        <v>446.53934026000002</v>
      </c>
      <c r="AC14" s="265">
        <v>525.63566527</v>
      </c>
      <c r="AD14" s="265">
        <v>309.38085839000001</v>
      </c>
      <c r="AE14" s="265">
        <v>147.78830839</v>
      </c>
      <c r="AF14" s="265">
        <v>70.542836167000004</v>
      </c>
      <c r="AG14" s="265">
        <v>18.900093488</v>
      </c>
      <c r="AH14" s="265">
        <v>15.589209037</v>
      </c>
      <c r="AI14" s="265">
        <v>30.618078189999999</v>
      </c>
      <c r="AJ14" s="265">
        <v>133.19737451</v>
      </c>
      <c r="AK14" s="265">
        <v>411.68703355000002</v>
      </c>
      <c r="AL14" s="265">
        <v>541.73106615999995</v>
      </c>
      <c r="AM14" s="265">
        <v>547.66663577999998</v>
      </c>
      <c r="AN14" s="265">
        <v>490.98378794000001</v>
      </c>
      <c r="AO14" s="265">
        <v>522.74400716000002</v>
      </c>
      <c r="AP14" s="265">
        <v>283.56704200000001</v>
      </c>
      <c r="AQ14" s="265">
        <v>173.44571440999999</v>
      </c>
      <c r="AR14" s="265">
        <v>28.3339131</v>
      </c>
      <c r="AS14" s="265">
        <v>10.529668429000001</v>
      </c>
      <c r="AT14" s="265">
        <v>14.270959419</v>
      </c>
      <c r="AU14" s="265">
        <v>52.703666499999997</v>
      </c>
      <c r="AV14" s="265">
        <v>247.29405671999999</v>
      </c>
      <c r="AW14" s="265">
        <v>323.00424823999998</v>
      </c>
      <c r="AX14" s="265">
        <v>633.15939508999998</v>
      </c>
      <c r="AY14" s="265">
        <v>536.17924957000002</v>
      </c>
      <c r="AZ14" s="265">
        <v>461.87740528</v>
      </c>
      <c r="BA14" s="265">
        <v>394.34693184999998</v>
      </c>
      <c r="BB14" s="265">
        <v>335.69286404000002</v>
      </c>
      <c r="BC14" s="265">
        <v>213.80157621000001</v>
      </c>
      <c r="BD14" s="265">
        <v>55.584093066999998</v>
      </c>
      <c r="BE14" s="265">
        <v>10.168828497</v>
      </c>
      <c r="BF14" s="265">
        <v>7.5645462886999999</v>
      </c>
      <c r="BG14" s="265">
        <v>30.246002172000001</v>
      </c>
      <c r="BH14" s="265">
        <v>129.12239790000001</v>
      </c>
      <c r="BI14" s="265">
        <v>473.67220099999997</v>
      </c>
      <c r="BJ14" s="308">
        <v>618.73814755000001</v>
      </c>
      <c r="BK14" s="308">
        <v>604.06078312</v>
      </c>
      <c r="BL14" s="308">
        <v>504.63658691000001</v>
      </c>
      <c r="BM14" s="308">
        <v>469.61992664000002</v>
      </c>
      <c r="BN14" s="308">
        <v>346.61795597999998</v>
      </c>
      <c r="BO14" s="308">
        <v>195.03865769000001</v>
      </c>
      <c r="BP14" s="308">
        <v>74.495443104000003</v>
      </c>
      <c r="BQ14" s="308">
        <v>17.786179623999999</v>
      </c>
      <c r="BR14" s="308">
        <v>19.315275631999999</v>
      </c>
      <c r="BS14" s="308">
        <v>55.651791928999998</v>
      </c>
      <c r="BT14" s="308">
        <v>204.48132242</v>
      </c>
      <c r="BU14" s="308">
        <v>422.09093849999999</v>
      </c>
      <c r="BV14" s="308">
        <v>607.62996930999998</v>
      </c>
    </row>
    <row r="15" spans="1:74" ht="11.15" customHeight="1" x14ac:dyDescent="0.25">
      <c r="A15" s="9" t="s">
        <v>558</v>
      </c>
      <c r="B15" s="205" t="s">
        <v>465</v>
      </c>
      <c r="C15" s="265">
        <v>898.66374611000003</v>
      </c>
      <c r="D15" s="265">
        <v>626.88032684999996</v>
      </c>
      <c r="E15" s="265">
        <v>610.96560586999999</v>
      </c>
      <c r="F15" s="265">
        <v>412.08706251000001</v>
      </c>
      <c r="G15" s="265">
        <v>85.657945312999999</v>
      </c>
      <c r="H15" s="265">
        <v>26.471681568000001</v>
      </c>
      <c r="I15" s="265">
        <v>3.5468552290000002</v>
      </c>
      <c r="J15" s="265">
        <v>6.9667562562000001</v>
      </c>
      <c r="K15" s="265">
        <v>37.777571794000004</v>
      </c>
      <c r="L15" s="265">
        <v>254.67553018999999</v>
      </c>
      <c r="M15" s="265">
        <v>595.41541946999996</v>
      </c>
      <c r="N15" s="265">
        <v>733.53041493000001</v>
      </c>
      <c r="O15" s="265">
        <v>861.54190299000004</v>
      </c>
      <c r="P15" s="265">
        <v>721.53463144</v>
      </c>
      <c r="Q15" s="265">
        <v>634.07224597000004</v>
      </c>
      <c r="R15" s="265">
        <v>289.04415945</v>
      </c>
      <c r="S15" s="265">
        <v>159.04834342000001</v>
      </c>
      <c r="T15" s="265">
        <v>34.301378491000001</v>
      </c>
      <c r="U15" s="265">
        <v>5.2700498714000004</v>
      </c>
      <c r="V15" s="265">
        <v>10.280453423999999</v>
      </c>
      <c r="W15" s="265">
        <v>41.395192815999998</v>
      </c>
      <c r="X15" s="265">
        <v>254.92159674999999</v>
      </c>
      <c r="Y15" s="265">
        <v>591.28723169</v>
      </c>
      <c r="Z15" s="265">
        <v>717.69573480999998</v>
      </c>
      <c r="AA15" s="265">
        <v>741.17917009999996</v>
      </c>
      <c r="AB15" s="265">
        <v>653.66307537</v>
      </c>
      <c r="AC15" s="265">
        <v>485.48387496999999</v>
      </c>
      <c r="AD15" s="265">
        <v>360.13487255000001</v>
      </c>
      <c r="AE15" s="265">
        <v>157.07898471999999</v>
      </c>
      <c r="AF15" s="265">
        <v>25.653312364000001</v>
      </c>
      <c r="AG15" s="265">
        <v>4.6702581791000002</v>
      </c>
      <c r="AH15" s="265">
        <v>7.2766599880999996</v>
      </c>
      <c r="AI15" s="265">
        <v>58.489006668999998</v>
      </c>
      <c r="AJ15" s="265">
        <v>248.36577109000001</v>
      </c>
      <c r="AK15" s="265">
        <v>422.91322337999998</v>
      </c>
      <c r="AL15" s="265">
        <v>751.60085171000003</v>
      </c>
      <c r="AM15" s="265">
        <v>804.83022874999995</v>
      </c>
      <c r="AN15" s="265">
        <v>794.17016791000003</v>
      </c>
      <c r="AO15" s="265">
        <v>508.35326132</v>
      </c>
      <c r="AP15" s="265">
        <v>308.60534897000002</v>
      </c>
      <c r="AQ15" s="265">
        <v>151.34928504000001</v>
      </c>
      <c r="AR15" s="265">
        <v>12.43683352</v>
      </c>
      <c r="AS15" s="265">
        <v>4.5711483791000003</v>
      </c>
      <c r="AT15" s="265">
        <v>5.9663907775</v>
      </c>
      <c r="AU15" s="265">
        <v>40.283029362000001</v>
      </c>
      <c r="AV15" s="265">
        <v>180.73213163</v>
      </c>
      <c r="AW15" s="265">
        <v>509.38379050999998</v>
      </c>
      <c r="AX15" s="265">
        <v>616.68325076999997</v>
      </c>
      <c r="AY15" s="265">
        <v>913.06974950999995</v>
      </c>
      <c r="AZ15" s="265">
        <v>710.15019066000002</v>
      </c>
      <c r="BA15" s="265">
        <v>525.05412746000002</v>
      </c>
      <c r="BB15" s="265">
        <v>342.54571721000002</v>
      </c>
      <c r="BC15" s="265">
        <v>123.41150552000001</v>
      </c>
      <c r="BD15" s="265">
        <v>26.083160731</v>
      </c>
      <c r="BE15" s="265">
        <v>3.6152717110000001</v>
      </c>
      <c r="BF15" s="265">
        <v>5.8806736797000001</v>
      </c>
      <c r="BG15" s="265">
        <v>44.323810422000001</v>
      </c>
      <c r="BH15" s="265">
        <v>255.31115603000001</v>
      </c>
      <c r="BI15" s="265">
        <v>522.96959102999995</v>
      </c>
      <c r="BJ15" s="308">
        <v>790.81608851999999</v>
      </c>
      <c r="BK15" s="308">
        <v>861.96262709999996</v>
      </c>
      <c r="BL15" s="308">
        <v>695.27685817999998</v>
      </c>
      <c r="BM15" s="308">
        <v>566.37072966000005</v>
      </c>
      <c r="BN15" s="308">
        <v>318.29426669999998</v>
      </c>
      <c r="BO15" s="308">
        <v>143.926177</v>
      </c>
      <c r="BP15" s="308">
        <v>31.838221533999999</v>
      </c>
      <c r="BQ15" s="308">
        <v>6.5293939194000004</v>
      </c>
      <c r="BR15" s="308">
        <v>10.463564232</v>
      </c>
      <c r="BS15" s="308">
        <v>58.055627043000001</v>
      </c>
      <c r="BT15" s="308">
        <v>251.78281680000001</v>
      </c>
      <c r="BU15" s="308">
        <v>506.06191878999999</v>
      </c>
      <c r="BV15" s="308">
        <v>795.07456605000004</v>
      </c>
    </row>
    <row r="16" spans="1:74" ht="11.15" customHeight="1" x14ac:dyDescent="0.25">
      <c r="A16" s="9"/>
      <c r="B16" s="189" t="s">
        <v>155</v>
      </c>
      <c r="C16" s="240"/>
      <c r="D16" s="240"/>
      <c r="E16" s="240"/>
      <c r="F16" s="240"/>
      <c r="G16" s="240"/>
      <c r="H16" s="240"/>
      <c r="I16" s="240"/>
      <c r="J16" s="240"/>
      <c r="K16" s="240"/>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0"/>
      <c r="AN16" s="240"/>
      <c r="AO16" s="240"/>
      <c r="AP16" s="240"/>
      <c r="AQ16" s="240"/>
      <c r="AR16" s="240"/>
      <c r="AS16" s="240"/>
      <c r="AT16" s="240"/>
      <c r="AU16" s="240"/>
      <c r="AV16" s="240"/>
      <c r="AW16" s="240"/>
      <c r="AX16" s="240"/>
      <c r="AY16" s="240"/>
      <c r="AZ16" s="240"/>
      <c r="BA16" s="240"/>
      <c r="BB16" s="240"/>
      <c r="BC16" s="240"/>
      <c r="BD16" s="240"/>
      <c r="BE16" s="240"/>
      <c r="BF16" s="240"/>
      <c r="BG16" s="240"/>
      <c r="BH16" s="240"/>
      <c r="BI16" s="240"/>
      <c r="BJ16" s="309"/>
      <c r="BK16" s="309"/>
      <c r="BL16" s="309"/>
      <c r="BM16" s="309"/>
      <c r="BN16" s="309"/>
      <c r="BO16" s="309"/>
      <c r="BP16" s="309"/>
      <c r="BQ16" s="309"/>
      <c r="BR16" s="309"/>
      <c r="BS16" s="309"/>
      <c r="BT16" s="309"/>
      <c r="BU16" s="309"/>
      <c r="BV16" s="309"/>
    </row>
    <row r="17" spans="1:74" ht="11.15" customHeight="1" x14ac:dyDescent="0.25">
      <c r="A17" s="9" t="s">
        <v>134</v>
      </c>
      <c r="B17" s="205" t="s">
        <v>431</v>
      </c>
      <c r="C17" s="265">
        <v>1212.2712974999999</v>
      </c>
      <c r="D17" s="265">
        <v>1047.6376623000001</v>
      </c>
      <c r="E17" s="265">
        <v>911.39920930000005</v>
      </c>
      <c r="F17" s="265">
        <v>527.12238645000002</v>
      </c>
      <c r="G17" s="265">
        <v>237.42293340000001</v>
      </c>
      <c r="H17" s="265">
        <v>52.853503302</v>
      </c>
      <c r="I17" s="265">
        <v>6.2367151854999996</v>
      </c>
      <c r="J17" s="265">
        <v>17.905387803</v>
      </c>
      <c r="K17" s="265">
        <v>95.110386487</v>
      </c>
      <c r="L17" s="265">
        <v>399.74358102999997</v>
      </c>
      <c r="M17" s="265">
        <v>703.41816107</v>
      </c>
      <c r="N17" s="265">
        <v>1017.2940460999999</v>
      </c>
      <c r="O17" s="265">
        <v>1224.0840975000001</v>
      </c>
      <c r="P17" s="265">
        <v>1032.1530981000001</v>
      </c>
      <c r="Q17" s="265">
        <v>909.07741486999998</v>
      </c>
      <c r="R17" s="265">
        <v>542.71359318999998</v>
      </c>
      <c r="S17" s="265">
        <v>220.94013065999999</v>
      </c>
      <c r="T17" s="265">
        <v>55.863678810000003</v>
      </c>
      <c r="U17" s="265">
        <v>6.0432322743000002</v>
      </c>
      <c r="V17" s="265">
        <v>14.663193144999999</v>
      </c>
      <c r="W17" s="265">
        <v>90.296578488999998</v>
      </c>
      <c r="X17" s="265">
        <v>396.62779234999999</v>
      </c>
      <c r="Y17" s="265">
        <v>709.92122497000003</v>
      </c>
      <c r="Z17" s="265">
        <v>1014.9851535</v>
      </c>
      <c r="AA17" s="265">
        <v>1205.4446544</v>
      </c>
      <c r="AB17" s="265">
        <v>1032.9935954</v>
      </c>
      <c r="AC17" s="265">
        <v>913.81253422999998</v>
      </c>
      <c r="AD17" s="265">
        <v>544.72847434000005</v>
      </c>
      <c r="AE17" s="265">
        <v>226.02226640999999</v>
      </c>
      <c r="AF17" s="265">
        <v>51.661853129000001</v>
      </c>
      <c r="AG17" s="265">
        <v>3.5499673870000001</v>
      </c>
      <c r="AH17" s="265">
        <v>15.322709324</v>
      </c>
      <c r="AI17" s="265">
        <v>85.681696447999997</v>
      </c>
      <c r="AJ17" s="265">
        <v>383.94961775000002</v>
      </c>
      <c r="AK17" s="265">
        <v>733.48522070000001</v>
      </c>
      <c r="AL17" s="265">
        <v>1009.9691854</v>
      </c>
      <c r="AM17" s="265">
        <v>1188.2006854000001</v>
      </c>
      <c r="AN17" s="265">
        <v>1025.9674983</v>
      </c>
      <c r="AO17" s="265">
        <v>918.80983949999995</v>
      </c>
      <c r="AP17" s="265">
        <v>566.87228671000003</v>
      </c>
      <c r="AQ17" s="265">
        <v>237.27468963000001</v>
      </c>
      <c r="AR17" s="265">
        <v>51.346328849000002</v>
      </c>
      <c r="AS17" s="265">
        <v>3.5139695512000002</v>
      </c>
      <c r="AT17" s="265">
        <v>14.842666918000001</v>
      </c>
      <c r="AU17" s="265">
        <v>88.766401665999993</v>
      </c>
      <c r="AV17" s="265">
        <v>381.91805165</v>
      </c>
      <c r="AW17" s="265">
        <v>723.26911883000002</v>
      </c>
      <c r="AX17" s="265">
        <v>994.48554020999995</v>
      </c>
      <c r="AY17" s="265">
        <v>1168.8470098</v>
      </c>
      <c r="AZ17" s="265">
        <v>1020.6500191</v>
      </c>
      <c r="BA17" s="265">
        <v>910.71474553999997</v>
      </c>
      <c r="BB17" s="265">
        <v>565.73310308999999</v>
      </c>
      <c r="BC17" s="265">
        <v>239.47685235</v>
      </c>
      <c r="BD17" s="265">
        <v>47.367302035000002</v>
      </c>
      <c r="BE17" s="265">
        <v>4.5119931101999997</v>
      </c>
      <c r="BF17" s="265">
        <v>13.770713444</v>
      </c>
      <c r="BG17" s="265">
        <v>89.072457521000004</v>
      </c>
      <c r="BH17" s="265">
        <v>371.71465052999997</v>
      </c>
      <c r="BI17" s="265">
        <v>736.8591328</v>
      </c>
      <c r="BJ17" s="308">
        <v>994.99980000000005</v>
      </c>
      <c r="BK17" s="308">
        <v>1191.2840000000001</v>
      </c>
      <c r="BL17" s="308">
        <v>1031.068</v>
      </c>
      <c r="BM17" s="308">
        <v>928.91020000000003</v>
      </c>
      <c r="BN17" s="308">
        <v>571.18970000000002</v>
      </c>
      <c r="BO17" s="308">
        <v>240.51220000000001</v>
      </c>
      <c r="BP17" s="308">
        <v>47.010680000000001</v>
      </c>
      <c r="BQ17" s="308">
        <v>4.5179850000000004</v>
      </c>
      <c r="BR17" s="308">
        <v>13.415139999999999</v>
      </c>
      <c r="BS17" s="308">
        <v>87.936220000000006</v>
      </c>
      <c r="BT17" s="308">
        <v>375.04669999999999</v>
      </c>
      <c r="BU17" s="308">
        <v>722.46479999999997</v>
      </c>
      <c r="BV17" s="308">
        <v>1004.811</v>
      </c>
    </row>
    <row r="18" spans="1:74" ht="11.15" customHeight="1" x14ac:dyDescent="0.25">
      <c r="A18" s="9" t="s">
        <v>135</v>
      </c>
      <c r="B18" s="205" t="s">
        <v>463</v>
      </c>
      <c r="C18" s="265">
        <v>1148.3469261</v>
      </c>
      <c r="D18" s="265">
        <v>979.90653624000004</v>
      </c>
      <c r="E18" s="265">
        <v>818.95271764999995</v>
      </c>
      <c r="F18" s="265">
        <v>441.38293514999998</v>
      </c>
      <c r="G18" s="265">
        <v>180.85895904</v>
      </c>
      <c r="H18" s="265">
        <v>23.563757615</v>
      </c>
      <c r="I18" s="265">
        <v>3.7599347966000001</v>
      </c>
      <c r="J18" s="265">
        <v>11.441662456</v>
      </c>
      <c r="K18" s="265">
        <v>66.040010578999997</v>
      </c>
      <c r="L18" s="265">
        <v>346.87291119999998</v>
      </c>
      <c r="M18" s="265">
        <v>656.77066043000002</v>
      </c>
      <c r="N18" s="265">
        <v>945.14992027000005</v>
      </c>
      <c r="O18" s="265">
        <v>1165.6056824</v>
      </c>
      <c r="P18" s="265">
        <v>965.25366154000005</v>
      </c>
      <c r="Q18" s="265">
        <v>825.46065540999996</v>
      </c>
      <c r="R18" s="265">
        <v>462.79909550999997</v>
      </c>
      <c r="S18" s="265">
        <v>162.14539930000001</v>
      </c>
      <c r="T18" s="265">
        <v>25.419025484999999</v>
      </c>
      <c r="U18" s="265">
        <v>3.5241490746999999</v>
      </c>
      <c r="V18" s="265">
        <v>9.3899408292000004</v>
      </c>
      <c r="W18" s="265">
        <v>62.763088826000001</v>
      </c>
      <c r="X18" s="265">
        <v>338.86072646999997</v>
      </c>
      <c r="Y18" s="265">
        <v>662.28878855000005</v>
      </c>
      <c r="Z18" s="265">
        <v>939.54288723000002</v>
      </c>
      <c r="AA18" s="265">
        <v>1150.3917788000001</v>
      </c>
      <c r="AB18" s="265">
        <v>965.70251910000002</v>
      </c>
      <c r="AC18" s="265">
        <v>832.33865529000002</v>
      </c>
      <c r="AD18" s="265">
        <v>459.77994604999998</v>
      </c>
      <c r="AE18" s="265">
        <v>160.62404226000001</v>
      </c>
      <c r="AF18" s="265">
        <v>23.664899862999999</v>
      </c>
      <c r="AG18" s="265">
        <v>1.9152343447</v>
      </c>
      <c r="AH18" s="265">
        <v>9.6866644416999996</v>
      </c>
      <c r="AI18" s="265">
        <v>57.673593808</v>
      </c>
      <c r="AJ18" s="265">
        <v>325.03413363999999</v>
      </c>
      <c r="AK18" s="265">
        <v>686.65008279999995</v>
      </c>
      <c r="AL18" s="265">
        <v>932.45798820000005</v>
      </c>
      <c r="AM18" s="265">
        <v>1131.1295247999999</v>
      </c>
      <c r="AN18" s="265">
        <v>948.33018430000004</v>
      </c>
      <c r="AO18" s="265">
        <v>832.82774297000003</v>
      </c>
      <c r="AP18" s="265">
        <v>481.37952002999998</v>
      </c>
      <c r="AQ18" s="265">
        <v>171.78889663000001</v>
      </c>
      <c r="AR18" s="265">
        <v>24.102714435999999</v>
      </c>
      <c r="AS18" s="265">
        <v>1.8367499584</v>
      </c>
      <c r="AT18" s="265">
        <v>9.5281079980999994</v>
      </c>
      <c r="AU18" s="265">
        <v>60.089105123000003</v>
      </c>
      <c r="AV18" s="265">
        <v>322.82088558999999</v>
      </c>
      <c r="AW18" s="265">
        <v>674.72129469000004</v>
      </c>
      <c r="AX18" s="265">
        <v>913.26956388999997</v>
      </c>
      <c r="AY18" s="265">
        <v>1111.8842361</v>
      </c>
      <c r="AZ18" s="265">
        <v>952.12240169999995</v>
      </c>
      <c r="BA18" s="265">
        <v>822.69709336000005</v>
      </c>
      <c r="BB18" s="265">
        <v>482.08045138</v>
      </c>
      <c r="BC18" s="265">
        <v>178.92482269999999</v>
      </c>
      <c r="BD18" s="265">
        <v>23.271580435000001</v>
      </c>
      <c r="BE18" s="265">
        <v>2.1643317938000002</v>
      </c>
      <c r="BF18" s="265">
        <v>8.8987223687999997</v>
      </c>
      <c r="BG18" s="265">
        <v>60.351537542999999</v>
      </c>
      <c r="BH18" s="265">
        <v>307.69664097999998</v>
      </c>
      <c r="BI18" s="265">
        <v>691.04641034999997</v>
      </c>
      <c r="BJ18" s="308">
        <v>909.38580000000002</v>
      </c>
      <c r="BK18" s="308">
        <v>1135.5360000000001</v>
      </c>
      <c r="BL18" s="308">
        <v>964.19110000000001</v>
      </c>
      <c r="BM18" s="308">
        <v>845.11919999999998</v>
      </c>
      <c r="BN18" s="308">
        <v>485.82049999999998</v>
      </c>
      <c r="BO18" s="308">
        <v>182.90950000000001</v>
      </c>
      <c r="BP18" s="308">
        <v>23.411100000000001</v>
      </c>
      <c r="BQ18" s="308">
        <v>2.2882229999999999</v>
      </c>
      <c r="BR18" s="308">
        <v>8.5822839999999996</v>
      </c>
      <c r="BS18" s="308">
        <v>59.233040000000003</v>
      </c>
      <c r="BT18" s="308">
        <v>314.45490000000001</v>
      </c>
      <c r="BU18" s="308">
        <v>674.84259999999995</v>
      </c>
      <c r="BV18" s="308">
        <v>923.40160000000003</v>
      </c>
    </row>
    <row r="19" spans="1:74" ht="11.15" customHeight="1" x14ac:dyDescent="0.25">
      <c r="A19" s="9" t="s">
        <v>136</v>
      </c>
      <c r="B19" s="205" t="s">
        <v>432</v>
      </c>
      <c r="C19" s="265">
        <v>1287.6224745</v>
      </c>
      <c r="D19" s="265">
        <v>1081.9351403000001</v>
      </c>
      <c r="E19" s="265">
        <v>839.14824295000005</v>
      </c>
      <c r="F19" s="265">
        <v>457.35484303999999</v>
      </c>
      <c r="G19" s="265">
        <v>203.33129822000001</v>
      </c>
      <c r="H19" s="265">
        <v>31.586818128000001</v>
      </c>
      <c r="I19" s="265">
        <v>10.512251378</v>
      </c>
      <c r="J19" s="265">
        <v>19.368436683999999</v>
      </c>
      <c r="K19" s="265">
        <v>86.527185908999996</v>
      </c>
      <c r="L19" s="265">
        <v>388.52164714000003</v>
      </c>
      <c r="M19" s="265">
        <v>725.42740684</v>
      </c>
      <c r="N19" s="265">
        <v>1096.4631690000001</v>
      </c>
      <c r="O19" s="265">
        <v>1295.5812914000001</v>
      </c>
      <c r="P19" s="265">
        <v>1064.2644714999999</v>
      </c>
      <c r="Q19" s="265">
        <v>835.95537993999994</v>
      </c>
      <c r="R19" s="265">
        <v>483.36468041000001</v>
      </c>
      <c r="S19" s="265">
        <v>182.84644972999999</v>
      </c>
      <c r="T19" s="265">
        <v>31.13578184</v>
      </c>
      <c r="U19" s="265">
        <v>10.174196932999999</v>
      </c>
      <c r="V19" s="265">
        <v>17.815826726000001</v>
      </c>
      <c r="W19" s="265">
        <v>83.806985087000001</v>
      </c>
      <c r="X19" s="265">
        <v>386.93974922000001</v>
      </c>
      <c r="Y19" s="265">
        <v>738.06639073999997</v>
      </c>
      <c r="Z19" s="265">
        <v>1073.3751749</v>
      </c>
      <c r="AA19" s="265">
        <v>1276.9333217000001</v>
      </c>
      <c r="AB19" s="265">
        <v>1068.6315898</v>
      </c>
      <c r="AC19" s="265">
        <v>852.03716812000005</v>
      </c>
      <c r="AD19" s="265">
        <v>481.48885374999998</v>
      </c>
      <c r="AE19" s="265">
        <v>184.8282007</v>
      </c>
      <c r="AF19" s="265">
        <v>31.421194314000001</v>
      </c>
      <c r="AG19" s="265">
        <v>6.5823158933999997</v>
      </c>
      <c r="AH19" s="265">
        <v>16.881005503000001</v>
      </c>
      <c r="AI19" s="265">
        <v>78.610315493000002</v>
      </c>
      <c r="AJ19" s="265">
        <v>374.40608163000002</v>
      </c>
      <c r="AK19" s="265">
        <v>768.39865022000004</v>
      </c>
      <c r="AL19" s="265">
        <v>1054.5768860999999</v>
      </c>
      <c r="AM19" s="265">
        <v>1248.8441931</v>
      </c>
      <c r="AN19" s="265">
        <v>1056.5660473</v>
      </c>
      <c r="AO19" s="265">
        <v>851.19214968999995</v>
      </c>
      <c r="AP19" s="265">
        <v>505.41414118</v>
      </c>
      <c r="AQ19" s="265">
        <v>193.8242587</v>
      </c>
      <c r="AR19" s="265">
        <v>31.361665420000001</v>
      </c>
      <c r="AS19" s="265">
        <v>6.5373587339999997</v>
      </c>
      <c r="AT19" s="265">
        <v>17.751069421</v>
      </c>
      <c r="AU19" s="265">
        <v>80.198731104000004</v>
      </c>
      <c r="AV19" s="265">
        <v>385.95095543000002</v>
      </c>
      <c r="AW19" s="265">
        <v>756.40187460000004</v>
      </c>
      <c r="AX19" s="265">
        <v>1027.4224291999999</v>
      </c>
      <c r="AY19" s="265">
        <v>1226.5020380999999</v>
      </c>
      <c r="AZ19" s="265">
        <v>1074.3141367999999</v>
      </c>
      <c r="BA19" s="265">
        <v>832.04495463000001</v>
      </c>
      <c r="BB19" s="265">
        <v>501.08005646999999</v>
      </c>
      <c r="BC19" s="265">
        <v>196.66694841</v>
      </c>
      <c r="BD19" s="265">
        <v>29.608587584999999</v>
      </c>
      <c r="BE19" s="265">
        <v>7.1386506397999998</v>
      </c>
      <c r="BF19" s="265">
        <v>16.937257787</v>
      </c>
      <c r="BG19" s="265">
        <v>73.154702220999994</v>
      </c>
      <c r="BH19" s="265">
        <v>369.87319889000003</v>
      </c>
      <c r="BI19" s="265">
        <v>771.94298846000004</v>
      </c>
      <c r="BJ19" s="308">
        <v>1020.141</v>
      </c>
      <c r="BK19" s="308">
        <v>1255.377</v>
      </c>
      <c r="BL19" s="308">
        <v>1092.771</v>
      </c>
      <c r="BM19" s="308">
        <v>866.9366</v>
      </c>
      <c r="BN19" s="308">
        <v>511.1309</v>
      </c>
      <c r="BO19" s="308">
        <v>200.40710000000001</v>
      </c>
      <c r="BP19" s="308">
        <v>30.079029999999999</v>
      </c>
      <c r="BQ19" s="308">
        <v>7.4692100000000003</v>
      </c>
      <c r="BR19" s="308">
        <v>16.509730000000001</v>
      </c>
      <c r="BS19" s="308">
        <v>69.302239999999998</v>
      </c>
      <c r="BT19" s="308">
        <v>367.81209999999999</v>
      </c>
      <c r="BU19" s="308">
        <v>765.08339999999998</v>
      </c>
      <c r="BV19" s="308">
        <v>1041.124</v>
      </c>
    </row>
    <row r="20" spans="1:74" ht="11.15" customHeight="1" x14ac:dyDescent="0.25">
      <c r="A20" s="9" t="s">
        <v>137</v>
      </c>
      <c r="B20" s="205" t="s">
        <v>433</v>
      </c>
      <c r="C20" s="265">
        <v>1342.1665425000001</v>
      </c>
      <c r="D20" s="265">
        <v>1101.6851504000001</v>
      </c>
      <c r="E20" s="265">
        <v>820.50085233000004</v>
      </c>
      <c r="F20" s="265">
        <v>454.76905848000001</v>
      </c>
      <c r="G20" s="265">
        <v>209.94721641999999</v>
      </c>
      <c r="H20" s="265">
        <v>40.637637634000001</v>
      </c>
      <c r="I20" s="265">
        <v>14.512786699999999</v>
      </c>
      <c r="J20" s="265">
        <v>25.416185161000001</v>
      </c>
      <c r="K20" s="265">
        <v>103.74647720999999</v>
      </c>
      <c r="L20" s="265">
        <v>402.87839151999998</v>
      </c>
      <c r="M20" s="265">
        <v>759.82273156999997</v>
      </c>
      <c r="N20" s="265">
        <v>1217.0449085</v>
      </c>
      <c r="O20" s="265">
        <v>1342.5487633</v>
      </c>
      <c r="P20" s="265">
        <v>1098.3981977000001</v>
      </c>
      <c r="Q20" s="265">
        <v>814.46913357999995</v>
      </c>
      <c r="R20" s="265">
        <v>471.50072832000001</v>
      </c>
      <c r="S20" s="265">
        <v>193.21335686</v>
      </c>
      <c r="T20" s="265">
        <v>37.889479004000002</v>
      </c>
      <c r="U20" s="265">
        <v>14.331440168</v>
      </c>
      <c r="V20" s="265">
        <v>24.735731582</v>
      </c>
      <c r="W20" s="265">
        <v>100.70735873</v>
      </c>
      <c r="X20" s="265">
        <v>410.06254638000001</v>
      </c>
      <c r="Y20" s="265">
        <v>780.73460890000001</v>
      </c>
      <c r="Z20" s="265">
        <v>1189.6632413</v>
      </c>
      <c r="AA20" s="265">
        <v>1331.6461672</v>
      </c>
      <c r="AB20" s="265">
        <v>1126.0927107</v>
      </c>
      <c r="AC20" s="265">
        <v>829.88535528</v>
      </c>
      <c r="AD20" s="265">
        <v>466.47214495999998</v>
      </c>
      <c r="AE20" s="265">
        <v>199.27604135000001</v>
      </c>
      <c r="AF20" s="265">
        <v>37.033141815999997</v>
      </c>
      <c r="AG20" s="265">
        <v>10.865691453</v>
      </c>
      <c r="AH20" s="265">
        <v>23.629410061000002</v>
      </c>
      <c r="AI20" s="265">
        <v>97.185010325999997</v>
      </c>
      <c r="AJ20" s="265">
        <v>402.86811877999997</v>
      </c>
      <c r="AK20" s="265">
        <v>811.39542454000002</v>
      </c>
      <c r="AL20" s="265">
        <v>1165.4748959000001</v>
      </c>
      <c r="AM20" s="265">
        <v>1308.0956308</v>
      </c>
      <c r="AN20" s="265">
        <v>1111.0171138999999</v>
      </c>
      <c r="AO20" s="265">
        <v>828.64178164999998</v>
      </c>
      <c r="AP20" s="265">
        <v>489.49663936000002</v>
      </c>
      <c r="AQ20" s="265">
        <v>203.61792416</v>
      </c>
      <c r="AR20" s="265">
        <v>35.257530807999999</v>
      </c>
      <c r="AS20" s="265">
        <v>10.67101892</v>
      </c>
      <c r="AT20" s="265">
        <v>24.649406484</v>
      </c>
      <c r="AU20" s="265">
        <v>97.884779112999993</v>
      </c>
      <c r="AV20" s="265">
        <v>425.00078961999998</v>
      </c>
      <c r="AW20" s="265">
        <v>800.45413943999995</v>
      </c>
      <c r="AX20" s="265">
        <v>1142.6630539</v>
      </c>
      <c r="AY20" s="265">
        <v>1279.0972397</v>
      </c>
      <c r="AZ20" s="265">
        <v>1134.1722331999999</v>
      </c>
      <c r="BA20" s="265">
        <v>806.02861297000004</v>
      </c>
      <c r="BB20" s="265">
        <v>490.68619023000002</v>
      </c>
      <c r="BC20" s="265">
        <v>203.03806130999999</v>
      </c>
      <c r="BD20" s="265">
        <v>32.059760756000003</v>
      </c>
      <c r="BE20" s="265">
        <v>11.228854709</v>
      </c>
      <c r="BF20" s="265">
        <v>24.271705358999998</v>
      </c>
      <c r="BG20" s="265">
        <v>89.326225180999998</v>
      </c>
      <c r="BH20" s="265">
        <v>420.17568175000002</v>
      </c>
      <c r="BI20" s="265">
        <v>801.05259673</v>
      </c>
      <c r="BJ20" s="308">
        <v>1135.348</v>
      </c>
      <c r="BK20" s="308">
        <v>1311.0029999999999</v>
      </c>
      <c r="BL20" s="308">
        <v>1160.8440000000001</v>
      </c>
      <c r="BM20" s="308">
        <v>845.41449999999998</v>
      </c>
      <c r="BN20" s="308">
        <v>512.56119999999999</v>
      </c>
      <c r="BO20" s="308">
        <v>209.11770000000001</v>
      </c>
      <c r="BP20" s="308">
        <v>32.531660000000002</v>
      </c>
      <c r="BQ20" s="308">
        <v>12.07574</v>
      </c>
      <c r="BR20" s="308">
        <v>23.89415</v>
      </c>
      <c r="BS20" s="308">
        <v>84.819299999999998</v>
      </c>
      <c r="BT20" s="308">
        <v>412.37759999999997</v>
      </c>
      <c r="BU20" s="308">
        <v>809.6893</v>
      </c>
      <c r="BV20" s="308">
        <v>1149.021</v>
      </c>
    </row>
    <row r="21" spans="1:74" ht="11.15" customHeight="1" x14ac:dyDescent="0.25">
      <c r="A21" s="9" t="s">
        <v>138</v>
      </c>
      <c r="B21" s="205" t="s">
        <v>464</v>
      </c>
      <c r="C21" s="265">
        <v>630.14876581999999</v>
      </c>
      <c r="D21" s="265">
        <v>491.32254293</v>
      </c>
      <c r="E21" s="265">
        <v>355.84208008000002</v>
      </c>
      <c r="F21" s="265">
        <v>133.93292786000001</v>
      </c>
      <c r="G21" s="265">
        <v>41.623853390999997</v>
      </c>
      <c r="H21" s="265">
        <v>1.3414642009</v>
      </c>
      <c r="I21" s="265">
        <v>0.24548327094</v>
      </c>
      <c r="J21" s="265">
        <v>0.48967193232</v>
      </c>
      <c r="K21" s="265">
        <v>11.728866999999999</v>
      </c>
      <c r="L21" s="265">
        <v>133.62087462</v>
      </c>
      <c r="M21" s="265">
        <v>342.02807489000003</v>
      </c>
      <c r="N21" s="265">
        <v>499.03595653999997</v>
      </c>
      <c r="O21" s="265">
        <v>639.15897084999995</v>
      </c>
      <c r="P21" s="265">
        <v>478.20829730999998</v>
      </c>
      <c r="Q21" s="265">
        <v>363.9636764</v>
      </c>
      <c r="R21" s="265">
        <v>139.42126056999999</v>
      </c>
      <c r="S21" s="265">
        <v>36.008925333000001</v>
      </c>
      <c r="T21" s="265">
        <v>1.3490011747999999</v>
      </c>
      <c r="U21" s="265">
        <v>0.22202038598000001</v>
      </c>
      <c r="V21" s="265">
        <v>0.40561117882999997</v>
      </c>
      <c r="W21" s="265">
        <v>10.829677986</v>
      </c>
      <c r="X21" s="265">
        <v>126.24630949</v>
      </c>
      <c r="Y21" s="265">
        <v>339.03033436999999</v>
      </c>
      <c r="Z21" s="265">
        <v>499.52525116999999</v>
      </c>
      <c r="AA21" s="265">
        <v>630.66340287000003</v>
      </c>
      <c r="AB21" s="265">
        <v>465.56754991999998</v>
      </c>
      <c r="AC21" s="265">
        <v>364.58733339999998</v>
      </c>
      <c r="AD21" s="265">
        <v>134.44840891000001</v>
      </c>
      <c r="AE21" s="265">
        <v>33.366974464999998</v>
      </c>
      <c r="AF21" s="265">
        <v>1.3496912802000001</v>
      </c>
      <c r="AG21" s="265">
        <v>9.0575703576000005E-2</v>
      </c>
      <c r="AH21" s="265">
        <v>0.40447533859000001</v>
      </c>
      <c r="AI21" s="265">
        <v>9.2732231572000003</v>
      </c>
      <c r="AJ21" s="265">
        <v>117.78236138</v>
      </c>
      <c r="AK21" s="265">
        <v>349.47509628</v>
      </c>
      <c r="AL21" s="265">
        <v>485.76532065999999</v>
      </c>
      <c r="AM21" s="265">
        <v>606.52734886999997</v>
      </c>
      <c r="AN21" s="265">
        <v>439.95514181999999</v>
      </c>
      <c r="AO21" s="265">
        <v>348.47033513999997</v>
      </c>
      <c r="AP21" s="265">
        <v>141.24229174000001</v>
      </c>
      <c r="AQ21" s="265">
        <v>38.114738723000002</v>
      </c>
      <c r="AR21" s="265">
        <v>1.5107218264</v>
      </c>
      <c r="AS21" s="265">
        <v>8.7485739605000001E-2</v>
      </c>
      <c r="AT21" s="265">
        <v>0.40678422083999999</v>
      </c>
      <c r="AU21" s="265">
        <v>10.368948425999999</v>
      </c>
      <c r="AV21" s="265">
        <v>114.98612996</v>
      </c>
      <c r="AW21" s="265">
        <v>338.11295960000001</v>
      </c>
      <c r="AX21" s="265">
        <v>462.88728943000001</v>
      </c>
      <c r="AY21" s="265">
        <v>592.87334523000004</v>
      </c>
      <c r="AZ21" s="265">
        <v>444.61551233</v>
      </c>
      <c r="BA21" s="265">
        <v>342.24262943000002</v>
      </c>
      <c r="BB21" s="265">
        <v>145.58534165</v>
      </c>
      <c r="BC21" s="265">
        <v>40.263296474999997</v>
      </c>
      <c r="BD21" s="265">
        <v>1.5469221713000001</v>
      </c>
      <c r="BE21" s="265">
        <v>9.2831446223999997E-2</v>
      </c>
      <c r="BF21" s="265">
        <v>0.40332865058</v>
      </c>
      <c r="BG21" s="265">
        <v>10.186506745000001</v>
      </c>
      <c r="BH21" s="265">
        <v>104.95235726</v>
      </c>
      <c r="BI21" s="265">
        <v>347.06731894000001</v>
      </c>
      <c r="BJ21" s="308">
        <v>453.4667</v>
      </c>
      <c r="BK21" s="308">
        <v>603.49590000000001</v>
      </c>
      <c r="BL21" s="308">
        <v>445.17189999999999</v>
      </c>
      <c r="BM21" s="308">
        <v>352.45409999999998</v>
      </c>
      <c r="BN21" s="308">
        <v>147.20240000000001</v>
      </c>
      <c r="BO21" s="308">
        <v>41.397570000000002</v>
      </c>
      <c r="BP21" s="308">
        <v>1.3360780000000001</v>
      </c>
      <c r="BQ21" s="308">
        <v>9.5468300000000006E-2</v>
      </c>
      <c r="BR21" s="308">
        <v>0.37698779999999998</v>
      </c>
      <c r="BS21" s="308">
        <v>9.9297190000000004</v>
      </c>
      <c r="BT21" s="308">
        <v>108.3867</v>
      </c>
      <c r="BU21" s="308">
        <v>334.37040000000002</v>
      </c>
      <c r="BV21" s="308">
        <v>460.9126</v>
      </c>
    </row>
    <row r="22" spans="1:74" ht="11.15" customHeight="1" x14ac:dyDescent="0.25">
      <c r="A22" s="9" t="s">
        <v>139</v>
      </c>
      <c r="B22" s="205" t="s">
        <v>435</v>
      </c>
      <c r="C22" s="265">
        <v>810.68444736000004</v>
      </c>
      <c r="D22" s="265">
        <v>624.61320766999995</v>
      </c>
      <c r="E22" s="265">
        <v>432.60695092999998</v>
      </c>
      <c r="F22" s="265">
        <v>162.71728732</v>
      </c>
      <c r="G22" s="265">
        <v>53.432426302000003</v>
      </c>
      <c r="H22" s="265">
        <v>1.0904180577</v>
      </c>
      <c r="I22" s="265">
        <v>0.23519901905999999</v>
      </c>
      <c r="J22" s="265">
        <v>0.23434026924000001</v>
      </c>
      <c r="K22" s="265">
        <v>17.131005388999998</v>
      </c>
      <c r="L22" s="265">
        <v>182.10996710000001</v>
      </c>
      <c r="M22" s="265">
        <v>449.16122094000002</v>
      </c>
      <c r="N22" s="265">
        <v>669.88262111999995</v>
      </c>
      <c r="O22" s="265">
        <v>820.78067089000001</v>
      </c>
      <c r="P22" s="265">
        <v>606.44676962000005</v>
      </c>
      <c r="Q22" s="265">
        <v>433.99406310000001</v>
      </c>
      <c r="R22" s="265">
        <v>173.58073580999999</v>
      </c>
      <c r="S22" s="265">
        <v>46.858276535000002</v>
      </c>
      <c r="T22" s="265">
        <v>1.0197265390000001</v>
      </c>
      <c r="U22" s="265">
        <v>0.23519901905999999</v>
      </c>
      <c r="V22" s="265">
        <v>0.23434026924000001</v>
      </c>
      <c r="W22" s="265">
        <v>16.256179969000002</v>
      </c>
      <c r="X22" s="265">
        <v>175.16070521</v>
      </c>
      <c r="Y22" s="265">
        <v>452.18934199</v>
      </c>
      <c r="Z22" s="265">
        <v>664.72742555000002</v>
      </c>
      <c r="AA22" s="265">
        <v>811.43600759000003</v>
      </c>
      <c r="AB22" s="265">
        <v>593.78341211999998</v>
      </c>
      <c r="AC22" s="265">
        <v>443.98466522000001</v>
      </c>
      <c r="AD22" s="265">
        <v>169.27106391000001</v>
      </c>
      <c r="AE22" s="265">
        <v>43.758565757</v>
      </c>
      <c r="AF22" s="265">
        <v>1.2650032834</v>
      </c>
      <c r="AG22" s="265">
        <v>7.0422463121000006E-2</v>
      </c>
      <c r="AH22" s="265">
        <v>0.18726111246999999</v>
      </c>
      <c r="AI22" s="265">
        <v>14.782124997</v>
      </c>
      <c r="AJ22" s="265">
        <v>163.75410410000001</v>
      </c>
      <c r="AK22" s="265">
        <v>468.78933843999999</v>
      </c>
      <c r="AL22" s="265">
        <v>644.60986863000005</v>
      </c>
      <c r="AM22" s="265">
        <v>781.87683122999999</v>
      </c>
      <c r="AN22" s="265">
        <v>567.06973069000003</v>
      </c>
      <c r="AO22" s="265">
        <v>422.2159623</v>
      </c>
      <c r="AP22" s="265">
        <v>180.62152742999999</v>
      </c>
      <c r="AQ22" s="265">
        <v>49.147072643999998</v>
      </c>
      <c r="AR22" s="265">
        <v>1.5344587533</v>
      </c>
      <c r="AS22" s="265">
        <v>7.0422463121000006E-2</v>
      </c>
      <c r="AT22" s="265">
        <v>0.18726111246999999</v>
      </c>
      <c r="AU22" s="265">
        <v>15.652721015999999</v>
      </c>
      <c r="AV22" s="265">
        <v>161.92273091999999</v>
      </c>
      <c r="AW22" s="265">
        <v>461.86612226</v>
      </c>
      <c r="AX22" s="265">
        <v>624.87423409999997</v>
      </c>
      <c r="AY22" s="265">
        <v>765.66698342999996</v>
      </c>
      <c r="AZ22" s="265">
        <v>581.71404341000004</v>
      </c>
      <c r="BA22" s="265">
        <v>415.96726312999999</v>
      </c>
      <c r="BB22" s="265">
        <v>190.71817444000001</v>
      </c>
      <c r="BC22" s="265">
        <v>51.081591277999998</v>
      </c>
      <c r="BD22" s="265">
        <v>1.5563991132999999</v>
      </c>
      <c r="BE22" s="265">
        <v>7.0422463121000006E-2</v>
      </c>
      <c r="BF22" s="265">
        <v>0.18726111246999999</v>
      </c>
      <c r="BG22" s="265">
        <v>14.447193708</v>
      </c>
      <c r="BH22" s="265">
        <v>148.45859575</v>
      </c>
      <c r="BI22" s="265">
        <v>476.04641884</v>
      </c>
      <c r="BJ22" s="308">
        <v>603.38369999999998</v>
      </c>
      <c r="BK22" s="308">
        <v>786.09289999999999</v>
      </c>
      <c r="BL22" s="308">
        <v>588.93849999999998</v>
      </c>
      <c r="BM22" s="308">
        <v>434.63850000000002</v>
      </c>
      <c r="BN22" s="308">
        <v>197.2672</v>
      </c>
      <c r="BO22" s="308">
        <v>52.02807</v>
      </c>
      <c r="BP22" s="308">
        <v>1.391832</v>
      </c>
      <c r="BQ22" s="308">
        <v>7.0422499999999999E-2</v>
      </c>
      <c r="BR22" s="308">
        <v>0.18726110000000001</v>
      </c>
      <c r="BS22" s="308">
        <v>14.068379999999999</v>
      </c>
      <c r="BT22" s="308">
        <v>149.42429999999999</v>
      </c>
      <c r="BU22" s="308">
        <v>468.41079999999999</v>
      </c>
      <c r="BV22" s="308">
        <v>617.32640000000004</v>
      </c>
    </row>
    <row r="23" spans="1:74" ht="11.15" customHeight="1" x14ac:dyDescent="0.25">
      <c r="A23" s="9" t="s">
        <v>140</v>
      </c>
      <c r="B23" s="205" t="s">
        <v>436</v>
      </c>
      <c r="C23" s="265">
        <v>555.68731877000005</v>
      </c>
      <c r="D23" s="265">
        <v>387.51181678</v>
      </c>
      <c r="E23" s="265">
        <v>238.06068716999999</v>
      </c>
      <c r="F23" s="265">
        <v>68.631710342000005</v>
      </c>
      <c r="G23" s="265">
        <v>11.572759595000001</v>
      </c>
      <c r="H23" s="265">
        <v>3.8664347513999997E-2</v>
      </c>
      <c r="I23" s="265">
        <v>7.6979676671000002E-3</v>
      </c>
      <c r="J23" s="265">
        <v>0.19246715637</v>
      </c>
      <c r="K23" s="265">
        <v>3.9986628554000001</v>
      </c>
      <c r="L23" s="265">
        <v>63.611149421</v>
      </c>
      <c r="M23" s="265">
        <v>249.30506335000001</v>
      </c>
      <c r="N23" s="265">
        <v>487.78345788000001</v>
      </c>
      <c r="O23" s="265">
        <v>564.31535898000004</v>
      </c>
      <c r="P23" s="265">
        <v>386.92397747000001</v>
      </c>
      <c r="Q23" s="265">
        <v>232.00090446999999</v>
      </c>
      <c r="R23" s="265">
        <v>74.010508449</v>
      </c>
      <c r="S23" s="265">
        <v>10.745925756</v>
      </c>
      <c r="T23" s="265">
        <v>3.0524481571999999E-2</v>
      </c>
      <c r="U23" s="265">
        <v>7.6979676671000002E-3</v>
      </c>
      <c r="V23" s="265">
        <v>0.18367356844999999</v>
      </c>
      <c r="W23" s="265">
        <v>3.3247928081000002</v>
      </c>
      <c r="X23" s="265">
        <v>62.271383110999999</v>
      </c>
      <c r="Y23" s="265">
        <v>260.50326525999998</v>
      </c>
      <c r="Z23" s="265">
        <v>484.67991590999998</v>
      </c>
      <c r="AA23" s="265">
        <v>565.04819984999995</v>
      </c>
      <c r="AB23" s="265">
        <v>393.59125072000001</v>
      </c>
      <c r="AC23" s="265">
        <v>240.10744647000001</v>
      </c>
      <c r="AD23" s="265">
        <v>72.737272666999999</v>
      </c>
      <c r="AE23" s="265">
        <v>10.438237706000001</v>
      </c>
      <c r="AF23" s="265">
        <v>5.5098441986000002E-2</v>
      </c>
      <c r="AG23" s="265">
        <v>7.6979676671000002E-3</v>
      </c>
      <c r="AH23" s="265">
        <v>0.13818782229000001</v>
      </c>
      <c r="AI23" s="265">
        <v>2.4765696257999998</v>
      </c>
      <c r="AJ23" s="265">
        <v>58.998600527999997</v>
      </c>
      <c r="AK23" s="265">
        <v>272.19556412999998</v>
      </c>
      <c r="AL23" s="265">
        <v>462.35645893999998</v>
      </c>
      <c r="AM23" s="265">
        <v>543.91904231000001</v>
      </c>
      <c r="AN23" s="265">
        <v>374.37630672</v>
      </c>
      <c r="AO23" s="265">
        <v>221.34450050999999</v>
      </c>
      <c r="AP23" s="265">
        <v>74.925310816000007</v>
      </c>
      <c r="AQ23" s="265">
        <v>10.935126963</v>
      </c>
      <c r="AR23" s="265">
        <v>6.2470778847000002E-2</v>
      </c>
      <c r="AS23" s="265">
        <v>7.6979676671000002E-3</v>
      </c>
      <c r="AT23" s="265">
        <v>0.16262356984000001</v>
      </c>
      <c r="AU23" s="265">
        <v>3.0274475119000002</v>
      </c>
      <c r="AV23" s="265">
        <v>61.412650673999998</v>
      </c>
      <c r="AW23" s="265">
        <v>265.00824334999999</v>
      </c>
      <c r="AX23" s="265">
        <v>459.44503808000002</v>
      </c>
      <c r="AY23" s="265">
        <v>533.38264991999995</v>
      </c>
      <c r="AZ23" s="265">
        <v>389.28142460999999</v>
      </c>
      <c r="BA23" s="265">
        <v>221.97076999999999</v>
      </c>
      <c r="BB23" s="265">
        <v>81.654206447999996</v>
      </c>
      <c r="BC23" s="265">
        <v>11.550486696</v>
      </c>
      <c r="BD23" s="265">
        <v>6.9819286166E-2</v>
      </c>
      <c r="BE23" s="265">
        <v>7.6979676671000002E-3</v>
      </c>
      <c r="BF23" s="265">
        <v>0.16262356984000001</v>
      </c>
      <c r="BG23" s="265">
        <v>2.477641851</v>
      </c>
      <c r="BH23" s="265">
        <v>57.904770261000003</v>
      </c>
      <c r="BI23" s="265">
        <v>266.97871821000001</v>
      </c>
      <c r="BJ23" s="308">
        <v>429.26749999999998</v>
      </c>
      <c r="BK23" s="308">
        <v>548.34</v>
      </c>
      <c r="BL23" s="308">
        <v>404.68279999999999</v>
      </c>
      <c r="BM23" s="308">
        <v>236.1482</v>
      </c>
      <c r="BN23" s="308">
        <v>83.775350000000003</v>
      </c>
      <c r="BO23" s="308">
        <v>11.698700000000001</v>
      </c>
      <c r="BP23" s="308">
        <v>6.9819300000000001E-2</v>
      </c>
      <c r="BQ23" s="308">
        <v>7.6979700000000002E-3</v>
      </c>
      <c r="BR23" s="308">
        <v>0.1699292</v>
      </c>
      <c r="BS23" s="308">
        <v>2.341577</v>
      </c>
      <c r="BT23" s="308">
        <v>56.003740000000001</v>
      </c>
      <c r="BU23" s="308">
        <v>278.71159999999998</v>
      </c>
      <c r="BV23" s="308">
        <v>439.09120000000001</v>
      </c>
    </row>
    <row r="24" spans="1:74" ht="11.15" customHeight="1" x14ac:dyDescent="0.25">
      <c r="A24" s="9" t="s">
        <v>141</v>
      </c>
      <c r="B24" s="205" t="s">
        <v>437</v>
      </c>
      <c r="C24" s="265">
        <v>906.51832198</v>
      </c>
      <c r="D24" s="265">
        <v>719.07606018000001</v>
      </c>
      <c r="E24" s="265">
        <v>572.05832580000003</v>
      </c>
      <c r="F24" s="265">
        <v>419.03712521</v>
      </c>
      <c r="G24" s="265">
        <v>247.18147006000001</v>
      </c>
      <c r="H24" s="265">
        <v>72.419580961999998</v>
      </c>
      <c r="I24" s="265">
        <v>14.451550538999999</v>
      </c>
      <c r="J24" s="265">
        <v>25.059823486999999</v>
      </c>
      <c r="K24" s="265">
        <v>105.06435689</v>
      </c>
      <c r="L24" s="265">
        <v>333.13849492999998</v>
      </c>
      <c r="M24" s="265">
        <v>597.65045644999998</v>
      </c>
      <c r="N24" s="265">
        <v>914.29304692999995</v>
      </c>
      <c r="O24" s="265">
        <v>882.36708811000005</v>
      </c>
      <c r="P24" s="265">
        <v>719.04127174999996</v>
      </c>
      <c r="Q24" s="265">
        <v>567.38604984999995</v>
      </c>
      <c r="R24" s="265">
        <v>410.122366</v>
      </c>
      <c r="S24" s="265">
        <v>237.57409233000001</v>
      </c>
      <c r="T24" s="265">
        <v>68.919787552000003</v>
      </c>
      <c r="U24" s="265">
        <v>14.128359728</v>
      </c>
      <c r="V24" s="265">
        <v>24.942696139999999</v>
      </c>
      <c r="W24" s="265">
        <v>100.5728117</v>
      </c>
      <c r="X24" s="265">
        <v>338.35943238999999</v>
      </c>
      <c r="Y24" s="265">
        <v>611.59859305999998</v>
      </c>
      <c r="Z24" s="265">
        <v>910.58528847000002</v>
      </c>
      <c r="AA24" s="265">
        <v>888.05196028</v>
      </c>
      <c r="AB24" s="265">
        <v>736.87340009000002</v>
      </c>
      <c r="AC24" s="265">
        <v>572.83651267000005</v>
      </c>
      <c r="AD24" s="265">
        <v>403.22905055000001</v>
      </c>
      <c r="AE24" s="265">
        <v>250.00196976999999</v>
      </c>
      <c r="AF24" s="265">
        <v>67.687988012000005</v>
      </c>
      <c r="AG24" s="265">
        <v>13.368035186</v>
      </c>
      <c r="AH24" s="265">
        <v>23.050314011000001</v>
      </c>
      <c r="AI24" s="265">
        <v>99.738517861999995</v>
      </c>
      <c r="AJ24" s="265">
        <v>340.60634870000001</v>
      </c>
      <c r="AK24" s="265">
        <v>616.21937763999995</v>
      </c>
      <c r="AL24" s="265">
        <v>893.21962759999997</v>
      </c>
      <c r="AM24" s="265">
        <v>884.32609152999999</v>
      </c>
      <c r="AN24" s="265">
        <v>735.50754516999996</v>
      </c>
      <c r="AO24" s="265">
        <v>568.19066582000005</v>
      </c>
      <c r="AP24" s="265">
        <v>400.17126779</v>
      </c>
      <c r="AQ24" s="265">
        <v>237.41326369000001</v>
      </c>
      <c r="AR24" s="265">
        <v>66.792709430000002</v>
      </c>
      <c r="AS24" s="265">
        <v>12.964464618999999</v>
      </c>
      <c r="AT24" s="265">
        <v>21.119009564999999</v>
      </c>
      <c r="AU24" s="265">
        <v>100.46020755000001</v>
      </c>
      <c r="AV24" s="265">
        <v>343.70363159999999</v>
      </c>
      <c r="AW24" s="265">
        <v>603.95612283000003</v>
      </c>
      <c r="AX24" s="265">
        <v>902.50362795000001</v>
      </c>
      <c r="AY24" s="265">
        <v>878.09627581999996</v>
      </c>
      <c r="AZ24" s="265">
        <v>729.12289195000005</v>
      </c>
      <c r="BA24" s="265">
        <v>573.72232051000003</v>
      </c>
      <c r="BB24" s="265">
        <v>396.35935208000001</v>
      </c>
      <c r="BC24" s="265">
        <v>228.54575055000001</v>
      </c>
      <c r="BD24" s="265">
        <v>60.368283505999997</v>
      </c>
      <c r="BE24" s="265">
        <v>11.76251867</v>
      </c>
      <c r="BF24" s="265">
        <v>22.029853366000001</v>
      </c>
      <c r="BG24" s="265">
        <v>98.380369797</v>
      </c>
      <c r="BH24" s="265">
        <v>345.22269920000002</v>
      </c>
      <c r="BI24" s="265">
        <v>586.65464183999995</v>
      </c>
      <c r="BJ24" s="308">
        <v>885.50030000000004</v>
      </c>
      <c r="BK24" s="308">
        <v>884.97770000000003</v>
      </c>
      <c r="BL24" s="308">
        <v>734.56200000000001</v>
      </c>
      <c r="BM24" s="308">
        <v>581.27409999999998</v>
      </c>
      <c r="BN24" s="308">
        <v>405.76530000000002</v>
      </c>
      <c r="BO24" s="308">
        <v>233.04640000000001</v>
      </c>
      <c r="BP24" s="308">
        <v>61.9968</v>
      </c>
      <c r="BQ24" s="308">
        <v>11.66306</v>
      </c>
      <c r="BR24" s="308">
        <v>21.839590000000001</v>
      </c>
      <c r="BS24" s="308">
        <v>95.442869999999999</v>
      </c>
      <c r="BT24" s="308">
        <v>342.07409999999999</v>
      </c>
      <c r="BU24" s="308">
        <v>610.21270000000004</v>
      </c>
      <c r="BV24" s="308">
        <v>887.5634</v>
      </c>
    </row>
    <row r="25" spans="1:74" ht="11.15" customHeight="1" x14ac:dyDescent="0.25">
      <c r="A25" s="9" t="s">
        <v>142</v>
      </c>
      <c r="B25" s="205" t="s">
        <v>438</v>
      </c>
      <c r="C25" s="265">
        <v>563.41272627000001</v>
      </c>
      <c r="D25" s="265">
        <v>472.46498101999998</v>
      </c>
      <c r="E25" s="265">
        <v>428.50626541999998</v>
      </c>
      <c r="F25" s="265">
        <v>325.42142962999998</v>
      </c>
      <c r="G25" s="265">
        <v>195.71810268999999</v>
      </c>
      <c r="H25" s="265">
        <v>71.221274078999997</v>
      </c>
      <c r="I25" s="265">
        <v>17.798023141000002</v>
      </c>
      <c r="J25" s="265">
        <v>16.278270412000001</v>
      </c>
      <c r="K25" s="265">
        <v>49.645559962999997</v>
      </c>
      <c r="L25" s="265">
        <v>186.53369389</v>
      </c>
      <c r="M25" s="265">
        <v>394.95477892999997</v>
      </c>
      <c r="N25" s="265">
        <v>600.05375630000003</v>
      </c>
      <c r="O25" s="265">
        <v>541.82588804</v>
      </c>
      <c r="P25" s="265">
        <v>471.20990175999998</v>
      </c>
      <c r="Q25" s="265">
        <v>430.61396228000001</v>
      </c>
      <c r="R25" s="265">
        <v>318.85370863999998</v>
      </c>
      <c r="S25" s="265">
        <v>192.72860441</v>
      </c>
      <c r="T25" s="265">
        <v>69.872891721000002</v>
      </c>
      <c r="U25" s="265">
        <v>16.450913062000001</v>
      </c>
      <c r="V25" s="265">
        <v>15.580633242999999</v>
      </c>
      <c r="W25" s="265">
        <v>50.533327206999999</v>
      </c>
      <c r="X25" s="265">
        <v>186.70818444</v>
      </c>
      <c r="Y25" s="265">
        <v>397.63326030000002</v>
      </c>
      <c r="Z25" s="265">
        <v>590.03244643000005</v>
      </c>
      <c r="AA25" s="265">
        <v>542.60541387000001</v>
      </c>
      <c r="AB25" s="265">
        <v>483.90018357999998</v>
      </c>
      <c r="AC25" s="265">
        <v>429.17124869000003</v>
      </c>
      <c r="AD25" s="265">
        <v>310.58554808000002</v>
      </c>
      <c r="AE25" s="265">
        <v>202.3264739</v>
      </c>
      <c r="AF25" s="265">
        <v>67.264649418000005</v>
      </c>
      <c r="AG25" s="265">
        <v>17.579590738</v>
      </c>
      <c r="AH25" s="265">
        <v>14.80065999</v>
      </c>
      <c r="AI25" s="265">
        <v>52.949026490999998</v>
      </c>
      <c r="AJ25" s="265">
        <v>185.90276304</v>
      </c>
      <c r="AK25" s="265">
        <v>394.02604666000002</v>
      </c>
      <c r="AL25" s="265">
        <v>581.60702809999998</v>
      </c>
      <c r="AM25" s="265">
        <v>545.15498780999997</v>
      </c>
      <c r="AN25" s="265">
        <v>481.31245776999998</v>
      </c>
      <c r="AO25" s="265">
        <v>434.95020118000002</v>
      </c>
      <c r="AP25" s="265">
        <v>299.75924061000001</v>
      </c>
      <c r="AQ25" s="265">
        <v>188.51081185000001</v>
      </c>
      <c r="AR25" s="265">
        <v>64.460969117999994</v>
      </c>
      <c r="AS25" s="265">
        <v>16.925360503</v>
      </c>
      <c r="AT25" s="265">
        <v>13.579316405</v>
      </c>
      <c r="AU25" s="265">
        <v>50.051141418999997</v>
      </c>
      <c r="AV25" s="265">
        <v>178.56831510000001</v>
      </c>
      <c r="AW25" s="265">
        <v>388.49195272999998</v>
      </c>
      <c r="AX25" s="265">
        <v>579.98319303999995</v>
      </c>
      <c r="AY25" s="265">
        <v>544.28237984999998</v>
      </c>
      <c r="AZ25" s="265">
        <v>472.40018071999998</v>
      </c>
      <c r="BA25" s="265">
        <v>437.82128591999998</v>
      </c>
      <c r="BB25" s="265">
        <v>289.79491114000001</v>
      </c>
      <c r="BC25" s="265">
        <v>177.37042012000001</v>
      </c>
      <c r="BD25" s="265">
        <v>55.651009500999997</v>
      </c>
      <c r="BE25" s="265">
        <v>14.687771642</v>
      </c>
      <c r="BF25" s="265">
        <v>12.815101389000001</v>
      </c>
      <c r="BG25" s="265">
        <v>51.373364141000003</v>
      </c>
      <c r="BH25" s="265">
        <v>183.77860164000001</v>
      </c>
      <c r="BI25" s="265">
        <v>372.90172996000001</v>
      </c>
      <c r="BJ25" s="308">
        <v>579.55909999999994</v>
      </c>
      <c r="BK25" s="308">
        <v>543.49739999999997</v>
      </c>
      <c r="BL25" s="308">
        <v>469.048</v>
      </c>
      <c r="BM25" s="308">
        <v>425.98880000000003</v>
      </c>
      <c r="BN25" s="308">
        <v>291.32810000000001</v>
      </c>
      <c r="BO25" s="308">
        <v>180.14449999999999</v>
      </c>
      <c r="BP25" s="308">
        <v>51.307040000000001</v>
      </c>
      <c r="BQ25" s="308">
        <v>13.16771</v>
      </c>
      <c r="BR25" s="308">
        <v>12.120760000000001</v>
      </c>
      <c r="BS25" s="308">
        <v>50.08699</v>
      </c>
      <c r="BT25" s="308">
        <v>178.65129999999999</v>
      </c>
      <c r="BU25" s="308">
        <v>383.04880000000003</v>
      </c>
      <c r="BV25" s="308">
        <v>579.34320000000002</v>
      </c>
    </row>
    <row r="26" spans="1:74" ht="11.15" customHeight="1" x14ac:dyDescent="0.25">
      <c r="A26" s="9" t="s">
        <v>143</v>
      </c>
      <c r="B26" s="205" t="s">
        <v>465</v>
      </c>
      <c r="C26" s="265">
        <v>881.28152464000004</v>
      </c>
      <c r="D26" s="265">
        <v>718.45398196999997</v>
      </c>
      <c r="E26" s="265">
        <v>562.83887016999995</v>
      </c>
      <c r="F26" s="265">
        <v>307.30124819999997</v>
      </c>
      <c r="G26" s="265">
        <v>141.07883733</v>
      </c>
      <c r="H26" s="265">
        <v>29.996360848999998</v>
      </c>
      <c r="I26" s="265">
        <v>7.2939383793000001</v>
      </c>
      <c r="J26" s="265">
        <v>11.458961407</v>
      </c>
      <c r="K26" s="265">
        <v>52.226520993000001</v>
      </c>
      <c r="L26" s="265">
        <v>247.09970317</v>
      </c>
      <c r="M26" s="265">
        <v>506.67674625000001</v>
      </c>
      <c r="N26" s="265">
        <v>772.54056254</v>
      </c>
      <c r="O26" s="265">
        <v>882.57750096999996</v>
      </c>
      <c r="P26" s="265">
        <v>708.19426734000001</v>
      </c>
      <c r="Q26" s="265">
        <v>562.84539676999998</v>
      </c>
      <c r="R26" s="265">
        <v>315.92375011000001</v>
      </c>
      <c r="S26" s="265">
        <v>130.76889143</v>
      </c>
      <c r="T26" s="265">
        <v>29.652383779000001</v>
      </c>
      <c r="U26" s="265">
        <v>6.9447522453000001</v>
      </c>
      <c r="V26" s="265">
        <v>10.61399215</v>
      </c>
      <c r="W26" s="265">
        <v>50.437153592000001</v>
      </c>
      <c r="X26" s="265">
        <v>244.15598156999999</v>
      </c>
      <c r="Y26" s="265">
        <v>512.70768353000005</v>
      </c>
      <c r="Z26" s="265">
        <v>763.29767990000005</v>
      </c>
      <c r="AA26" s="265">
        <v>873.62389020000001</v>
      </c>
      <c r="AB26" s="265">
        <v>710.90526199999999</v>
      </c>
      <c r="AC26" s="265">
        <v>568.49726652000004</v>
      </c>
      <c r="AD26" s="265">
        <v>311.38841864</v>
      </c>
      <c r="AE26" s="265">
        <v>133.02272235999999</v>
      </c>
      <c r="AF26" s="265">
        <v>28.695253489999999</v>
      </c>
      <c r="AG26" s="265">
        <v>5.9388097576999996</v>
      </c>
      <c r="AH26" s="265">
        <v>10.182199926999999</v>
      </c>
      <c r="AI26" s="265">
        <v>48.331449749000001</v>
      </c>
      <c r="AJ26" s="265">
        <v>236.42225768</v>
      </c>
      <c r="AK26" s="265">
        <v>527.14073676999999</v>
      </c>
      <c r="AL26" s="265">
        <v>747.96661642000004</v>
      </c>
      <c r="AM26" s="265">
        <v>855.01842997000006</v>
      </c>
      <c r="AN26" s="265">
        <v>695.47638293</v>
      </c>
      <c r="AO26" s="265">
        <v>561.96609130000002</v>
      </c>
      <c r="AP26" s="265">
        <v>320.17358258000002</v>
      </c>
      <c r="AQ26" s="265">
        <v>134.58668549999999</v>
      </c>
      <c r="AR26" s="265">
        <v>28.143698645000001</v>
      </c>
      <c r="AS26" s="265">
        <v>5.7763854103999996</v>
      </c>
      <c r="AT26" s="265">
        <v>9.9937328954000009</v>
      </c>
      <c r="AU26" s="265">
        <v>48.898341295999998</v>
      </c>
      <c r="AV26" s="265">
        <v>237.50774991</v>
      </c>
      <c r="AW26" s="265">
        <v>516.89592685000002</v>
      </c>
      <c r="AX26" s="265">
        <v>732.99627003000001</v>
      </c>
      <c r="AY26" s="265">
        <v>840.14117805000001</v>
      </c>
      <c r="AZ26" s="265">
        <v>700.72378578999997</v>
      </c>
      <c r="BA26" s="265">
        <v>554.68865885000002</v>
      </c>
      <c r="BB26" s="265">
        <v>319.61890161000002</v>
      </c>
      <c r="BC26" s="265">
        <v>133.96337059999999</v>
      </c>
      <c r="BD26" s="265">
        <v>25.492409607999999</v>
      </c>
      <c r="BE26" s="265">
        <v>5.5376906468999998</v>
      </c>
      <c r="BF26" s="265">
        <v>9.6576403944999996</v>
      </c>
      <c r="BG26" s="265">
        <v>47.175930215999998</v>
      </c>
      <c r="BH26" s="265">
        <v>229.94669368999999</v>
      </c>
      <c r="BI26" s="265">
        <v>520.52081439999995</v>
      </c>
      <c r="BJ26" s="308">
        <v>722.26130000000001</v>
      </c>
      <c r="BK26" s="308">
        <v>855.17700000000002</v>
      </c>
      <c r="BL26" s="308">
        <v>708.8098</v>
      </c>
      <c r="BM26" s="308">
        <v>569.05010000000004</v>
      </c>
      <c r="BN26" s="308">
        <v>324.6379</v>
      </c>
      <c r="BO26" s="308">
        <v>136.4213</v>
      </c>
      <c r="BP26" s="308">
        <v>24.937719999999999</v>
      </c>
      <c r="BQ26" s="308">
        <v>5.4030990000000001</v>
      </c>
      <c r="BR26" s="308">
        <v>9.3711190000000002</v>
      </c>
      <c r="BS26" s="308">
        <v>45.512189999999997</v>
      </c>
      <c r="BT26" s="308">
        <v>229.26329999999999</v>
      </c>
      <c r="BU26" s="308">
        <v>518.72239999999999</v>
      </c>
      <c r="BV26" s="308">
        <v>731.41859999999997</v>
      </c>
    </row>
    <row r="27" spans="1:74" ht="11.15" customHeight="1" x14ac:dyDescent="0.25">
      <c r="A27" s="8"/>
      <c r="B27" s="189" t="s">
        <v>156</v>
      </c>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1"/>
      <c r="AH27" s="241"/>
      <c r="AI27" s="241"/>
      <c r="AJ27" s="241"/>
      <c r="AK27" s="241"/>
      <c r="AL27" s="241"/>
      <c r="AM27" s="241"/>
      <c r="AN27" s="241"/>
      <c r="AO27" s="241"/>
      <c r="AP27" s="241"/>
      <c r="AQ27" s="241"/>
      <c r="AR27" s="241"/>
      <c r="AS27" s="241"/>
      <c r="AT27" s="241"/>
      <c r="AU27" s="241"/>
      <c r="AV27" s="241"/>
      <c r="AW27" s="241"/>
      <c r="AX27" s="241"/>
      <c r="AY27" s="241"/>
      <c r="AZ27" s="241"/>
      <c r="BA27" s="241"/>
      <c r="BB27" s="241"/>
      <c r="BC27" s="241"/>
      <c r="BD27" s="241"/>
      <c r="BE27" s="241"/>
      <c r="BF27" s="241"/>
      <c r="BG27" s="241"/>
      <c r="BH27" s="241"/>
      <c r="BI27" s="241"/>
      <c r="BJ27" s="310"/>
      <c r="BK27" s="310"/>
      <c r="BL27" s="310"/>
      <c r="BM27" s="310"/>
      <c r="BN27" s="310"/>
      <c r="BO27" s="310"/>
      <c r="BP27" s="310"/>
      <c r="BQ27" s="310"/>
      <c r="BR27" s="310"/>
      <c r="BS27" s="310"/>
      <c r="BT27" s="310"/>
      <c r="BU27" s="310"/>
      <c r="BV27" s="310"/>
    </row>
    <row r="28" spans="1:74" ht="11.15" customHeight="1" x14ac:dyDescent="0.25">
      <c r="A28" s="9" t="s">
        <v>37</v>
      </c>
      <c r="B28" s="205" t="s">
        <v>431</v>
      </c>
      <c r="C28" s="265">
        <v>0</v>
      </c>
      <c r="D28" s="265">
        <v>0</v>
      </c>
      <c r="E28" s="265">
        <v>0</v>
      </c>
      <c r="F28" s="265">
        <v>0</v>
      </c>
      <c r="G28" s="265">
        <v>25.202652165</v>
      </c>
      <c r="H28" s="265">
        <v>57.372208254</v>
      </c>
      <c r="I28" s="265">
        <v>254.33360062</v>
      </c>
      <c r="J28" s="265">
        <v>265.81850141000001</v>
      </c>
      <c r="K28" s="265">
        <v>64.413343307000005</v>
      </c>
      <c r="L28" s="265">
        <v>0</v>
      </c>
      <c r="M28" s="265">
        <v>0</v>
      </c>
      <c r="N28" s="265">
        <v>0</v>
      </c>
      <c r="O28" s="265">
        <v>0</v>
      </c>
      <c r="P28" s="265">
        <v>0</v>
      </c>
      <c r="Q28" s="265">
        <v>0</v>
      </c>
      <c r="R28" s="265">
        <v>0</v>
      </c>
      <c r="S28" s="265">
        <v>3.3074315517000001</v>
      </c>
      <c r="T28" s="265">
        <v>63.174556784000004</v>
      </c>
      <c r="U28" s="265">
        <v>274.50493295000001</v>
      </c>
      <c r="V28" s="265">
        <v>165.87560121000001</v>
      </c>
      <c r="W28" s="265">
        <v>28.220838617999998</v>
      </c>
      <c r="X28" s="265">
        <v>0</v>
      </c>
      <c r="Y28" s="265">
        <v>0</v>
      </c>
      <c r="Z28" s="265">
        <v>0</v>
      </c>
      <c r="AA28" s="265">
        <v>0</v>
      </c>
      <c r="AB28" s="265">
        <v>0</v>
      </c>
      <c r="AC28" s="265">
        <v>0</v>
      </c>
      <c r="AD28" s="265">
        <v>0</v>
      </c>
      <c r="AE28" s="265">
        <v>3.2904699572</v>
      </c>
      <c r="AF28" s="265">
        <v>99.187304498000003</v>
      </c>
      <c r="AG28" s="265">
        <v>292.46747952999999</v>
      </c>
      <c r="AH28" s="265">
        <v>214.76410422000001</v>
      </c>
      <c r="AI28" s="265">
        <v>34.456468530999999</v>
      </c>
      <c r="AJ28" s="265">
        <v>0</v>
      </c>
      <c r="AK28" s="265">
        <v>0</v>
      </c>
      <c r="AL28" s="265">
        <v>0</v>
      </c>
      <c r="AM28" s="265">
        <v>0</v>
      </c>
      <c r="AN28" s="265">
        <v>0</v>
      </c>
      <c r="AO28" s="265">
        <v>0</v>
      </c>
      <c r="AP28" s="265">
        <v>0</v>
      </c>
      <c r="AQ28" s="265">
        <v>7.8152707360000004</v>
      </c>
      <c r="AR28" s="265">
        <v>132.87692709000001</v>
      </c>
      <c r="AS28" s="265">
        <v>159.14201168</v>
      </c>
      <c r="AT28" s="265">
        <v>237.51220548000001</v>
      </c>
      <c r="AU28" s="265">
        <v>59.923003741000002</v>
      </c>
      <c r="AV28" s="265">
        <v>6.8852704878999997</v>
      </c>
      <c r="AW28" s="265">
        <v>0</v>
      </c>
      <c r="AX28" s="265">
        <v>0</v>
      </c>
      <c r="AY28" s="265">
        <v>0</v>
      </c>
      <c r="AZ28" s="265">
        <v>0</v>
      </c>
      <c r="BA28" s="265">
        <v>0</v>
      </c>
      <c r="BB28" s="265">
        <v>0</v>
      </c>
      <c r="BC28" s="265">
        <v>17.895912468999999</v>
      </c>
      <c r="BD28" s="265">
        <v>61.501316967000001</v>
      </c>
      <c r="BE28" s="265">
        <v>258.03611218999998</v>
      </c>
      <c r="BF28" s="265">
        <v>269.35807003000002</v>
      </c>
      <c r="BG28" s="265">
        <v>32.104557732000004</v>
      </c>
      <c r="BH28" s="265">
        <v>0</v>
      </c>
      <c r="BI28" s="265">
        <v>1.0632624336000001</v>
      </c>
      <c r="BJ28" s="308">
        <v>0</v>
      </c>
      <c r="BK28" s="308">
        <v>0</v>
      </c>
      <c r="BL28" s="308">
        <v>0</v>
      </c>
      <c r="BM28" s="308">
        <v>0</v>
      </c>
      <c r="BN28" s="308">
        <v>0</v>
      </c>
      <c r="BO28" s="308">
        <v>7.7230010665000002</v>
      </c>
      <c r="BP28" s="308">
        <v>77.706458123999994</v>
      </c>
      <c r="BQ28" s="308">
        <v>205.67958286000001</v>
      </c>
      <c r="BR28" s="308">
        <v>176.76895879</v>
      </c>
      <c r="BS28" s="308">
        <v>30.788792619999999</v>
      </c>
      <c r="BT28" s="308">
        <v>1.3953275375</v>
      </c>
      <c r="BU28" s="308">
        <v>0</v>
      </c>
      <c r="BV28" s="308">
        <v>0</v>
      </c>
    </row>
    <row r="29" spans="1:74" ht="11.15" customHeight="1" x14ac:dyDescent="0.25">
      <c r="A29" s="9" t="s">
        <v>38</v>
      </c>
      <c r="B29" s="205" t="s">
        <v>463</v>
      </c>
      <c r="C29" s="265">
        <v>0</v>
      </c>
      <c r="D29" s="265">
        <v>0</v>
      </c>
      <c r="E29" s="265">
        <v>0</v>
      </c>
      <c r="F29" s="265">
        <v>0</v>
      </c>
      <c r="G29" s="265">
        <v>64.894435766000001</v>
      </c>
      <c r="H29" s="265">
        <v>110.58818805</v>
      </c>
      <c r="I29" s="265">
        <v>287.02607788</v>
      </c>
      <c r="J29" s="265">
        <v>297.65241377000001</v>
      </c>
      <c r="K29" s="265">
        <v>121.39880339</v>
      </c>
      <c r="L29" s="265">
        <v>3.7001496805</v>
      </c>
      <c r="M29" s="265">
        <v>0</v>
      </c>
      <c r="N29" s="265">
        <v>0</v>
      </c>
      <c r="O29" s="265">
        <v>0</v>
      </c>
      <c r="P29" s="265">
        <v>0</v>
      </c>
      <c r="Q29" s="265">
        <v>0</v>
      </c>
      <c r="R29" s="265">
        <v>0.43602779416999998</v>
      </c>
      <c r="S29" s="265">
        <v>31.217036007000001</v>
      </c>
      <c r="T29" s="265">
        <v>112.05352386</v>
      </c>
      <c r="U29" s="265">
        <v>325.34651485000001</v>
      </c>
      <c r="V29" s="265">
        <v>218.11305254000001</v>
      </c>
      <c r="W29" s="265">
        <v>87.739035960999999</v>
      </c>
      <c r="X29" s="265">
        <v>7.9313055954999996</v>
      </c>
      <c r="Y29" s="265">
        <v>0</v>
      </c>
      <c r="Z29" s="265">
        <v>0</v>
      </c>
      <c r="AA29" s="265">
        <v>0</v>
      </c>
      <c r="AB29" s="265">
        <v>0</v>
      </c>
      <c r="AC29" s="265">
        <v>0</v>
      </c>
      <c r="AD29" s="265">
        <v>0</v>
      </c>
      <c r="AE29" s="265">
        <v>11.455604765</v>
      </c>
      <c r="AF29" s="265">
        <v>145.07976389999999</v>
      </c>
      <c r="AG29" s="265">
        <v>362.54947104000001</v>
      </c>
      <c r="AH29" s="265">
        <v>260.97015325000001</v>
      </c>
      <c r="AI29" s="265">
        <v>59.117367706000003</v>
      </c>
      <c r="AJ29" s="265">
        <v>4.4034611823000001</v>
      </c>
      <c r="AK29" s="265">
        <v>0</v>
      </c>
      <c r="AL29" s="265">
        <v>0</v>
      </c>
      <c r="AM29" s="265">
        <v>0</v>
      </c>
      <c r="AN29" s="265">
        <v>0</v>
      </c>
      <c r="AO29" s="265">
        <v>0</v>
      </c>
      <c r="AP29" s="265">
        <v>0</v>
      </c>
      <c r="AQ29" s="265">
        <v>16.945615179000001</v>
      </c>
      <c r="AR29" s="265">
        <v>164.63228053</v>
      </c>
      <c r="AS29" s="265">
        <v>248.48253955999999</v>
      </c>
      <c r="AT29" s="265">
        <v>284.41427225000001</v>
      </c>
      <c r="AU29" s="265">
        <v>93.450277737999997</v>
      </c>
      <c r="AV29" s="265">
        <v>23.167484151</v>
      </c>
      <c r="AW29" s="265">
        <v>0</v>
      </c>
      <c r="AX29" s="265">
        <v>0</v>
      </c>
      <c r="AY29" s="265">
        <v>0</v>
      </c>
      <c r="AZ29" s="265">
        <v>0</v>
      </c>
      <c r="BA29" s="265">
        <v>0</v>
      </c>
      <c r="BB29" s="265">
        <v>0</v>
      </c>
      <c r="BC29" s="265">
        <v>38.712178541999997</v>
      </c>
      <c r="BD29" s="265">
        <v>113.51948826</v>
      </c>
      <c r="BE29" s="265">
        <v>309.31001321000002</v>
      </c>
      <c r="BF29" s="265">
        <v>300.78776166</v>
      </c>
      <c r="BG29" s="265">
        <v>72.296242634999999</v>
      </c>
      <c r="BH29" s="265">
        <v>0.66634531938999997</v>
      </c>
      <c r="BI29" s="265">
        <v>1.1109047034999999</v>
      </c>
      <c r="BJ29" s="308">
        <v>0</v>
      </c>
      <c r="BK29" s="308">
        <v>0</v>
      </c>
      <c r="BL29" s="308">
        <v>0</v>
      </c>
      <c r="BM29" s="308">
        <v>0</v>
      </c>
      <c r="BN29" s="308">
        <v>0</v>
      </c>
      <c r="BO29" s="308">
        <v>25.363491165999999</v>
      </c>
      <c r="BP29" s="308">
        <v>126.56801278</v>
      </c>
      <c r="BQ29" s="308">
        <v>255.48168466000001</v>
      </c>
      <c r="BR29" s="308">
        <v>221.41636126</v>
      </c>
      <c r="BS29" s="308">
        <v>60.721002157999997</v>
      </c>
      <c r="BT29" s="308">
        <v>4.4238907421000002</v>
      </c>
      <c r="BU29" s="308">
        <v>0</v>
      </c>
      <c r="BV29" s="308">
        <v>0</v>
      </c>
    </row>
    <row r="30" spans="1:74" ht="11.15" customHeight="1" x14ac:dyDescent="0.25">
      <c r="A30" s="9" t="s">
        <v>39</v>
      </c>
      <c r="B30" s="205" t="s">
        <v>432</v>
      </c>
      <c r="C30" s="265">
        <v>0</v>
      </c>
      <c r="D30" s="265">
        <v>0</v>
      </c>
      <c r="E30" s="265">
        <v>0</v>
      </c>
      <c r="F30" s="265">
        <v>0</v>
      </c>
      <c r="G30" s="265">
        <v>139.8731875</v>
      </c>
      <c r="H30" s="265">
        <v>192.05152853999999</v>
      </c>
      <c r="I30" s="265">
        <v>257.38327391000001</v>
      </c>
      <c r="J30" s="265">
        <v>256.58129063000001</v>
      </c>
      <c r="K30" s="265">
        <v>122.42884099</v>
      </c>
      <c r="L30" s="265">
        <v>3.8751931989999999</v>
      </c>
      <c r="M30" s="265">
        <v>0</v>
      </c>
      <c r="N30" s="265">
        <v>0</v>
      </c>
      <c r="O30" s="265">
        <v>0</v>
      </c>
      <c r="P30" s="265">
        <v>0</v>
      </c>
      <c r="Q30" s="265">
        <v>0</v>
      </c>
      <c r="R30" s="265">
        <v>0.80578199972999998</v>
      </c>
      <c r="S30" s="265">
        <v>47.280694549000003</v>
      </c>
      <c r="T30" s="265">
        <v>127.07979687</v>
      </c>
      <c r="U30" s="265">
        <v>319.93813139000002</v>
      </c>
      <c r="V30" s="265">
        <v>194.61946725999999</v>
      </c>
      <c r="W30" s="265">
        <v>134.99414783</v>
      </c>
      <c r="X30" s="265">
        <v>6.6535563819999997</v>
      </c>
      <c r="Y30" s="265">
        <v>0</v>
      </c>
      <c r="Z30" s="265">
        <v>0</v>
      </c>
      <c r="AA30" s="265">
        <v>0</v>
      </c>
      <c r="AB30" s="265">
        <v>0</v>
      </c>
      <c r="AC30" s="265">
        <v>2.004630406</v>
      </c>
      <c r="AD30" s="265">
        <v>0</v>
      </c>
      <c r="AE30" s="265">
        <v>31.787855328999999</v>
      </c>
      <c r="AF30" s="265">
        <v>186.89679398999999</v>
      </c>
      <c r="AG30" s="265">
        <v>335.29571929000002</v>
      </c>
      <c r="AH30" s="265">
        <v>218.37248953</v>
      </c>
      <c r="AI30" s="265">
        <v>54.819447279000002</v>
      </c>
      <c r="AJ30" s="265">
        <v>1.9852936758999999</v>
      </c>
      <c r="AK30" s="265">
        <v>0</v>
      </c>
      <c r="AL30" s="265">
        <v>0</v>
      </c>
      <c r="AM30" s="265">
        <v>0</v>
      </c>
      <c r="AN30" s="265">
        <v>0</v>
      </c>
      <c r="AO30" s="265">
        <v>2.1693999317000001</v>
      </c>
      <c r="AP30" s="265">
        <v>0.26858559243000002</v>
      </c>
      <c r="AQ30" s="265">
        <v>35.034019891</v>
      </c>
      <c r="AR30" s="265">
        <v>214.79544648000001</v>
      </c>
      <c r="AS30" s="265">
        <v>237.61520621</v>
      </c>
      <c r="AT30" s="265">
        <v>285.06345088</v>
      </c>
      <c r="AU30" s="265">
        <v>105.05898912000001</v>
      </c>
      <c r="AV30" s="265">
        <v>29.416367665999999</v>
      </c>
      <c r="AW30" s="265">
        <v>0</v>
      </c>
      <c r="AX30" s="265">
        <v>0.55682905423999995</v>
      </c>
      <c r="AY30" s="265">
        <v>0</v>
      </c>
      <c r="AZ30" s="265">
        <v>0</v>
      </c>
      <c r="BA30" s="265">
        <v>1.0564462093</v>
      </c>
      <c r="BB30" s="265">
        <v>0</v>
      </c>
      <c r="BC30" s="265">
        <v>78.383959274999995</v>
      </c>
      <c r="BD30" s="265">
        <v>176.44627303999999</v>
      </c>
      <c r="BE30" s="265">
        <v>262.36949444999999</v>
      </c>
      <c r="BF30" s="265">
        <v>218.18650894999999</v>
      </c>
      <c r="BG30" s="265">
        <v>74.521676999999997</v>
      </c>
      <c r="BH30" s="265">
        <v>1.7592478363999999</v>
      </c>
      <c r="BI30" s="265">
        <v>0</v>
      </c>
      <c r="BJ30" s="308">
        <v>0</v>
      </c>
      <c r="BK30" s="308">
        <v>0</v>
      </c>
      <c r="BL30" s="308">
        <v>0</v>
      </c>
      <c r="BM30" s="308">
        <v>0.41155906785000002</v>
      </c>
      <c r="BN30" s="308">
        <v>1.4846086054000001</v>
      </c>
      <c r="BO30" s="308">
        <v>53.685673295000001</v>
      </c>
      <c r="BP30" s="308">
        <v>155.93499224000001</v>
      </c>
      <c r="BQ30" s="308">
        <v>250.51747279</v>
      </c>
      <c r="BR30" s="308">
        <v>219.11480435999999</v>
      </c>
      <c r="BS30" s="308">
        <v>69.116553164999999</v>
      </c>
      <c r="BT30" s="308">
        <v>6.8116255803000003</v>
      </c>
      <c r="BU30" s="308">
        <v>0</v>
      </c>
      <c r="BV30" s="308">
        <v>0</v>
      </c>
    </row>
    <row r="31" spans="1:74" ht="11.15" customHeight="1" x14ac:dyDescent="0.25">
      <c r="A31" s="9" t="s">
        <v>40</v>
      </c>
      <c r="B31" s="205" t="s">
        <v>433</v>
      </c>
      <c r="C31" s="265">
        <v>0</v>
      </c>
      <c r="D31" s="265">
        <v>0</v>
      </c>
      <c r="E31" s="265">
        <v>1.8129181698000001</v>
      </c>
      <c r="F31" s="265">
        <v>0</v>
      </c>
      <c r="G31" s="265">
        <v>167.82649803999999</v>
      </c>
      <c r="H31" s="265">
        <v>272.23799817000003</v>
      </c>
      <c r="I31" s="265">
        <v>304.14762089999999</v>
      </c>
      <c r="J31" s="265">
        <v>257.88130036000001</v>
      </c>
      <c r="K31" s="265">
        <v>123.86198335</v>
      </c>
      <c r="L31" s="265">
        <v>5.6422089839999998</v>
      </c>
      <c r="M31" s="265">
        <v>0</v>
      </c>
      <c r="N31" s="265">
        <v>0</v>
      </c>
      <c r="O31" s="265">
        <v>0</v>
      </c>
      <c r="P31" s="265">
        <v>0</v>
      </c>
      <c r="Q31" s="265">
        <v>0</v>
      </c>
      <c r="R31" s="265">
        <v>6.0641705213000003</v>
      </c>
      <c r="S31" s="265">
        <v>41.783894005999997</v>
      </c>
      <c r="T31" s="265">
        <v>174.56505711</v>
      </c>
      <c r="U31" s="265">
        <v>319.77073121000001</v>
      </c>
      <c r="V31" s="265">
        <v>224.19147953999999</v>
      </c>
      <c r="W31" s="265">
        <v>182.30566081000001</v>
      </c>
      <c r="X31" s="265">
        <v>2.4016404212000002</v>
      </c>
      <c r="Y31" s="265">
        <v>0</v>
      </c>
      <c r="Z31" s="265">
        <v>0</v>
      </c>
      <c r="AA31" s="265">
        <v>0</v>
      </c>
      <c r="AB31" s="265">
        <v>0</v>
      </c>
      <c r="AC31" s="265">
        <v>6.0691914909999998</v>
      </c>
      <c r="AD31" s="265">
        <v>1.3845941386</v>
      </c>
      <c r="AE31" s="265">
        <v>36.999355352000002</v>
      </c>
      <c r="AF31" s="265">
        <v>255.57822704</v>
      </c>
      <c r="AG31" s="265">
        <v>343.18080678000001</v>
      </c>
      <c r="AH31" s="265">
        <v>246.31912851999999</v>
      </c>
      <c r="AI31" s="265">
        <v>71.921034923999997</v>
      </c>
      <c r="AJ31" s="265">
        <v>2.5239765206999998</v>
      </c>
      <c r="AK31" s="265">
        <v>0.28494424336000002</v>
      </c>
      <c r="AL31" s="265">
        <v>0</v>
      </c>
      <c r="AM31" s="265">
        <v>0</v>
      </c>
      <c r="AN31" s="265">
        <v>0</v>
      </c>
      <c r="AO31" s="265">
        <v>8.3644989901999995</v>
      </c>
      <c r="AP31" s="265">
        <v>2.9449323974000001</v>
      </c>
      <c r="AQ31" s="265">
        <v>43.066698743000003</v>
      </c>
      <c r="AR31" s="265">
        <v>266.11168758000002</v>
      </c>
      <c r="AS31" s="265">
        <v>301.5185725</v>
      </c>
      <c r="AT31" s="265">
        <v>299.37090545000001</v>
      </c>
      <c r="AU31" s="265">
        <v>146.77751713000001</v>
      </c>
      <c r="AV31" s="265">
        <v>22.168277794000002</v>
      </c>
      <c r="AW31" s="265">
        <v>0</v>
      </c>
      <c r="AX31" s="265">
        <v>1.2760225828</v>
      </c>
      <c r="AY31" s="265">
        <v>0</v>
      </c>
      <c r="AZ31" s="265">
        <v>0</v>
      </c>
      <c r="BA31" s="265">
        <v>2.8089125505000001</v>
      </c>
      <c r="BB31" s="265">
        <v>2.2101461103000002</v>
      </c>
      <c r="BC31" s="265">
        <v>71.447450932999999</v>
      </c>
      <c r="BD31" s="265">
        <v>231.62899694999999</v>
      </c>
      <c r="BE31" s="265">
        <v>337.58479192999999</v>
      </c>
      <c r="BF31" s="265">
        <v>275.39686476999998</v>
      </c>
      <c r="BG31" s="265">
        <v>120.89286353</v>
      </c>
      <c r="BH31" s="265">
        <v>7.8076385308000003</v>
      </c>
      <c r="BI31" s="265">
        <v>0</v>
      </c>
      <c r="BJ31" s="308">
        <v>0</v>
      </c>
      <c r="BK31" s="308">
        <v>0</v>
      </c>
      <c r="BL31" s="308">
        <v>0</v>
      </c>
      <c r="BM31" s="308">
        <v>2.9863854836999999</v>
      </c>
      <c r="BN31" s="308">
        <v>6.9234575462999999</v>
      </c>
      <c r="BO31" s="308">
        <v>64.424194133</v>
      </c>
      <c r="BP31" s="308">
        <v>189.48562873</v>
      </c>
      <c r="BQ31" s="308">
        <v>307.20890746999999</v>
      </c>
      <c r="BR31" s="308">
        <v>270.41785233000002</v>
      </c>
      <c r="BS31" s="308">
        <v>95.810886131000004</v>
      </c>
      <c r="BT31" s="308">
        <v>9.8165015242999996</v>
      </c>
      <c r="BU31" s="308">
        <v>0.28480853576999998</v>
      </c>
      <c r="BV31" s="308">
        <v>0</v>
      </c>
    </row>
    <row r="32" spans="1:74" ht="11.15" customHeight="1" x14ac:dyDescent="0.25">
      <c r="A32" s="9" t="s">
        <v>328</v>
      </c>
      <c r="B32" s="205" t="s">
        <v>464</v>
      </c>
      <c r="C32" s="265">
        <v>20.828233770000001</v>
      </c>
      <c r="D32" s="265">
        <v>80.537674062999997</v>
      </c>
      <c r="E32" s="265">
        <v>34.662985450999997</v>
      </c>
      <c r="F32" s="265">
        <v>79.122107936000006</v>
      </c>
      <c r="G32" s="265">
        <v>264.55496729999999</v>
      </c>
      <c r="H32" s="265">
        <v>383.95551609</v>
      </c>
      <c r="I32" s="265">
        <v>440.60964236000001</v>
      </c>
      <c r="J32" s="265">
        <v>438.35718817999998</v>
      </c>
      <c r="K32" s="265">
        <v>390.38809040000001</v>
      </c>
      <c r="L32" s="265">
        <v>175.51604139</v>
      </c>
      <c r="M32" s="265">
        <v>65.882587293</v>
      </c>
      <c r="N32" s="265">
        <v>39.531928348000001</v>
      </c>
      <c r="O32" s="265">
        <v>29.3595282</v>
      </c>
      <c r="P32" s="265">
        <v>66.569889864000004</v>
      </c>
      <c r="Q32" s="265">
        <v>55.934777793000002</v>
      </c>
      <c r="R32" s="265">
        <v>101.04028445</v>
      </c>
      <c r="S32" s="265">
        <v>292.83735113</v>
      </c>
      <c r="T32" s="265">
        <v>360.21490657999999</v>
      </c>
      <c r="U32" s="265">
        <v>480.43112137000003</v>
      </c>
      <c r="V32" s="265">
        <v>440.97307038999998</v>
      </c>
      <c r="W32" s="265">
        <v>373.95768837000003</v>
      </c>
      <c r="X32" s="265">
        <v>203.32506081</v>
      </c>
      <c r="Y32" s="265">
        <v>52.992259992999998</v>
      </c>
      <c r="Z32" s="265">
        <v>50.597071841999998</v>
      </c>
      <c r="AA32" s="265">
        <v>47.039024953999999</v>
      </c>
      <c r="AB32" s="265">
        <v>46.152539695999998</v>
      </c>
      <c r="AC32" s="265">
        <v>101.78930982999999</v>
      </c>
      <c r="AD32" s="265">
        <v>108.89119434</v>
      </c>
      <c r="AE32" s="265">
        <v>166.43019781000001</v>
      </c>
      <c r="AF32" s="265">
        <v>341.72902413999998</v>
      </c>
      <c r="AG32" s="265">
        <v>501.12225452000001</v>
      </c>
      <c r="AH32" s="265">
        <v>453.85809286</v>
      </c>
      <c r="AI32" s="265">
        <v>272.28404310000002</v>
      </c>
      <c r="AJ32" s="265">
        <v>183.68965302000001</v>
      </c>
      <c r="AK32" s="265">
        <v>93.418068121000005</v>
      </c>
      <c r="AL32" s="265">
        <v>21.142632162000002</v>
      </c>
      <c r="AM32" s="265">
        <v>30.176254027999999</v>
      </c>
      <c r="AN32" s="265">
        <v>50.568694532999999</v>
      </c>
      <c r="AO32" s="265">
        <v>73.861207053000001</v>
      </c>
      <c r="AP32" s="265">
        <v>81.466756755000006</v>
      </c>
      <c r="AQ32" s="265">
        <v>187.75148132999999</v>
      </c>
      <c r="AR32" s="265">
        <v>346.97687408000002</v>
      </c>
      <c r="AS32" s="265">
        <v>435.95298441</v>
      </c>
      <c r="AT32" s="265">
        <v>455.50588227999998</v>
      </c>
      <c r="AU32" s="265">
        <v>279.29947400999998</v>
      </c>
      <c r="AV32" s="265">
        <v>177.9416512</v>
      </c>
      <c r="AW32" s="265">
        <v>40.864343898999998</v>
      </c>
      <c r="AX32" s="265">
        <v>66.226790789000006</v>
      </c>
      <c r="AY32" s="265">
        <v>27.921711574</v>
      </c>
      <c r="AZ32" s="265">
        <v>44.635842756999999</v>
      </c>
      <c r="BA32" s="265">
        <v>82.549542755000004</v>
      </c>
      <c r="BB32" s="265">
        <v>95.289151028999996</v>
      </c>
      <c r="BC32" s="265">
        <v>239.87817734000001</v>
      </c>
      <c r="BD32" s="265">
        <v>373.59327748999999</v>
      </c>
      <c r="BE32" s="265">
        <v>479.82367991000001</v>
      </c>
      <c r="BF32" s="265">
        <v>439.67930339999998</v>
      </c>
      <c r="BG32" s="265">
        <v>277.81165291000002</v>
      </c>
      <c r="BH32" s="265">
        <v>106.19175439999999</v>
      </c>
      <c r="BI32" s="265">
        <v>81.199181671000005</v>
      </c>
      <c r="BJ32" s="308">
        <v>37.386553132000003</v>
      </c>
      <c r="BK32" s="308">
        <v>33.997791327999998</v>
      </c>
      <c r="BL32" s="308">
        <v>36.183527630999997</v>
      </c>
      <c r="BM32" s="308">
        <v>56.594173077999997</v>
      </c>
      <c r="BN32" s="308">
        <v>82.368374306999996</v>
      </c>
      <c r="BO32" s="308">
        <v>205.40362094</v>
      </c>
      <c r="BP32" s="308">
        <v>353.99522309000002</v>
      </c>
      <c r="BQ32" s="308">
        <v>448.43663561</v>
      </c>
      <c r="BR32" s="308">
        <v>426.80053357999998</v>
      </c>
      <c r="BS32" s="308">
        <v>278.55554855000003</v>
      </c>
      <c r="BT32" s="308">
        <v>138.61445501</v>
      </c>
      <c r="BU32" s="308">
        <v>58.836587756</v>
      </c>
      <c r="BV32" s="308">
        <v>34.963985321999999</v>
      </c>
    </row>
    <row r="33" spans="1:74" ht="11.15" customHeight="1" x14ac:dyDescent="0.25">
      <c r="A33" s="9" t="s">
        <v>41</v>
      </c>
      <c r="B33" s="205" t="s">
        <v>435</v>
      </c>
      <c r="C33" s="265">
        <v>0.67212353613999998</v>
      </c>
      <c r="D33" s="265">
        <v>21.758847181</v>
      </c>
      <c r="E33" s="265">
        <v>14.527907484</v>
      </c>
      <c r="F33" s="265">
        <v>7.3337404528999999</v>
      </c>
      <c r="G33" s="265">
        <v>267.59994103999998</v>
      </c>
      <c r="H33" s="265">
        <v>376.21663373000001</v>
      </c>
      <c r="I33" s="265">
        <v>430.29094464999997</v>
      </c>
      <c r="J33" s="265">
        <v>391.66976520999998</v>
      </c>
      <c r="K33" s="265">
        <v>338.05113666</v>
      </c>
      <c r="L33" s="265">
        <v>77.167623007000003</v>
      </c>
      <c r="M33" s="265">
        <v>0.97948084612999997</v>
      </c>
      <c r="N33" s="265">
        <v>2.3711960246000001</v>
      </c>
      <c r="O33" s="265">
        <v>4.9511611544000003</v>
      </c>
      <c r="P33" s="265">
        <v>13.939398155999999</v>
      </c>
      <c r="Q33" s="265">
        <v>9.8707890613</v>
      </c>
      <c r="R33" s="265">
        <v>31.283185257</v>
      </c>
      <c r="S33" s="265">
        <v>220.44138674999999</v>
      </c>
      <c r="T33" s="265">
        <v>300.12136095</v>
      </c>
      <c r="U33" s="265">
        <v>428.55958256999998</v>
      </c>
      <c r="V33" s="265">
        <v>408.33434504000002</v>
      </c>
      <c r="W33" s="265">
        <v>382.10964388999997</v>
      </c>
      <c r="X33" s="265">
        <v>80.441541591000004</v>
      </c>
      <c r="Y33" s="265">
        <v>0.82371549780999997</v>
      </c>
      <c r="Z33" s="265">
        <v>5.5001704277999997</v>
      </c>
      <c r="AA33" s="265">
        <v>12.880770447</v>
      </c>
      <c r="AB33" s="265">
        <v>4.3147060768000003</v>
      </c>
      <c r="AC33" s="265">
        <v>55.613771843999999</v>
      </c>
      <c r="AD33" s="265">
        <v>20.437745492000001</v>
      </c>
      <c r="AE33" s="265">
        <v>106.13694092</v>
      </c>
      <c r="AF33" s="265">
        <v>296.22058157999999</v>
      </c>
      <c r="AG33" s="265">
        <v>462.64281140000003</v>
      </c>
      <c r="AH33" s="265">
        <v>388.60032849999999</v>
      </c>
      <c r="AI33" s="265">
        <v>209.57686992999999</v>
      </c>
      <c r="AJ33" s="265">
        <v>66.464151943000005</v>
      </c>
      <c r="AK33" s="265">
        <v>12.56564193</v>
      </c>
      <c r="AL33" s="265">
        <v>0.97322458875999995</v>
      </c>
      <c r="AM33" s="265">
        <v>5.4893227724000004</v>
      </c>
      <c r="AN33" s="265">
        <v>1.079804666</v>
      </c>
      <c r="AO33" s="265">
        <v>33.074799202999998</v>
      </c>
      <c r="AP33" s="265">
        <v>17.258912464000002</v>
      </c>
      <c r="AQ33" s="265">
        <v>108.6132978</v>
      </c>
      <c r="AR33" s="265">
        <v>306.18048475000001</v>
      </c>
      <c r="AS33" s="265">
        <v>396.16522300999998</v>
      </c>
      <c r="AT33" s="265">
        <v>410.72599921</v>
      </c>
      <c r="AU33" s="265">
        <v>207.30751346</v>
      </c>
      <c r="AV33" s="265">
        <v>98.607587305999999</v>
      </c>
      <c r="AW33" s="265">
        <v>1.9413185657000001</v>
      </c>
      <c r="AX33" s="265">
        <v>24.763750835</v>
      </c>
      <c r="AY33" s="265">
        <v>2.7599000678999999</v>
      </c>
      <c r="AZ33" s="265">
        <v>2.8672903364</v>
      </c>
      <c r="BA33" s="265">
        <v>22.748853679</v>
      </c>
      <c r="BB33" s="265">
        <v>24.534698325000001</v>
      </c>
      <c r="BC33" s="265">
        <v>206.04830491999999</v>
      </c>
      <c r="BD33" s="265">
        <v>368.33567604000001</v>
      </c>
      <c r="BE33" s="265">
        <v>478.55342812999999</v>
      </c>
      <c r="BF33" s="265">
        <v>384.35914871</v>
      </c>
      <c r="BG33" s="265">
        <v>201.54648259999999</v>
      </c>
      <c r="BH33" s="265">
        <v>29.539337436</v>
      </c>
      <c r="BI33" s="265">
        <v>8.6459036369</v>
      </c>
      <c r="BJ33" s="308">
        <v>3.1210773699000001</v>
      </c>
      <c r="BK33" s="308">
        <v>5.8574657462999999</v>
      </c>
      <c r="BL33" s="308">
        <v>4.3392832188000003</v>
      </c>
      <c r="BM33" s="308">
        <v>18.332745999</v>
      </c>
      <c r="BN33" s="308">
        <v>34.465315793000002</v>
      </c>
      <c r="BO33" s="308">
        <v>155.66389301999999</v>
      </c>
      <c r="BP33" s="308">
        <v>314.70800752999997</v>
      </c>
      <c r="BQ33" s="308">
        <v>419.32148552000001</v>
      </c>
      <c r="BR33" s="308">
        <v>405.02928222999998</v>
      </c>
      <c r="BS33" s="308">
        <v>220.43205968000001</v>
      </c>
      <c r="BT33" s="308">
        <v>55.655697087</v>
      </c>
      <c r="BU33" s="308">
        <v>6.4753757193999997</v>
      </c>
      <c r="BV33" s="308">
        <v>2.4477504845000002</v>
      </c>
    </row>
    <row r="34" spans="1:74" ht="11.15" customHeight="1" x14ac:dyDescent="0.25">
      <c r="A34" s="9" t="s">
        <v>42</v>
      </c>
      <c r="B34" s="205" t="s">
        <v>436</v>
      </c>
      <c r="C34" s="265">
        <v>4.4853242211</v>
      </c>
      <c r="D34" s="265">
        <v>33.425811778000003</v>
      </c>
      <c r="E34" s="265">
        <v>87.326390416999999</v>
      </c>
      <c r="F34" s="265">
        <v>57.92372769</v>
      </c>
      <c r="G34" s="265">
        <v>395.42945164000002</v>
      </c>
      <c r="H34" s="265">
        <v>550.00033682000003</v>
      </c>
      <c r="I34" s="265">
        <v>607.46747045999996</v>
      </c>
      <c r="J34" s="265">
        <v>564.65567608000003</v>
      </c>
      <c r="K34" s="265">
        <v>391.77002742000002</v>
      </c>
      <c r="L34" s="265">
        <v>142.32869782</v>
      </c>
      <c r="M34" s="265">
        <v>12.649317499</v>
      </c>
      <c r="N34" s="265">
        <v>8.9735033404000006</v>
      </c>
      <c r="O34" s="265">
        <v>11.920186997</v>
      </c>
      <c r="P34" s="265">
        <v>24.357305926999999</v>
      </c>
      <c r="Q34" s="265">
        <v>36.101486231999999</v>
      </c>
      <c r="R34" s="265">
        <v>90.986119196999994</v>
      </c>
      <c r="S34" s="265">
        <v>291.23122244000001</v>
      </c>
      <c r="T34" s="265">
        <v>439.00594476999999</v>
      </c>
      <c r="U34" s="265">
        <v>548.55818934000001</v>
      </c>
      <c r="V34" s="265">
        <v>624.56185287999995</v>
      </c>
      <c r="W34" s="265">
        <v>523.48977014000002</v>
      </c>
      <c r="X34" s="265">
        <v>139.22978348999999</v>
      </c>
      <c r="Y34" s="265">
        <v>15.774359724</v>
      </c>
      <c r="Z34" s="265">
        <v>13.194136838</v>
      </c>
      <c r="AA34" s="265">
        <v>28.687615713</v>
      </c>
      <c r="AB34" s="265">
        <v>12.863089701</v>
      </c>
      <c r="AC34" s="265">
        <v>132.34520334000001</v>
      </c>
      <c r="AD34" s="265">
        <v>105.74671060999999</v>
      </c>
      <c r="AE34" s="265">
        <v>279.31968509000001</v>
      </c>
      <c r="AF34" s="265">
        <v>456.91203167999998</v>
      </c>
      <c r="AG34" s="265">
        <v>602.97967095000001</v>
      </c>
      <c r="AH34" s="265">
        <v>578.19745839999996</v>
      </c>
      <c r="AI34" s="265">
        <v>325.96034445999999</v>
      </c>
      <c r="AJ34" s="265">
        <v>132.99432797</v>
      </c>
      <c r="AK34" s="265">
        <v>70.763900320000005</v>
      </c>
      <c r="AL34" s="265">
        <v>8.1823664325000003</v>
      </c>
      <c r="AM34" s="265">
        <v>14.401121471</v>
      </c>
      <c r="AN34" s="265">
        <v>4.3732541457999998</v>
      </c>
      <c r="AO34" s="265">
        <v>70.360667942999996</v>
      </c>
      <c r="AP34" s="265">
        <v>84.481288784</v>
      </c>
      <c r="AQ34" s="265">
        <v>229.18493006</v>
      </c>
      <c r="AR34" s="265">
        <v>455.99630638999997</v>
      </c>
      <c r="AS34" s="265">
        <v>513.96991374000004</v>
      </c>
      <c r="AT34" s="265">
        <v>555.08797678999997</v>
      </c>
      <c r="AU34" s="265">
        <v>401.48769313000003</v>
      </c>
      <c r="AV34" s="265">
        <v>207.44100562</v>
      </c>
      <c r="AW34" s="265">
        <v>31.480393927000001</v>
      </c>
      <c r="AX34" s="265">
        <v>74.797537507000001</v>
      </c>
      <c r="AY34" s="265">
        <v>9.0801867422000004</v>
      </c>
      <c r="AZ34" s="265">
        <v>5.2629157137</v>
      </c>
      <c r="BA34" s="265">
        <v>40.871019003000001</v>
      </c>
      <c r="BB34" s="265">
        <v>155.81933068000001</v>
      </c>
      <c r="BC34" s="265">
        <v>384.42407610999999</v>
      </c>
      <c r="BD34" s="265">
        <v>552.00450211999998</v>
      </c>
      <c r="BE34" s="265">
        <v>678.70344097999998</v>
      </c>
      <c r="BF34" s="265">
        <v>580.95992537999996</v>
      </c>
      <c r="BG34" s="265">
        <v>403.95833356000003</v>
      </c>
      <c r="BH34" s="265">
        <v>133.71714</v>
      </c>
      <c r="BI34" s="265">
        <v>47.458292620999998</v>
      </c>
      <c r="BJ34" s="308">
        <v>10.131427795</v>
      </c>
      <c r="BK34" s="308">
        <v>14.799580496000001</v>
      </c>
      <c r="BL34" s="308">
        <v>18.658673449999998</v>
      </c>
      <c r="BM34" s="308">
        <v>57.353804275999998</v>
      </c>
      <c r="BN34" s="308">
        <v>122.21238648000001</v>
      </c>
      <c r="BO34" s="308">
        <v>301.44863126000001</v>
      </c>
      <c r="BP34" s="308">
        <v>463.04728788</v>
      </c>
      <c r="BQ34" s="308">
        <v>562.62194689</v>
      </c>
      <c r="BR34" s="308">
        <v>562.25969099999998</v>
      </c>
      <c r="BS34" s="308">
        <v>364.68044123999999</v>
      </c>
      <c r="BT34" s="308">
        <v>144.90639963000001</v>
      </c>
      <c r="BU34" s="308">
        <v>38.753584891000003</v>
      </c>
      <c r="BV34" s="308">
        <v>9.6955599680999995</v>
      </c>
    </row>
    <row r="35" spans="1:74" ht="11.15" customHeight="1" x14ac:dyDescent="0.25">
      <c r="A35" s="9" t="s">
        <v>44</v>
      </c>
      <c r="B35" s="205" t="s">
        <v>437</v>
      </c>
      <c r="C35" s="265">
        <v>4.1764991217</v>
      </c>
      <c r="D35" s="265">
        <v>2.5771440034999999</v>
      </c>
      <c r="E35" s="265">
        <v>13.634100437000001</v>
      </c>
      <c r="F35" s="265">
        <v>69.383598962999997</v>
      </c>
      <c r="G35" s="265">
        <v>134.95422488</v>
      </c>
      <c r="H35" s="265">
        <v>295.96021035000001</v>
      </c>
      <c r="I35" s="265">
        <v>412.38228072999999</v>
      </c>
      <c r="J35" s="265">
        <v>340.87026401000003</v>
      </c>
      <c r="K35" s="265">
        <v>235.27677199999999</v>
      </c>
      <c r="L35" s="265">
        <v>44.325719925000001</v>
      </c>
      <c r="M35" s="265">
        <v>4.7931201493</v>
      </c>
      <c r="N35" s="265">
        <v>0</v>
      </c>
      <c r="O35" s="265">
        <v>4.3669113156999999E-2</v>
      </c>
      <c r="P35" s="265">
        <v>0</v>
      </c>
      <c r="Q35" s="265">
        <v>10.001970528999999</v>
      </c>
      <c r="R35" s="265">
        <v>49.733823602000001</v>
      </c>
      <c r="S35" s="265">
        <v>56.003592898999997</v>
      </c>
      <c r="T35" s="265">
        <v>230.28990844</v>
      </c>
      <c r="U35" s="265">
        <v>392.08293677</v>
      </c>
      <c r="V35" s="265">
        <v>382.15007032</v>
      </c>
      <c r="W35" s="265">
        <v>204.50440599999999</v>
      </c>
      <c r="X35" s="265">
        <v>47.800670646999997</v>
      </c>
      <c r="Y35" s="265">
        <v>10.500643088</v>
      </c>
      <c r="Z35" s="265">
        <v>0</v>
      </c>
      <c r="AA35" s="265">
        <v>0</v>
      </c>
      <c r="AB35" s="265">
        <v>1.7218923973</v>
      </c>
      <c r="AC35" s="265">
        <v>8.1336034320999993</v>
      </c>
      <c r="AD35" s="265">
        <v>42.546162690999999</v>
      </c>
      <c r="AE35" s="265">
        <v>158.24991481999999</v>
      </c>
      <c r="AF35" s="265">
        <v>262.07636416999998</v>
      </c>
      <c r="AG35" s="265">
        <v>411.85890725000002</v>
      </c>
      <c r="AH35" s="265">
        <v>438.78749693999998</v>
      </c>
      <c r="AI35" s="265">
        <v>226.45636655999999</v>
      </c>
      <c r="AJ35" s="265">
        <v>101.02567574</v>
      </c>
      <c r="AK35" s="265">
        <v>14.556407052999999</v>
      </c>
      <c r="AL35" s="265">
        <v>0</v>
      </c>
      <c r="AM35" s="265">
        <v>4.3607481556E-2</v>
      </c>
      <c r="AN35" s="265">
        <v>2.8775134909000002</v>
      </c>
      <c r="AO35" s="265">
        <v>7.0783124596000002</v>
      </c>
      <c r="AP35" s="265">
        <v>59.096410386000002</v>
      </c>
      <c r="AQ35" s="265">
        <v>124.40832772</v>
      </c>
      <c r="AR35" s="265">
        <v>345.14067129</v>
      </c>
      <c r="AS35" s="265">
        <v>415.21514315000002</v>
      </c>
      <c r="AT35" s="265">
        <v>328.74470331999999</v>
      </c>
      <c r="AU35" s="265">
        <v>220.26144722999999</v>
      </c>
      <c r="AV35" s="265">
        <v>44.731535108999999</v>
      </c>
      <c r="AW35" s="265">
        <v>23.743689934999999</v>
      </c>
      <c r="AX35" s="265">
        <v>0</v>
      </c>
      <c r="AY35" s="265">
        <v>1.1538274814</v>
      </c>
      <c r="AZ35" s="265">
        <v>1.7311074623</v>
      </c>
      <c r="BA35" s="265">
        <v>14.068728029000001</v>
      </c>
      <c r="BB35" s="265">
        <v>55.682355563999998</v>
      </c>
      <c r="BC35" s="265">
        <v>128.20489860999999</v>
      </c>
      <c r="BD35" s="265">
        <v>286.40926249</v>
      </c>
      <c r="BE35" s="265">
        <v>425.06917709999999</v>
      </c>
      <c r="BF35" s="265">
        <v>350.66257525999998</v>
      </c>
      <c r="BG35" s="265">
        <v>242.40511558</v>
      </c>
      <c r="BH35" s="265">
        <v>63.893635615000001</v>
      </c>
      <c r="BI35" s="265">
        <v>0.20649626338999999</v>
      </c>
      <c r="BJ35" s="308">
        <v>0.28915975158000001</v>
      </c>
      <c r="BK35" s="308">
        <v>1.0356399499</v>
      </c>
      <c r="BL35" s="308">
        <v>3.4306333117999999</v>
      </c>
      <c r="BM35" s="308">
        <v>12.445016675</v>
      </c>
      <c r="BN35" s="308">
        <v>40.077262857000001</v>
      </c>
      <c r="BO35" s="308">
        <v>119.50140908</v>
      </c>
      <c r="BP35" s="308">
        <v>254.90743724999999</v>
      </c>
      <c r="BQ35" s="308">
        <v>379.54170328999999</v>
      </c>
      <c r="BR35" s="308">
        <v>333.59386777999998</v>
      </c>
      <c r="BS35" s="308">
        <v>193.91794546</v>
      </c>
      <c r="BT35" s="308">
        <v>64.026312578000002</v>
      </c>
      <c r="BU35" s="308">
        <v>8.3218726531999998</v>
      </c>
      <c r="BV35" s="308">
        <v>0.28988544791999998</v>
      </c>
    </row>
    <row r="36" spans="1:74" ht="11.15" customHeight="1" x14ac:dyDescent="0.25">
      <c r="A36" s="9" t="s">
        <v>45</v>
      </c>
      <c r="B36" s="205" t="s">
        <v>438</v>
      </c>
      <c r="C36" s="265">
        <v>15.216738188000001</v>
      </c>
      <c r="D36" s="265">
        <v>7.7366040958999998</v>
      </c>
      <c r="E36" s="265">
        <v>9.0480254643000002</v>
      </c>
      <c r="F36" s="265">
        <v>24.764694234</v>
      </c>
      <c r="G36" s="265">
        <v>39.455959057000001</v>
      </c>
      <c r="H36" s="265">
        <v>117.69564269</v>
      </c>
      <c r="I36" s="265">
        <v>320.48794449000002</v>
      </c>
      <c r="J36" s="265">
        <v>256.72470743000002</v>
      </c>
      <c r="K36" s="265">
        <v>141.97728584000001</v>
      </c>
      <c r="L36" s="265">
        <v>46.114574138999998</v>
      </c>
      <c r="M36" s="265">
        <v>16.129023646</v>
      </c>
      <c r="N36" s="265">
        <v>9.5618314541</v>
      </c>
      <c r="O36" s="265">
        <v>8.4961540535999998</v>
      </c>
      <c r="P36" s="265">
        <v>5.6347136483</v>
      </c>
      <c r="Q36" s="265">
        <v>8.4387160148000007</v>
      </c>
      <c r="R36" s="265">
        <v>26.001505766000001</v>
      </c>
      <c r="S36" s="265">
        <v>23.872489044000002</v>
      </c>
      <c r="T36" s="265">
        <v>115.935894</v>
      </c>
      <c r="U36" s="265">
        <v>209.62196723</v>
      </c>
      <c r="V36" s="265">
        <v>246.25451645000001</v>
      </c>
      <c r="W36" s="265">
        <v>131.83299514999999</v>
      </c>
      <c r="X36" s="265">
        <v>40.629383116</v>
      </c>
      <c r="Y36" s="265">
        <v>16.281730209999999</v>
      </c>
      <c r="Z36" s="265">
        <v>10.309317663</v>
      </c>
      <c r="AA36" s="265">
        <v>9.0603991744000005</v>
      </c>
      <c r="AB36" s="265">
        <v>7.7553170938999996</v>
      </c>
      <c r="AC36" s="265">
        <v>8.2392934787000005</v>
      </c>
      <c r="AD36" s="265">
        <v>19.213987177</v>
      </c>
      <c r="AE36" s="265">
        <v>66.440687812999997</v>
      </c>
      <c r="AF36" s="265">
        <v>111.39526988</v>
      </c>
      <c r="AG36" s="265">
        <v>213.40336260000001</v>
      </c>
      <c r="AH36" s="265">
        <v>294.97523199</v>
      </c>
      <c r="AI36" s="265">
        <v>214.05625352000001</v>
      </c>
      <c r="AJ36" s="265">
        <v>101.14875873</v>
      </c>
      <c r="AK36" s="265">
        <v>15.485478805</v>
      </c>
      <c r="AL36" s="265">
        <v>10.185516381999999</v>
      </c>
      <c r="AM36" s="265">
        <v>9.5382880793000009</v>
      </c>
      <c r="AN36" s="265">
        <v>7.0516277368000004</v>
      </c>
      <c r="AO36" s="265">
        <v>7.5366028553</v>
      </c>
      <c r="AP36" s="265">
        <v>23.555908852999998</v>
      </c>
      <c r="AQ36" s="265">
        <v>51.525555505</v>
      </c>
      <c r="AR36" s="265">
        <v>175.58873022</v>
      </c>
      <c r="AS36" s="265">
        <v>295.73250757</v>
      </c>
      <c r="AT36" s="265">
        <v>251.86936370000001</v>
      </c>
      <c r="AU36" s="265">
        <v>159.04188006999999</v>
      </c>
      <c r="AV36" s="265">
        <v>26.844032946999999</v>
      </c>
      <c r="AW36" s="265">
        <v>24.487072168000001</v>
      </c>
      <c r="AX36" s="265">
        <v>8.1613253367999992</v>
      </c>
      <c r="AY36" s="265">
        <v>9.3915891324</v>
      </c>
      <c r="AZ36" s="265">
        <v>7.4291053041000001</v>
      </c>
      <c r="BA36" s="265">
        <v>14.420923199000001</v>
      </c>
      <c r="BB36" s="265">
        <v>24.111088967000001</v>
      </c>
      <c r="BC36" s="265">
        <v>43.013970968999999</v>
      </c>
      <c r="BD36" s="265">
        <v>152.44674771000001</v>
      </c>
      <c r="BE36" s="265">
        <v>249.25025939</v>
      </c>
      <c r="BF36" s="265">
        <v>301.69451441000001</v>
      </c>
      <c r="BG36" s="265">
        <v>212.48424163000001</v>
      </c>
      <c r="BH36" s="265">
        <v>63.254319381999998</v>
      </c>
      <c r="BI36" s="265">
        <v>10.133438185999999</v>
      </c>
      <c r="BJ36" s="308">
        <v>8.5095658129</v>
      </c>
      <c r="BK36" s="308">
        <v>7.9397305586</v>
      </c>
      <c r="BL36" s="308">
        <v>6.5895771184000003</v>
      </c>
      <c r="BM36" s="308">
        <v>10.093923166</v>
      </c>
      <c r="BN36" s="308">
        <v>17.131947252</v>
      </c>
      <c r="BO36" s="308">
        <v>44.075575061999999</v>
      </c>
      <c r="BP36" s="308">
        <v>101.55856115</v>
      </c>
      <c r="BQ36" s="308">
        <v>220.28535303000001</v>
      </c>
      <c r="BR36" s="308">
        <v>215.07786515000001</v>
      </c>
      <c r="BS36" s="308">
        <v>132.63614883</v>
      </c>
      <c r="BT36" s="308">
        <v>40.226786197000003</v>
      </c>
      <c r="BU36" s="308">
        <v>13.025657364000001</v>
      </c>
      <c r="BV36" s="308">
        <v>8.4794882279999992</v>
      </c>
    </row>
    <row r="37" spans="1:74" ht="11.15" customHeight="1" x14ac:dyDescent="0.25">
      <c r="A37" s="9" t="s">
        <v>565</v>
      </c>
      <c r="B37" s="205" t="s">
        <v>465</v>
      </c>
      <c r="C37" s="265">
        <v>7.4961456951000001</v>
      </c>
      <c r="D37" s="265">
        <v>22.753325462999999</v>
      </c>
      <c r="E37" s="265">
        <v>20.977489721000001</v>
      </c>
      <c r="F37" s="265">
        <v>32.348679269000002</v>
      </c>
      <c r="G37" s="265">
        <v>173.4582498</v>
      </c>
      <c r="H37" s="265">
        <v>268.76992404999999</v>
      </c>
      <c r="I37" s="265">
        <v>375.13392470000002</v>
      </c>
      <c r="J37" s="265">
        <v>350.29853157000002</v>
      </c>
      <c r="K37" s="265">
        <v>230.03030709999999</v>
      </c>
      <c r="L37" s="265">
        <v>68.959078864999995</v>
      </c>
      <c r="M37" s="265">
        <v>17.662973363999999</v>
      </c>
      <c r="N37" s="265">
        <v>10.641427438999999</v>
      </c>
      <c r="O37" s="265">
        <v>8.9648960169999992</v>
      </c>
      <c r="P37" s="265">
        <v>17.942291274999999</v>
      </c>
      <c r="Q37" s="265">
        <v>18.235214188</v>
      </c>
      <c r="R37" s="265">
        <v>41.573089688000003</v>
      </c>
      <c r="S37" s="265">
        <v>128.57937989999999</v>
      </c>
      <c r="T37" s="265">
        <v>226.00017907</v>
      </c>
      <c r="U37" s="265">
        <v>372.39535433999998</v>
      </c>
      <c r="V37" s="265">
        <v>334.98275599999999</v>
      </c>
      <c r="W37" s="265">
        <v>241.57435902</v>
      </c>
      <c r="X37" s="265">
        <v>74.600894866999994</v>
      </c>
      <c r="Y37" s="265">
        <v>15.969872076</v>
      </c>
      <c r="Z37" s="265">
        <v>13.696916129</v>
      </c>
      <c r="AA37" s="265">
        <v>15.125548509</v>
      </c>
      <c r="AB37" s="265">
        <v>12.422784968</v>
      </c>
      <c r="AC37" s="265">
        <v>42.474304433</v>
      </c>
      <c r="AD37" s="265">
        <v>42.348203243</v>
      </c>
      <c r="AE37" s="265">
        <v>105.08847614</v>
      </c>
      <c r="AF37" s="265">
        <v>246.08550362</v>
      </c>
      <c r="AG37" s="265">
        <v>396.99967135000003</v>
      </c>
      <c r="AH37" s="265">
        <v>355.92241761999998</v>
      </c>
      <c r="AI37" s="265">
        <v>180.26824857</v>
      </c>
      <c r="AJ37" s="265">
        <v>82.051316579000002</v>
      </c>
      <c r="AK37" s="265">
        <v>31.796671811</v>
      </c>
      <c r="AL37" s="265">
        <v>6.9446333574999999</v>
      </c>
      <c r="AM37" s="265">
        <v>9.6882945565000007</v>
      </c>
      <c r="AN37" s="265">
        <v>12.09136926</v>
      </c>
      <c r="AO37" s="265">
        <v>28.067810132000002</v>
      </c>
      <c r="AP37" s="265">
        <v>36.340671383</v>
      </c>
      <c r="AQ37" s="265">
        <v>100.52289261</v>
      </c>
      <c r="AR37" s="265">
        <v>273.51368379000002</v>
      </c>
      <c r="AS37" s="265">
        <v>345.90367996999998</v>
      </c>
      <c r="AT37" s="265">
        <v>356.89659835999998</v>
      </c>
      <c r="AU37" s="265">
        <v>199.57644757</v>
      </c>
      <c r="AV37" s="265">
        <v>83.945549</v>
      </c>
      <c r="AW37" s="265">
        <v>17.994916121999999</v>
      </c>
      <c r="AX37" s="265">
        <v>25.5630843</v>
      </c>
      <c r="AY37" s="265">
        <v>8.5080362164000007</v>
      </c>
      <c r="AZ37" s="265">
        <v>11.136412295</v>
      </c>
      <c r="BA37" s="265">
        <v>26.785485961999999</v>
      </c>
      <c r="BB37" s="265">
        <v>48.365125018000001</v>
      </c>
      <c r="BC37" s="265">
        <v>146.62121471</v>
      </c>
      <c r="BD37" s="265">
        <v>269.46180604</v>
      </c>
      <c r="BE37" s="265">
        <v>391.97237967000001</v>
      </c>
      <c r="BF37" s="265">
        <v>357.97588866000001</v>
      </c>
      <c r="BG37" s="265">
        <v>200.03881052</v>
      </c>
      <c r="BH37" s="265">
        <v>55.791823350000001</v>
      </c>
      <c r="BI37" s="265">
        <v>24.679604588</v>
      </c>
      <c r="BJ37" s="308">
        <v>10.391563598999999</v>
      </c>
      <c r="BK37" s="308">
        <v>10.421105952</v>
      </c>
      <c r="BL37" s="308">
        <v>11.229374453</v>
      </c>
      <c r="BM37" s="308">
        <v>22.543772301000001</v>
      </c>
      <c r="BN37" s="308">
        <v>40.514968177</v>
      </c>
      <c r="BO37" s="308">
        <v>120.10706146</v>
      </c>
      <c r="BP37" s="308">
        <v>237.86373368</v>
      </c>
      <c r="BQ37" s="308">
        <v>347.15268300000002</v>
      </c>
      <c r="BR37" s="308">
        <v>325.14821411999998</v>
      </c>
      <c r="BS37" s="308">
        <v>176.34931316999999</v>
      </c>
      <c r="BT37" s="308">
        <v>63.177493366</v>
      </c>
      <c r="BU37" s="308">
        <v>19.926620460999999</v>
      </c>
      <c r="BV37" s="308">
        <v>9.8306758504000005</v>
      </c>
    </row>
    <row r="38" spans="1:74" ht="11.15" customHeight="1" x14ac:dyDescent="0.25">
      <c r="A38" s="9"/>
      <c r="B38" s="189" t="s">
        <v>157</v>
      </c>
      <c r="C38" s="240"/>
      <c r="D38" s="240"/>
      <c r="E38" s="240"/>
      <c r="F38" s="240"/>
      <c r="G38" s="240"/>
      <c r="H38" s="240"/>
      <c r="I38" s="240"/>
      <c r="J38" s="240"/>
      <c r="K38" s="240"/>
      <c r="L38" s="240"/>
      <c r="M38" s="240"/>
      <c r="N38" s="240"/>
      <c r="O38" s="240"/>
      <c r="P38" s="240"/>
      <c r="Q38" s="240"/>
      <c r="R38" s="240"/>
      <c r="S38" s="240"/>
      <c r="T38" s="240"/>
      <c r="U38" s="240"/>
      <c r="V38" s="240"/>
      <c r="W38" s="240"/>
      <c r="X38" s="240"/>
      <c r="Y38" s="240"/>
      <c r="Z38" s="240"/>
      <c r="AA38" s="240"/>
      <c r="AB38" s="240"/>
      <c r="AC38" s="240"/>
      <c r="AD38" s="240"/>
      <c r="AE38" s="240"/>
      <c r="AF38" s="240"/>
      <c r="AG38" s="240"/>
      <c r="AH38" s="240"/>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40"/>
      <c r="BF38" s="240"/>
      <c r="BG38" s="240"/>
      <c r="BH38" s="240"/>
      <c r="BI38" s="240"/>
      <c r="BJ38" s="309"/>
      <c r="BK38" s="309"/>
      <c r="BL38" s="309"/>
      <c r="BM38" s="309"/>
      <c r="BN38" s="309"/>
      <c r="BO38" s="309"/>
      <c r="BP38" s="309"/>
      <c r="BQ38" s="309"/>
      <c r="BR38" s="309"/>
      <c r="BS38" s="309"/>
      <c r="BT38" s="309"/>
      <c r="BU38" s="309"/>
      <c r="BV38" s="309"/>
    </row>
    <row r="39" spans="1:74" ht="11.15" customHeight="1" x14ac:dyDescent="0.25">
      <c r="A39" s="9" t="s">
        <v>144</v>
      </c>
      <c r="B39" s="205" t="s">
        <v>431</v>
      </c>
      <c r="C39" s="248">
        <v>0</v>
      </c>
      <c r="D39" s="248">
        <v>0</v>
      </c>
      <c r="E39" s="248">
        <v>0</v>
      </c>
      <c r="F39" s="248">
        <v>0</v>
      </c>
      <c r="G39" s="248">
        <v>11.512399017</v>
      </c>
      <c r="H39" s="248">
        <v>69.350690904999993</v>
      </c>
      <c r="I39" s="248">
        <v>222.40288851</v>
      </c>
      <c r="J39" s="248">
        <v>165.71853002</v>
      </c>
      <c r="K39" s="248">
        <v>45.133226301000001</v>
      </c>
      <c r="L39" s="248">
        <v>1.1642532468</v>
      </c>
      <c r="M39" s="248">
        <v>0</v>
      </c>
      <c r="N39" s="248">
        <v>0</v>
      </c>
      <c r="O39" s="248">
        <v>0</v>
      </c>
      <c r="P39" s="248">
        <v>0</v>
      </c>
      <c r="Q39" s="248">
        <v>0</v>
      </c>
      <c r="R39" s="248">
        <v>0</v>
      </c>
      <c r="S39" s="248">
        <v>14.032664234</v>
      </c>
      <c r="T39" s="248">
        <v>65.188146007</v>
      </c>
      <c r="U39" s="248">
        <v>224.75524544999999</v>
      </c>
      <c r="V39" s="248">
        <v>182.03135305000001</v>
      </c>
      <c r="W39" s="248">
        <v>48.636846796999997</v>
      </c>
      <c r="X39" s="248">
        <v>1.1642532468</v>
      </c>
      <c r="Y39" s="248">
        <v>0</v>
      </c>
      <c r="Z39" s="248">
        <v>0</v>
      </c>
      <c r="AA39" s="248">
        <v>0</v>
      </c>
      <c r="AB39" s="248">
        <v>0</v>
      </c>
      <c r="AC39" s="248">
        <v>0</v>
      </c>
      <c r="AD39" s="248">
        <v>0</v>
      </c>
      <c r="AE39" s="248">
        <v>13.838665269</v>
      </c>
      <c r="AF39" s="248">
        <v>68.756218704999995</v>
      </c>
      <c r="AG39" s="248">
        <v>241.37079055999999</v>
      </c>
      <c r="AH39" s="248">
        <v>178.96077518999999</v>
      </c>
      <c r="AI39" s="248">
        <v>50.282051275000001</v>
      </c>
      <c r="AJ39" s="248">
        <v>1.1642532468</v>
      </c>
      <c r="AK39" s="248">
        <v>0</v>
      </c>
      <c r="AL39" s="248">
        <v>0</v>
      </c>
      <c r="AM39" s="248">
        <v>0</v>
      </c>
      <c r="AN39" s="248">
        <v>0</v>
      </c>
      <c r="AO39" s="248">
        <v>0</v>
      </c>
      <c r="AP39" s="248">
        <v>0</v>
      </c>
      <c r="AQ39" s="248">
        <v>12.127851975</v>
      </c>
      <c r="AR39" s="248">
        <v>68.356448438000001</v>
      </c>
      <c r="AS39" s="248">
        <v>242.32304293000001</v>
      </c>
      <c r="AT39" s="248">
        <v>183.35671113000001</v>
      </c>
      <c r="AU39" s="248">
        <v>48.041469348</v>
      </c>
      <c r="AV39" s="248">
        <v>1.1642532468</v>
      </c>
      <c r="AW39" s="248">
        <v>0</v>
      </c>
      <c r="AX39" s="248">
        <v>0</v>
      </c>
      <c r="AY39" s="248">
        <v>0</v>
      </c>
      <c r="AZ39" s="248">
        <v>0</v>
      </c>
      <c r="BA39" s="248">
        <v>0</v>
      </c>
      <c r="BB39" s="248">
        <v>0</v>
      </c>
      <c r="BC39" s="248">
        <v>11.739633530000001</v>
      </c>
      <c r="BD39" s="248">
        <v>75.361632585999999</v>
      </c>
      <c r="BE39" s="248">
        <v>233.50883762999999</v>
      </c>
      <c r="BF39" s="248">
        <v>190.19932616</v>
      </c>
      <c r="BG39" s="248">
        <v>47.783651663999997</v>
      </c>
      <c r="BH39" s="248">
        <v>1.8527802954999999</v>
      </c>
      <c r="BI39" s="248">
        <v>0</v>
      </c>
      <c r="BJ39" s="311">
        <v>0</v>
      </c>
      <c r="BK39" s="311">
        <v>0</v>
      </c>
      <c r="BL39" s="311">
        <v>0</v>
      </c>
      <c r="BM39" s="311">
        <v>0</v>
      </c>
      <c r="BN39" s="311">
        <v>0</v>
      </c>
      <c r="BO39" s="311">
        <v>11.43366</v>
      </c>
      <c r="BP39" s="311">
        <v>75.710880000000003</v>
      </c>
      <c r="BQ39" s="311">
        <v>234.77889999999999</v>
      </c>
      <c r="BR39" s="311">
        <v>196.0378</v>
      </c>
      <c r="BS39" s="311">
        <v>48.279339999999998</v>
      </c>
      <c r="BT39" s="311">
        <v>1.803647</v>
      </c>
      <c r="BU39" s="311">
        <v>0.1063262</v>
      </c>
      <c r="BV39" s="311">
        <v>0</v>
      </c>
    </row>
    <row r="40" spans="1:74" ht="11.15" customHeight="1" x14ac:dyDescent="0.25">
      <c r="A40" s="9" t="s">
        <v>145</v>
      </c>
      <c r="B40" s="205" t="s">
        <v>463</v>
      </c>
      <c r="C40" s="248">
        <v>0</v>
      </c>
      <c r="D40" s="248">
        <v>0</v>
      </c>
      <c r="E40" s="248">
        <v>0.19748724655</v>
      </c>
      <c r="F40" s="248">
        <v>0.26104390335</v>
      </c>
      <c r="G40" s="248">
        <v>32.888512949999999</v>
      </c>
      <c r="H40" s="248">
        <v>132.66370696000001</v>
      </c>
      <c r="I40" s="248">
        <v>278.62022880000001</v>
      </c>
      <c r="J40" s="248">
        <v>208.62086239999999</v>
      </c>
      <c r="K40" s="248">
        <v>79.246961377999995</v>
      </c>
      <c r="L40" s="248">
        <v>5.1279902163999997</v>
      </c>
      <c r="M40" s="248">
        <v>0</v>
      </c>
      <c r="N40" s="248">
        <v>8.6426902882000001E-2</v>
      </c>
      <c r="O40" s="248">
        <v>0</v>
      </c>
      <c r="P40" s="248">
        <v>0</v>
      </c>
      <c r="Q40" s="248">
        <v>0.19748724655</v>
      </c>
      <c r="R40" s="248">
        <v>0.26104390335</v>
      </c>
      <c r="S40" s="248">
        <v>38.809730066999997</v>
      </c>
      <c r="T40" s="248">
        <v>126.14402173000001</v>
      </c>
      <c r="U40" s="248">
        <v>280.53986971</v>
      </c>
      <c r="V40" s="248">
        <v>223.86921373999999</v>
      </c>
      <c r="W40" s="248">
        <v>84.259044469000003</v>
      </c>
      <c r="X40" s="248">
        <v>5.4335267250000001</v>
      </c>
      <c r="Y40" s="248">
        <v>0</v>
      </c>
      <c r="Z40" s="248">
        <v>8.6426902882000001E-2</v>
      </c>
      <c r="AA40" s="248">
        <v>0</v>
      </c>
      <c r="AB40" s="248">
        <v>0</v>
      </c>
      <c r="AC40" s="248">
        <v>0.19748724655</v>
      </c>
      <c r="AD40" s="248">
        <v>0.30464668276000001</v>
      </c>
      <c r="AE40" s="248">
        <v>39.827682981000002</v>
      </c>
      <c r="AF40" s="248">
        <v>130.04993537999999</v>
      </c>
      <c r="AG40" s="248">
        <v>297.67854817</v>
      </c>
      <c r="AH40" s="248">
        <v>221.95831845999999</v>
      </c>
      <c r="AI40" s="248">
        <v>89.274880568</v>
      </c>
      <c r="AJ40" s="248">
        <v>6.1621439124000004</v>
      </c>
      <c r="AK40" s="248">
        <v>0</v>
      </c>
      <c r="AL40" s="248">
        <v>8.6426902882000001E-2</v>
      </c>
      <c r="AM40" s="248">
        <v>0</v>
      </c>
      <c r="AN40" s="248">
        <v>0</v>
      </c>
      <c r="AO40" s="248">
        <v>0.19748724655</v>
      </c>
      <c r="AP40" s="248">
        <v>0.26161975773000001</v>
      </c>
      <c r="AQ40" s="248">
        <v>36.54530287</v>
      </c>
      <c r="AR40" s="248">
        <v>125.85320575</v>
      </c>
      <c r="AS40" s="248">
        <v>300.01118126</v>
      </c>
      <c r="AT40" s="248">
        <v>223.84067655000001</v>
      </c>
      <c r="AU40" s="248">
        <v>85.971430288999997</v>
      </c>
      <c r="AV40" s="248">
        <v>6.2854037942999996</v>
      </c>
      <c r="AW40" s="248">
        <v>0</v>
      </c>
      <c r="AX40" s="248">
        <v>8.6426902882000001E-2</v>
      </c>
      <c r="AY40" s="248">
        <v>0</v>
      </c>
      <c r="AZ40" s="248">
        <v>0</v>
      </c>
      <c r="BA40" s="248">
        <v>0.19748724655</v>
      </c>
      <c r="BB40" s="248">
        <v>0.26161975773000001</v>
      </c>
      <c r="BC40" s="248">
        <v>34.108421855000003</v>
      </c>
      <c r="BD40" s="248">
        <v>127.60671718</v>
      </c>
      <c r="BE40" s="248">
        <v>290.93211444000002</v>
      </c>
      <c r="BF40" s="248">
        <v>231.14857451</v>
      </c>
      <c r="BG40" s="248">
        <v>85.969456374999993</v>
      </c>
      <c r="BH40" s="248">
        <v>8.3375828259000002</v>
      </c>
      <c r="BI40" s="248">
        <v>0</v>
      </c>
      <c r="BJ40" s="311">
        <v>8.6426900000000001E-2</v>
      </c>
      <c r="BK40" s="311">
        <v>0</v>
      </c>
      <c r="BL40" s="311">
        <v>0</v>
      </c>
      <c r="BM40" s="311">
        <v>0</v>
      </c>
      <c r="BN40" s="311">
        <v>0.26161980000000001</v>
      </c>
      <c r="BO40" s="311">
        <v>31.52308</v>
      </c>
      <c r="BP40" s="311">
        <v>127.4603</v>
      </c>
      <c r="BQ40" s="311">
        <v>288.7654</v>
      </c>
      <c r="BR40" s="311">
        <v>237.5104</v>
      </c>
      <c r="BS40" s="311">
        <v>87.214519999999993</v>
      </c>
      <c r="BT40" s="311">
        <v>7.905869</v>
      </c>
      <c r="BU40" s="311">
        <v>0.11109049999999999</v>
      </c>
      <c r="BV40" s="311">
        <v>8.6426900000000001E-2</v>
      </c>
    </row>
    <row r="41" spans="1:74" ht="11.15" customHeight="1" x14ac:dyDescent="0.25">
      <c r="A41" s="9" t="s">
        <v>146</v>
      </c>
      <c r="B41" s="205" t="s">
        <v>432</v>
      </c>
      <c r="C41" s="248">
        <v>0</v>
      </c>
      <c r="D41" s="248">
        <v>0</v>
      </c>
      <c r="E41" s="248">
        <v>2.8139465361</v>
      </c>
      <c r="F41" s="248">
        <v>2.0232428233999999</v>
      </c>
      <c r="G41" s="248">
        <v>58.712183852999999</v>
      </c>
      <c r="H41" s="248">
        <v>167.50152073000001</v>
      </c>
      <c r="I41" s="248">
        <v>251.66789032</v>
      </c>
      <c r="J41" s="248">
        <v>203.68161185</v>
      </c>
      <c r="K41" s="248">
        <v>77.378149249000003</v>
      </c>
      <c r="L41" s="248">
        <v>6.6282385995000004</v>
      </c>
      <c r="M41" s="248">
        <v>0</v>
      </c>
      <c r="N41" s="248">
        <v>0.15500339077</v>
      </c>
      <c r="O41" s="248">
        <v>0</v>
      </c>
      <c r="P41" s="248">
        <v>0</v>
      </c>
      <c r="Q41" s="248">
        <v>2.8139465361</v>
      </c>
      <c r="R41" s="248">
        <v>2.0093640707999998</v>
      </c>
      <c r="S41" s="248">
        <v>70.543087417999999</v>
      </c>
      <c r="T41" s="248">
        <v>169.25732601999999</v>
      </c>
      <c r="U41" s="248">
        <v>254.7595302</v>
      </c>
      <c r="V41" s="248">
        <v>211.86367129000001</v>
      </c>
      <c r="W41" s="248">
        <v>81.271179971999999</v>
      </c>
      <c r="X41" s="248">
        <v>6.7998582484999996</v>
      </c>
      <c r="Y41" s="248">
        <v>0</v>
      </c>
      <c r="Z41" s="248">
        <v>0.15500339077</v>
      </c>
      <c r="AA41" s="248">
        <v>0</v>
      </c>
      <c r="AB41" s="248">
        <v>0</v>
      </c>
      <c r="AC41" s="248">
        <v>2.7060307470999998</v>
      </c>
      <c r="AD41" s="248">
        <v>2.0484109285000001</v>
      </c>
      <c r="AE41" s="248">
        <v>70.485168181999995</v>
      </c>
      <c r="AF41" s="248">
        <v>167.85632418</v>
      </c>
      <c r="AG41" s="248">
        <v>274.77475132000001</v>
      </c>
      <c r="AH41" s="248">
        <v>215.16757898</v>
      </c>
      <c r="AI41" s="248">
        <v>88.585560810999993</v>
      </c>
      <c r="AJ41" s="248">
        <v>7.4652138867</v>
      </c>
      <c r="AK41" s="248">
        <v>0</v>
      </c>
      <c r="AL41" s="248">
        <v>0.15500339077</v>
      </c>
      <c r="AM41" s="248">
        <v>0</v>
      </c>
      <c r="AN41" s="248">
        <v>0</v>
      </c>
      <c r="AO41" s="248">
        <v>2.8648792959999998</v>
      </c>
      <c r="AP41" s="248">
        <v>1.2183132167999999</v>
      </c>
      <c r="AQ41" s="248">
        <v>66.414802260000002</v>
      </c>
      <c r="AR41" s="248">
        <v>166.52374215</v>
      </c>
      <c r="AS41" s="248">
        <v>276.91761896999998</v>
      </c>
      <c r="AT41" s="248">
        <v>208.20639503000001</v>
      </c>
      <c r="AU41" s="248">
        <v>86.946526488000003</v>
      </c>
      <c r="AV41" s="248">
        <v>6.7931397416000001</v>
      </c>
      <c r="AW41" s="248">
        <v>0</v>
      </c>
      <c r="AX41" s="248">
        <v>0.15500339077</v>
      </c>
      <c r="AY41" s="248">
        <v>0</v>
      </c>
      <c r="AZ41" s="248">
        <v>0</v>
      </c>
      <c r="BA41" s="248">
        <v>3.0401490114</v>
      </c>
      <c r="BB41" s="248">
        <v>1.1121900017999999</v>
      </c>
      <c r="BC41" s="248">
        <v>65.077952236000002</v>
      </c>
      <c r="BD41" s="248">
        <v>171.38340199000001</v>
      </c>
      <c r="BE41" s="248">
        <v>263.17943721</v>
      </c>
      <c r="BF41" s="248">
        <v>214.7152701</v>
      </c>
      <c r="BG41" s="248">
        <v>93.247768784000002</v>
      </c>
      <c r="BH41" s="248">
        <v>9.2746598537999994</v>
      </c>
      <c r="BI41" s="248">
        <v>0</v>
      </c>
      <c r="BJ41" s="311">
        <v>0.21068629999999999</v>
      </c>
      <c r="BK41" s="311">
        <v>0</v>
      </c>
      <c r="BL41" s="311">
        <v>0</v>
      </c>
      <c r="BM41" s="311">
        <v>0.92572840000000001</v>
      </c>
      <c r="BN41" s="311">
        <v>1.0011099999999999</v>
      </c>
      <c r="BO41" s="311">
        <v>61.758220000000001</v>
      </c>
      <c r="BP41" s="311">
        <v>170.91890000000001</v>
      </c>
      <c r="BQ41" s="311">
        <v>248.38560000000001</v>
      </c>
      <c r="BR41" s="311">
        <v>216.48920000000001</v>
      </c>
      <c r="BS41" s="311">
        <v>96.119129999999998</v>
      </c>
      <c r="BT41" s="311">
        <v>9.3424010000000006</v>
      </c>
      <c r="BU41" s="311">
        <v>0</v>
      </c>
      <c r="BV41" s="311">
        <v>0.21068629999999999</v>
      </c>
    </row>
    <row r="42" spans="1:74" ht="11.15" customHeight="1" x14ac:dyDescent="0.25">
      <c r="A42" s="9" t="s">
        <v>147</v>
      </c>
      <c r="B42" s="205" t="s">
        <v>433</v>
      </c>
      <c r="C42" s="248">
        <v>0</v>
      </c>
      <c r="D42" s="248">
        <v>0.30389143184</v>
      </c>
      <c r="E42" s="248">
        <v>6.4383458415000003</v>
      </c>
      <c r="F42" s="248">
        <v>7.1661697790999996</v>
      </c>
      <c r="G42" s="248">
        <v>58.963891271000001</v>
      </c>
      <c r="H42" s="248">
        <v>210.38916738</v>
      </c>
      <c r="I42" s="248">
        <v>310.79791750999999</v>
      </c>
      <c r="J42" s="248">
        <v>243.25174179000001</v>
      </c>
      <c r="K42" s="248">
        <v>104.55760531</v>
      </c>
      <c r="L42" s="248">
        <v>11.064585072</v>
      </c>
      <c r="M42" s="248">
        <v>0.27036156216000001</v>
      </c>
      <c r="N42" s="248">
        <v>0</v>
      </c>
      <c r="O42" s="248">
        <v>0</v>
      </c>
      <c r="P42" s="248">
        <v>0.30389143184</v>
      </c>
      <c r="Q42" s="248">
        <v>6.5333888652000001</v>
      </c>
      <c r="R42" s="248">
        <v>7.1384378221000002</v>
      </c>
      <c r="S42" s="248">
        <v>71.732069791000001</v>
      </c>
      <c r="T42" s="248">
        <v>219.41493249000001</v>
      </c>
      <c r="U42" s="248">
        <v>312.41979809999998</v>
      </c>
      <c r="V42" s="248">
        <v>246.92127013999999</v>
      </c>
      <c r="W42" s="248">
        <v>108.98207116</v>
      </c>
      <c r="X42" s="248">
        <v>11.017274023000001</v>
      </c>
      <c r="Y42" s="248">
        <v>0.27036156216000001</v>
      </c>
      <c r="Z42" s="248">
        <v>0</v>
      </c>
      <c r="AA42" s="248">
        <v>0</v>
      </c>
      <c r="AB42" s="248">
        <v>0.30389143184</v>
      </c>
      <c r="AC42" s="248">
        <v>6.2161816512000003</v>
      </c>
      <c r="AD42" s="248">
        <v>7.5877094532999996</v>
      </c>
      <c r="AE42" s="248">
        <v>70.420797342</v>
      </c>
      <c r="AF42" s="248">
        <v>218.02336489000001</v>
      </c>
      <c r="AG42" s="248">
        <v>325.87660417000001</v>
      </c>
      <c r="AH42" s="248">
        <v>251.24602024999999</v>
      </c>
      <c r="AI42" s="248">
        <v>118.92269518000001</v>
      </c>
      <c r="AJ42" s="248">
        <v>11.257438065000001</v>
      </c>
      <c r="AK42" s="248">
        <v>0.19802665338</v>
      </c>
      <c r="AL42" s="248">
        <v>0</v>
      </c>
      <c r="AM42" s="248">
        <v>0</v>
      </c>
      <c r="AN42" s="248">
        <v>0.30389143184</v>
      </c>
      <c r="AO42" s="248">
        <v>6.5643937261999996</v>
      </c>
      <c r="AP42" s="248">
        <v>5.7076675921</v>
      </c>
      <c r="AQ42" s="248">
        <v>68.485885480999997</v>
      </c>
      <c r="AR42" s="248">
        <v>219.83871979</v>
      </c>
      <c r="AS42" s="248">
        <v>326.77969144999997</v>
      </c>
      <c r="AT42" s="248">
        <v>242.41230264000001</v>
      </c>
      <c r="AU42" s="248">
        <v>116.62767823999999</v>
      </c>
      <c r="AV42" s="248">
        <v>10.058059494</v>
      </c>
      <c r="AW42" s="248">
        <v>0.22652107771999999</v>
      </c>
      <c r="AX42" s="248">
        <v>0</v>
      </c>
      <c r="AY42" s="248">
        <v>0</v>
      </c>
      <c r="AZ42" s="248">
        <v>0.30389143184</v>
      </c>
      <c r="BA42" s="248">
        <v>7.1718406648000004</v>
      </c>
      <c r="BB42" s="248">
        <v>5.4000258896000002</v>
      </c>
      <c r="BC42" s="248">
        <v>68.148044106</v>
      </c>
      <c r="BD42" s="248">
        <v>225.12109839999999</v>
      </c>
      <c r="BE42" s="248">
        <v>312.99774274999999</v>
      </c>
      <c r="BF42" s="248">
        <v>242.66244409999999</v>
      </c>
      <c r="BG42" s="248">
        <v>125.57127135</v>
      </c>
      <c r="BH42" s="248">
        <v>11.070511132</v>
      </c>
      <c r="BI42" s="248">
        <v>0.22652107771999999</v>
      </c>
      <c r="BJ42" s="311">
        <v>0.1276023</v>
      </c>
      <c r="BK42" s="311">
        <v>0</v>
      </c>
      <c r="BL42" s="311">
        <v>0.30389139999999998</v>
      </c>
      <c r="BM42" s="311">
        <v>3.720278</v>
      </c>
      <c r="BN42" s="311">
        <v>4.183052</v>
      </c>
      <c r="BO42" s="311">
        <v>62.97784</v>
      </c>
      <c r="BP42" s="311">
        <v>224.55789999999999</v>
      </c>
      <c r="BQ42" s="311">
        <v>299.29399999999998</v>
      </c>
      <c r="BR42" s="311">
        <v>245.14189999999999</v>
      </c>
      <c r="BS42" s="311">
        <v>129.7396</v>
      </c>
      <c r="BT42" s="311">
        <v>11.42304</v>
      </c>
      <c r="BU42" s="311">
        <v>0.2265211</v>
      </c>
      <c r="BV42" s="311">
        <v>0.1276023</v>
      </c>
    </row>
    <row r="43" spans="1:74" ht="11.15" customHeight="1" x14ac:dyDescent="0.25">
      <c r="A43" s="9" t="s">
        <v>148</v>
      </c>
      <c r="B43" s="205" t="s">
        <v>464</v>
      </c>
      <c r="C43" s="248">
        <v>29.874561639</v>
      </c>
      <c r="D43" s="248">
        <v>32.894184774999999</v>
      </c>
      <c r="E43" s="248">
        <v>56.371267312999997</v>
      </c>
      <c r="F43" s="248">
        <v>94.014602767</v>
      </c>
      <c r="G43" s="248">
        <v>209.2362493</v>
      </c>
      <c r="H43" s="248">
        <v>371.30413635999997</v>
      </c>
      <c r="I43" s="248">
        <v>453.75964026999998</v>
      </c>
      <c r="J43" s="248">
        <v>419.55203753000001</v>
      </c>
      <c r="K43" s="248">
        <v>286.58423957000002</v>
      </c>
      <c r="L43" s="248">
        <v>127.57045711000001</v>
      </c>
      <c r="M43" s="248">
        <v>53.541152775</v>
      </c>
      <c r="N43" s="248">
        <v>45.608046039999998</v>
      </c>
      <c r="O43" s="248">
        <v>28.907060607999998</v>
      </c>
      <c r="P43" s="248">
        <v>36.484777016999999</v>
      </c>
      <c r="Q43" s="248">
        <v>54.819787910999999</v>
      </c>
      <c r="R43" s="248">
        <v>94.934834589000005</v>
      </c>
      <c r="S43" s="248">
        <v>217.9463121</v>
      </c>
      <c r="T43" s="248">
        <v>370.79284911000002</v>
      </c>
      <c r="U43" s="248">
        <v>456.27991579000002</v>
      </c>
      <c r="V43" s="248">
        <v>425.11785308999998</v>
      </c>
      <c r="W43" s="248">
        <v>297.93068871999998</v>
      </c>
      <c r="X43" s="248">
        <v>135.32460817</v>
      </c>
      <c r="Y43" s="248">
        <v>57.490151726000001</v>
      </c>
      <c r="Z43" s="248">
        <v>45.889180201000002</v>
      </c>
      <c r="AA43" s="248">
        <v>29.589421770000001</v>
      </c>
      <c r="AB43" s="248">
        <v>41.354824743000002</v>
      </c>
      <c r="AC43" s="248">
        <v>55.718092579</v>
      </c>
      <c r="AD43" s="248">
        <v>97.756230183</v>
      </c>
      <c r="AE43" s="248">
        <v>226.97267335000001</v>
      </c>
      <c r="AF43" s="248">
        <v>370.65570758000001</v>
      </c>
      <c r="AG43" s="248">
        <v>465.99654665000003</v>
      </c>
      <c r="AH43" s="248">
        <v>425.94480482</v>
      </c>
      <c r="AI43" s="248">
        <v>308.81307909999998</v>
      </c>
      <c r="AJ43" s="248">
        <v>142.06318225999999</v>
      </c>
      <c r="AK43" s="248">
        <v>57.203339204000002</v>
      </c>
      <c r="AL43" s="248">
        <v>47.464885858000002</v>
      </c>
      <c r="AM43" s="248">
        <v>33.325646519999999</v>
      </c>
      <c r="AN43" s="248">
        <v>45.183680955</v>
      </c>
      <c r="AO43" s="248">
        <v>64.220965518</v>
      </c>
      <c r="AP43" s="248">
        <v>100.61605296</v>
      </c>
      <c r="AQ43" s="248">
        <v>218.47455135999999</v>
      </c>
      <c r="AR43" s="248">
        <v>359.93239867</v>
      </c>
      <c r="AS43" s="248">
        <v>466.40985124000002</v>
      </c>
      <c r="AT43" s="248">
        <v>424.14195493</v>
      </c>
      <c r="AU43" s="248">
        <v>303.63790771999999</v>
      </c>
      <c r="AV43" s="248">
        <v>148.70162583000001</v>
      </c>
      <c r="AW43" s="248">
        <v>62.014000522000003</v>
      </c>
      <c r="AX43" s="248">
        <v>49.233104920999999</v>
      </c>
      <c r="AY43" s="248">
        <v>34.431664456999997</v>
      </c>
      <c r="AZ43" s="248">
        <v>46.636216093999998</v>
      </c>
      <c r="BA43" s="248">
        <v>65.980395419999994</v>
      </c>
      <c r="BB43" s="248">
        <v>97.186029462999997</v>
      </c>
      <c r="BC43" s="248">
        <v>216.18887483</v>
      </c>
      <c r="BD43" s="248">
        <v>354.39806124</v>
      </c>
      <c r="BE43" s="248">
        <v>460.35209513000001</v>
      </c>
      <c r="BF43" s="248">
        <v>424.12706571000001</v>
      </c>
      <c r="BG43" s="248">
        <v>303.99174252</v>
      </c>
      <c r="BH43" s="248">
        <v>157.23002399000001</v>
      </c>
      <c r="BI43" s="248">
        <v>60.372171401000003</v>
      </c>
      <c r="BJ43" s="311">
        <v>51.340470000000003</v>
      </c>
      <c r="BK43" s="311">
        <v>34.138579999999997</v>
      </c>
      <c r="BL43" s="311">
        <v>46.47222</v>
      </c>
      <c r="BM43" s="311">
        <v>63.604050000000001</v>
      </c>
      <c r="BN43" s="311">
        <v>98.012910000000005</v>
      </c>
      <c r="BO43" s="311">
        <v>215.42850000000001</v>
      </c>
      <c r="BP43" s="311">
        <v>361.53859999999997</v>
      </c>
      <c r="BQ43" s="311">
        <v>458.59870000000001</v>
      </c>
      <c r="BR43" s="311">
        <v>428.07010000000002</v>
      </c>
      <c r="BS43" s="311">
        <v>305.82499999999999</v>
      </c>
      <c r="BT43" s="311">
        <v>155.64449999999999</v>
      </c>
      <c r="BU43" s="311">
        <v>65.65692</v>
      </c>
      <c r="BV43" s="311">
        <v>51.216850000000001</v>
      </c>
    </row>
    <row r="44" spans="1:74" ht="11.15" customHeight="1" x14ac:dyDescent="0.25">
      <c r="A44" s="9" t="s">
        <v>149</v>
      </c>
      <c r="B44" s="205" t="s">
        <v>435</v>
      </c>
      <c r="C44" s="248">
        <v>5.5876476534000004</v>
      </c>
      <c r="D44" s="248">
        <v>4.0441892946999998</v>
      </c>
      <c r="E44" s="248">
        <v>24.483179419999999</v>
      </c>
      <c r="F44" s="248">
        <v>40.377039441000001</v>
      </c>
      <c r="G44" s="248">
        <v>152.22506686</v>
      </c>
      <c r="H44" s="248">
        <v>346.15796879999999</v>
      </c>
      <c r="I44" s="248">
        <v>417.80143061000001</v>
      </c>
      <c r="J44" s="248">
        <v>383.64177235</v>
      </c>
      <c r="K44" s="248">
        <v>230.05625003</v>
      </c>
      <c r="L44" s="248">
        <v>52.914371080000002</v>
      </c>
      <c r="M44" s="248">
        <v>5.3112401904000004</v>
      </c>
      <c r="N44" s="248">
        <v>4.6908550311999999</v>
      </c>
      <c r="O44" s="248">
        <v>5.4118153160000002</v>
      </c>
      <c r="P44" s="248">
        <v>5.9122326194000001</v>
      </c>
      <c r="Q44" s="248">
        <v>24.544709830999999</v>
      </c>
      <c r="R44" s="248">
        <v>38.588507151000002</v>
      </c>
      <c r="S44" s="248">
        <v>166.89952983000001</v>
      </c>
      <c r="T44" s="248">
        <v>349.05827309</v>
      </c>
      <c r="U44" s="248">
        <v>420.81192049999999</v>
      </c>
      <c r="V44" s="248">
        <v>387.84579574000003</v>
      </c>
      <c r="W44" s="248">
        <v>240.36804813000001</v>
      </c>
      <c r="X44" s="248">
        <v>57.157606741000002</v>
      </c>
      <c r="Y44" s="248">
        <v>5.2505774224000001</v>
      </c>
      <c r="Z44" s="248">
        <v>4.6073996637999999</v>
      </c>
      <c r="AA44" s="248">
        <v>5.4796746010000001</v>
      </c>
      <c r="AB44" s="248">
        <v>7.0247932411000003</v>
      </c>
      <c r="AC44" s="248">
        <v>23.383505224</v>
      </c>
      <c r="AD44" s="248">
        <v>39.514658857999997</v>
      </c>
      <c r="AE44" s="248">
        <v>173.95665104</v>
      </c>
      <c r="AF44" s="248">
        <v>343.54366900999997</v>
      </c>
      <c r="AG44" s="248">
        <v>431.82315038000002</v>
      </c>
      <c r="AH44" s="248">
        <v>394.71248200000002</v>
      </c>
      <c r="AI44" s="248">
        <v>255.72021547</v>
      </c>
      <c r="AJ44" s="248">
        <v>61.896927548999997</v>
      </c>
      <c r="AK44" s="248">
        <v>5.0077400734999999</v>
      </c>
      <c r="AL44" s="248">
        <v>5.1153743605999997</v>
      </c>
      <c r="AM44" s="248">
        <v>6.6836769076999998</v>
      </c>
      <c r="AN44" s="248">
        <v>7.4562638487999999</v>
      </c>
      <c r="AO44" s="248">
        <v>28.146963451000001</v>
      </c>
      <c r="AP44" s="248">
        <v>37.000339676000003</v>
      </c>
      <c r="AQ44" s="248">
        <v>164.30349914999999</v>
      </c>
      <c r="AR44" s="248">
        <v>330.60657767999999</v>
      </c>
      <c r="AS44" s="248">
        <v>429.77556057999999</v>
      </c>
      <c r="AT44" s="248">
        <v>384.40441748000001</v>
      </c>
      <c r="AU44" s="248">
        <v>250.57866917999999</v>
      </c>
      <c r="AV44" s="248">
        <v>63.396260804000001</v>
      </c>
      <c r="AW44" s="248">
        <v>5.7122889551</v>
      </c>
      <c r="AX44" s="248">
        <v>5.2126968194999996</v>
      </c>
      <c r="AY44" s="248">
        <v>7.0745782332999996</v>
      </c>
      <c r="AZ44" s="248">
        <v>7.2642817847999996</v>
      </c>
      <c r="BA44" s="248">
        <v>29.189598635999999</v>
      </c>
      <c r="BB44" s="248">
        <v>33.185653385000002</v>
      </c>
      <c r="BC44" s="248">
        <v>162.15480116000001</v>
      </c>
      <c r="BD44" s="248">
        <v>322.33470492999999</v>
      </c>
      <c r="BE44" s="248">
        <v>420.51839217000003</v>
      </c>
      <c r="BF44" s="248">
        <v>381.71381021000002</v>
      </c>
      <c r="BG44" s="248">
        <v>254.75943799999999</v>
      </c>
      <c r="BH44" s="248">
        <v>70.702186803000004</v>
      </c>
      <c r="BI44" s="248">
        <v>5.3468266998000002</v>
      </c>
      <c r="BJ44" s="311">
        <v>7.453627</v>
      </c>
      <c r="BK44" s="311">
        <v>6.099532</v>
      </c>
      <c r="BL44" s="311">
        <v>6.8819780000000002</v>
      </c>
      <c r="BM44" s="311">
        <v>22.693950000000001</v>
      </c>
      <c r="BN44" s="311">
        <v>31.083100000000002</v>
      </c>
      <c r="BO44" s="311">
        <v>160.32300000000001</v>
      </c>
      <c r="BP44" s="311">
        <v>329.13560000000001</v>
      </c>
      <c r="BQ44" s="311">
        <v>418.72230000000002</v>
      </c>
      <c r="BR44" s="311">
        <v>384.1574</v>
      </c>
      <c r="BS44" s="311">
        <v>256.0403</v>
      </c>
      <c r="BT44" s="311">
        <v>70.597399999999993</v>
      </c>
      <c r="BU44" s="311">
        <v>6.0958560000000004</v>
      </c>
      <c r="BV44" s="311">
        <v>7.1191469999999999</v>
      </c>
    </row>
    <row r="45" spans="1:74" ht="11.15" customHeight="1" x14ac:dyDescent="0.25">
      <c r="A45" s="9" t="s">
        <v>150</v>
      </c>
      <c r="B45" s="205" t="s">
        <v>436</v>
      </c>
      <c r="C45" s="248">
        <v>14.041375132000001</v>
      </c>
      <c r="D45" s="248">
        <v>22.071579469</v>
      </c>
      <c r="E45" s="248">
        <v>63.642188085999997</v>
      </c>
      <c r="F45" s="248">
        <v>122.29957477000001</v>
      </c>
      <c r="G45" s="248">
        <v>269.42706883</v>
      </c>
      <c r="H45" s="248">
        <v>494.84694013000001</v>
      </c>
      <c r="I45" s="248">
        <v>576.24843899999996</v>
      </c>
      <c r="J45" s="248">
        <v>573.62285935</v>
      </c>
      <c r="K45" s="248">
        <v>381.76613803999999</v>
      </c>
      <c r="L45" s="248">
        <v>152.00905336</v>
      </c>
      <c r="M45" s="248">
        <v>40.954237884999998</v>
      </c>
      <c r="N45" s="248">
        <v>10.848786934</v>
      </c>
      <c r="O45" s="248">
        <v>13.506319655</v>
      </c>
      <c r="P45" s="248">
        <v>22.79016644</v>
      </c>
      <c r="Q45" s="248">
        <v>67.133380153000004</v>
      </c>
      <c r="R45" s="248">
        <v>118.12870721</v>
      </c>
      <c r="S45" s="248">
        <v>279.91427042999999</v>
      </c>
      <c r="T45" s="248">
        <v>498.96208739999997</v>
      </c>
      <c r="U45" s="248">
        <v>582.23497032</v>
      </c>
      <c r="V45" s="248">
        <v>578.81612722</v>
      </c>
      <c r="W45" s="248">
        <v>391.05113847000001</v>
      </c>
      <c r="X45" s="248">
        <v>155.29187715</v>
      </c>
      <c r="Y45" s="248">
        <v>38.734791727000001</v>
      </c>
      <c r="Z45" s="248">
        <v>10.899572094</v>
      </c>
      <c r="AA45" s="248">
        <v>13.161827914</v>
      </c>
      <c r="AB45" s="248">
        <v>21.889602190000002</v>
      </c>
      <c r="AC45" s="248">
        <v>64.825201632000002</v>
      </c>
      <c r="AD45" s="248">
        <v>118.15744201</v>
      </c>
      <c r="AE45" s="248">
        <v>281.52088786000002</v>
      </c>
      <c r="AF45" s="248">
        <v>492.21756963000001</v>
      </c>
      <c r="AG45" s="248">
        <v>578.69250913999997</v>
      </c>
      <c r="AH45" s="248">
        <v>585.60093318999998</v>
      </c>
      <c r="AI45" s="248">
        <v>411.45130022000001</v>
      </c>
      <c r="AJ45" s="248">
        <v>157.98010626999999</v>
      </c>
      <c r="AK45" s="248">
        <v>36.965941747000002</v>
      </c>
      <c r="AL45" s="248">
        <v>12.087423981000001</v>
      </c>
      <c r="AM45" s="248">
        <v>15.421625683</v>
      </c>
      <c r="AN45" s="248">
        <v>23.106727961000001</v>
      </c>
      <c r="AO45" s="248">
        <v>75.598868350999993</v>
      </c>
      <c r="AP45" s="248">
        <v>118.40154124</v>
      </c>
      <c r="AQ45" s="248">
        <v>277.69226981999998</v>
      </c>
      <c r="AR45" s="248">
        <v>484.44820492999997</v>
      </c>
      <c r="AS45" s="248">
        <v>583.79936106000002</v>
      </c>
      <c r="AT45" s="248">
        <v>580.01373358000001</v>
      </c>
      <c r="AU45" s="248">
        <v>403.84101106000003</v>
      </c>
      <c r="AV45" s="248">
        <v>157.38532372</v>
      </c>
      <c r="AW45" s="248">
        <v>40.607938394999998</v>
      </c>
      <c r="AX45" s="248">
        <v>12.175173937</v>
      </c>
      <c r="AY45" s="248">
        <v>16.076296288000002</v>
      </c>
      <c r="AZ45" s="248">
        <v>22.538083880999999</v>
      </c>
      <c r="BA45" s="248">
        <v>74.305310324000004</v>
      </c>
      <c r="BB45" s="248">
        <v>108.31628943</v>
      </c>
      <c r="BC45" s="248">
        <v>272.92145363999998</v>
      </c>
      <c r="BD45" s="248">
        <v>471.82004253000002</v>
      </c>
      <c r="BE45" s="248">
        <v>567.01229603000002</v>
      </c>
      <c r="BF45" s="248">
        <v>563.63289319</v>
      </c>
      <c r="BG45" s="248">
        <v>405.47690051000001</v>
      </c>
      <c r="BH45" s="248">
        <v>164.92647504999999</v>
      </c>
      <c r="BI45" s="248">
        <v>39.674964520000003</v>
      </c>
      <c r="BJ45" s="311">
        <v>18.938279999999999</v>
      </c>
      <c r="BK45" s="311">
        <v>14.14659</v>
      </c>
      <c r="BL45" s="311">
        <v>20.898260000000001</v>
      </c>
      <c r="BM45" s="311">
        <v>65.978999999999999</v>
      </c>
      <c r="BN45" s="311">
        <v>106.02070000000001</v>
      </c>
      <c r="BO45" s="311">
        <v>277.2364</v>
      </c>
      <c r="BP45" s="311">
        <v>477.48779999999999</v>
      </c>
      <c r="BQ45" s="311">
        <v>576.00440000000003</v>
      </c>
      <c r="BR45" s="311">
        <v>563.90689999999995</v>
      </c>
      <c r="BS45" s="311">
        <v>408.13159999999999</v>
      </c>
      <c r="BT45" s="311">
        <v>166.18639999999999</v>
      </c>
      <c r="BU45" s="311">
        <v>40.2532</v>
      </c>
      <c r="BV45" s="311">
        <v>18.185020000000002</v>
      </c>
    </row>
    <row r="46" spans="1:74" ht="11.15" customHeight="1" x14ac:dyDescent="0.25">
      <c r="A46" s="9" t="s">
        <v>151</v>
      </c>
      <c r="B46" s="205" t="s">
        <v>437</v>
      </c>
      <c r="C46" s="248">
        <v>0.91022446698000004</v>
      </c>
      <c r="D46" s="248">
        <v>4.1649178062000001</v>
      </c>
      <c r="E46" s="248">
        <v>18.907602497999999</v>
      </c>
      <c r="F46" s="248">
        <v>41.733195322</v>
      </c>
      <c r="G46" s="248">
        <v>104.66120831000001</v>
      </c>
      <c r="H46" s="248">
        <v>277.90610177999997</v>
      </c>
      <c r="I46" s="248">
        <v>383.37731317999999</v>
      </c>
      <c r="J46" s="248">
        <v>333.65196465000002</v>
      </c>
      <c r="K46" s="248">
        <v>202.47964777000001</v>
      </c>
      <c r="L46" s="248">
        <v>72.312277656000006</v>
      </c>
      <c r="M46" s="248">
        <v>11.261249936</v>
      </c>
      <c r="N46" s="248">
        <v>0.11454523375</v>
      </c>
      <c r="O46" s="248">
        <v>1.3278743791000001</v>
      </c>
      <c r="P46" s="248">
        <v>4.2478021607000001</v>
      </c>
      <c r="Q46" s="248">
        <v>18.991456207999999</v>
      </c>
      <c r="R46" s="248">
        <v>44.776337269999999</v>
      </c>
      <c r="S46" s="248">
        <v>109.98170422</v>
      </c>
      <c r="T46" s="248">
        <v>280.95744703000003</v>
      </c>
      <c r="U46" s="248">
        <v>386.84536394000003</v>
      </c>
      <c r="V46" s="248">
        <v>335.07348507</v>
      </c>
      <c r="W46" s="248">
        <v>206.43561919999999</v>
      </c>
      <c r="X46" s="248">
        <v>69.664718593999993</v>
      </c>
      <c r="Y46" s="248">
        <v>10.371729301</v>
      </c>
      <c r="Z46" s="248">
        <v>0.11454523375</v>
      </c>
      <c r="AA46" s="248">
        <v>1.1578918005000001</v>
      </c>
      <c r="AB46" s="248">
        <v>3.9863661991999999</v>
      </c>
      <c r="AC46" s="248">
        <v>18.523686728000001</v>
      </c>
      <c r="AD46" s="248">
        <v>46.542946864000001</v>
      </c>
      <c r="AE46" s="248">
        <v>98.992477046000005</v>
      </c>
      <c r="AF46" s="248">
        <v>284.04624009999998</v>
      </c>
      <c r="AG46" s="248">
        <v>387.24530555000001</v>
      </c>
      <c r="AH46" s="248">
        <v>341.44056274000002</v>
      </c>
      <c r="AI46" s="248">
        <v>205.50339568999999</v>
      </c>
      <c r="AJ46" s="248">
        <v>70.180170883000002</v>
      </c>
      <c r="AK46" s="248">
        <v>10.118634155000001</v>
      </c>
      <c r="AL46" s="248">
        <v>0.11454523375</v>
      </c>
      <c r="AM46" s="248">
        <v>1.0419904555999999</v>
      </c>
      <c r="AN46" s="248">
        <v>3.9847417124</v>
      </c>
      <c r="AO46" s="248">
        <v>18.759069203999999</v>
      </c>
      <c r="AP46" s="248">
        <v>48.272316764999999</v>
      </c>
      <c r="AQ46" s="248">
        <v>107.71199476</v>
      </c>
      <c r="AR46" s="248">
        <v>285.37504790000003</v>
      </c>
      <c r="AS46" s="248">
        <v>390.17676497999997</v>
      </c>
      <c r="AT46" s="248">
        <v>352.92541082999998</v>
      </c>
      <c r="AU46" s="248">
        <v>205.64006255999999</v>
      </c>
      <c r="AV46" s="248">
        <v>73.576941636000001</v>
      </c>
      <c r="AW46" s="248">
        <v>11.227360524</v>
      </c>
      <c r="AX46" s="248">
        <v>0.11454523375</v>
      </c>
      <c r="AY46" s="248">
        <v>1.0463512038</v>
      </c>
      <c r="AZ46" s="248">
        <v>4.2724930614999996</v>
      </c>
      <c r="BA46" s="248">
        <v>17.853546798</v>
      </c>
      <c r="BB46" s="248">
        <v>49.689827964999999</v>
      </c>
      <c r="BC46" s="248">
        <v>112.69751648</v>
      </c>
      <c r="BD46" s="248">
        <v>296.16593286</v>
      </c>
      <c r="BE46" s="248">
        <v>393.82496278000002</v>
      </c>
      <c r="BF46" s="248">
        <v>345.80747364000001</v>
      </c>
      <c r="BG46" s="248">
        <v>205.82169557</v>
      </c>
      <c r="BH46" s="248">
        <v>70.770513086999998</v>
      </c>
      <c r="BI46" s="248">
        <v>13.168873276999999</v>
      </c>
      <c r="BJ46" s="311">
        <v>0.1145452</v>
      </c>
      <c r="BK46" s="311">
        <v>1.0130170000000001</v>
      </c>
      <c r="BL46" s="311">
        <v>4.214817</v>
      </c>
      <c r="BM46" s="311">
        <v>18.20682</v>
      </c>
      <c r="BN46" s="311">
        <v>50.130670000000002</v>
      </c>
      <c r="BO46" s="311">
        <v>111.3065</v>
      </c>
      <c r="BP46" s="311">
        <v>294.36259999999999</v>
      </c>
      <c r="BQ46" s="311">
        <v>397.61399999999998</v>
      </c>
      <c r="BR46" s="311">
        <v>343.69470000000001</v>
      </c>
      <c r="BS46" s="311">
        <v>209.4349</v>
      </c>
      <c r="BT46" s="311">
        <v>69.700159999999997</v>
      </c>
      <c r="BU46" s="311">
        <v>11.68547</v>
      </c>
      <c r="BV46" s="311">
        <v>0.14346120000000001</v>
      </c>
    </row>
    <row r="47" spans="1:74" ht="11.15" customHeight="1" x14ac:dyDescent="0.25">
      <c r="A47" s="9" t="s">
        <v>152</v>
      </c>
      <c r="B47" s="205" t="s">
        <v>438</v>
      </c>
      <c r="C47" s="248">
        <v>8.8606414946999994</v>
      </c>
      <c r="D47" s="248">
        <v>8.4846008953999998</v>
      </c>
      <c r="E47" s="248">
        <v>13.123273409999999</v>
      </c>
      <c r="F47" s="248">
        <v>20.098010633000001</v>
      </c>
      <c r="G47" s="248">
        <v>44.606119780999997</v>
      </c>
      <c r="H47" s="248">
        <v>120.60930388</v>
      </c>
      <c r="I47" s="248">
        <v>228.93005875</v>
      </c>
      <c r="J47" s="248">
        <v>231.53090953</v>
      </c>
      <c r="K47" s="248">
        <v>160.66642747</v>
      </c>
      <c r="L47" s="248">
        <v>54.577284464999998</v>
      </c>
      <c r="M47" s="248">
        <v>15.021968386999999</v>
      </c>
      <c r="N47" s="248">
        <v>8.6591529099999995</v>
      </c>
      <c r="O47" s="248">
        <v>9.7214140986000004</v>
      </c>
      <c r="P47" s="248">
        <v>8.5510235731000002</v>
      </c>
      <c r="Q47" s="248">
        <v>12.787634143</v>
      </c>
      <c r="R47" s="248">
        <v>20.804988015999999</v>
      </c>
      <c r="S47" s="248">
        <v>45.141724037000003</v>
      </c>
      <c r="T47" s="248">
        <v>119.33123870999999</v>
      </c>
      <c r="U47" s="248">
        <v>238.43895866</v>
      </c>
      <c r="V47" s="248">
        <v>233.43649970999999</v>
      </c>
      <c r="W47" s="248">
        <v>158.99776251</v>
      </c>
      <c r="X47" s="248">
        <v>53.146864610000002</v>
      </c>
      <c r="Y47" s="248">
        <v>14.777405291999999</v>
      </c>
      <c r="Z47" s="248">
        <v>8.7907317565999996</v>
      </c>
      <c r="AA47" s="248">
        <v>9.5796498894000006</v>
      </c>
      <c r="AB47" s="248">
        <v>8.5266481549000002</v>
      </c>
      <c r="AC47" s="248">
        <v>12.89274331</v>
      </c>
      <c r="AD47" s="248">
        <v>22.100011044999999</v>
      </c>
      <c r="AE47" s="248">
        <v>39.948129971999997</v>
      </c>
      <c r="AF47" s="248">
        <v>123.26232714</v>
      </c>
      <c r="AG47" s="248">
        <v>233.86952901999999</v>
      </c>
      <c r="AH47" s="248">
        <v>236.94117328999999</v>
      </c>
      <c r="AI47" s="248">
        <v>153.24824518</v>
      </c>
      <c r="AJ47" s="248">
        <v>54.405424381000003</v>
      </c>
      <c r="AK47" s="248">
        <v>14.980170824</v>
      </c>
      <c r="AL47" s="248">
        <v>9.0774946504000003</v>
      </c>
      <c r="AM47" s="248">
        <v>9.6923711008000009</v>
      </c>
      <c r="AN47" s="248">
        <v>8.6967782480999993</v>
      </c>
      <c r="AO47" s="248">
        <v>12.917330991</v>
      </c>
      <c r="AP47" s="248">
        <v>23.067715369999998</v>
      </c>
      <c r="AQ47" s="248">
        <v>44.450194983000003</v>
      </c>
      <c r="AR47" s="248">
        <v>125.69344144</v>
      </c>
      <c r="AS47" s="248">
        <v>236.84450057000001</v>
      </c>
      <c r="AT47" s="248">
        <v>249.58425578999999</v>
      </c>
      <c r="AU47" s="248">
        <v>161.61911524999999</v>
      </c>
      <c r="AV47" s="248">
        <v>61.212317937999998</v>
      </c>
      <c r="AW47" s="248">
        <v>15.548532409</v>
      </c>
      <c r="AX47" s="248">
        <v>9.2743202002</v>
      </c>
      <c r="AY47" s="248">
        <v>9.9419627351000006</v>
      </c>
      <c r="AZ47" s="248">
        <v>8.6617743893999997</v>
      </c>
      <c r="BA47" s="248">
        <v>12.655693766000001</v>
      </c>
      <c r="BB47" s="248">
        <v>23.788765609999999</v>
      </c>
      <c r="BC47" s="248">
        <v>47.297207495000002</v>
      </c>
      <c r="BD47" s="248">
        <v>136.66518550999999</v>
      </c>
      <c r="BE47" s="248">
        <v>248.33717729</v>
      </c>
      <c r="BF47" s="248">
        <v>254.40688928</v>
      </c>
      <c r="BG47" s="248">
        <v>161.96771547</v>
      </c>
      <c r="BH47" s="248">
        <v>59.437144345999997</v>
      </c>
      <c r="BI47" s="248">
        <v>16.929298003</v>
      </c>
      <c r="BJ47" s="311">
        <v>9.1789769999999997</v>
      </c>
      <c r="BK47" s="311">
        <v>9.7893190000000008</v>
      </c>
      <c r="BL47" s="311">
        <v>8.7156230000000008</v>
      </c>
      <c r="BM47" s="311">
        <v>13.262119999999999</v>
      </c>
      <c r="BN47" s="311">
        <v>24.361219999999999</v>
      </c>
      <c r="BO47" s="311">
        <v>46.530850000000001</v>
      </c>
      <c r="BP47" s="311">
        <v>142.69280000000001</v>
      </c>
      <c r="BQ47" s="311">
        <v>255.035</v>
      </c>
      <c r="BR47" s="311">
        <v>256.4522</v>
      </c>
      <c r="BS47" s="311">
        <v>164.15379999999999</v>
      </c>
      <c r="BT47" s="311">
        <v>60.383540000000004</v>
      </c>
      <c r="BU47" s="311">
        <v>16.541039999999999</v>
      </c>
      <c r="BV47" s="311">
        <v>9.1804839999999999</v>
      </c>
    </row>
    <row r="48" spans="1:74" ht="11.15" customHeight="1" x14ac:dyDescent="0.25">
      <c r="A48" s="9" t="s">
        <v>153</v>
      </c>
      <c r="B48" s="206" t="s">
        <v>465</v>
      </c>
      <c r="C48" s="246">
        <v>9.3328118056000005</v>
      </c>
      <c r="D48" s="246">
        <v>10.984666298</v>
      </c>
      <c r="E48" s="246">
        <v>24.408130406000001</v>
      </c>
      <c r="F48" s="246">
        <v>42.395032237999999</v>
      </c>
      <c r="G48" s="246">
        <v>114.12184495</v>
      </c>
      <c r="H48" s="246">
        <v>250.90762265999999</v>
      </c>
      <c r="I48" s="246">
        <v>351.60476514999999</v>
      </c>
      <c r="J48" s="246">
        <v>315.97977828</v>
      </c>
      <c r="K48" s="246">
        <v>186.65371976</v>
      </c>
      <c r="L48" s="246">
        <v>62.766920659999997</v>
      </c>
      <c r="M48" s="246">
        <v>18.960847637000001</v>
      </c>
      <c r="N48" s="246">
        <v>11.94620332</v>
      </c>
      <c r="O48" s="246">
        <v>9.2595207199999994</v>
      </c>
      <c r="P48" s="246">
        <v>11.950670123</v>
      </c>
      <c r="Q48" s="246">
        <v>24.551162604000002</v>
      </c>
      <c r="R48" s="246">
        <v>42.409558771999997</v>
      </c>
      <c r="S48" s="246">
        <v>122.14778922000001</v>
      </c>
      <c r="T48" s="246">
        <v>251.62899161000001</v>
      </c>
      <c r="U48" s="246">
        <v>356.01580310000003</v>
      </c>
      <c r="V48" s="246">
        <v>322.87499946999998</v>
      </c>
      <c r="W48" s="246">
        <v>192.59414867999999</v>
      </c>
      <c r="X48" s="246">
        <v>64.729047205000001</v>
      </c>
      <c r="Y48" s="246">
        <v>19.405155929999999</v>
      </c>
      <c r="Z48" s="246">
        <v>12.050147329</v>
      </c>
      <c r="AA48" s="246">
        <v>9.3434969693000003</v>
      </c>
      <c r="AB48" s="246">
        <v>12.879715705000001</v>
      </c>
      <c r="AC48" s="246">
        <v>24.386037819999999</v>
      </c>
      <c r="AD48" s="246">
        <v>43.511100097000003</v>
      </c>
      <c r="AE48" s="246">
        <v>123.17608190999999</v>
      </c>
      <c r="AF48" s="246">
        <v>252.04361754000001</v>
      </c>
      <c r="AG48" s="246">
        <v>364.61954308000003</v>
      </c>
      <c r="AH48" s="246">
        <v>326.05716647999998</v>
      </c>
      <c r="AI48" s="246">
        <v>199.88921779</v>
      </c>
      <c r="AJ48" s="246">
        <v>67.276632556999999</v>
      </c>
      <c r="AK48" s="246">
        <v>19.180538357</v>
      </c>
      <c r="AL48" s="246">
        <v>12.607345597</v>
      </c>
      <c r="AM48" s="246">
        <v>10.455622817</v>
      </c>
      <c r="AN48" s="246">
        <v>13.851358558999999</v>
      </c>
      <c r="AO48" s="246">
        <v>27.777521098000001</v>
      </c>
      <c r="AP48" s="246">
        <v>44.102455517999999</v>
      </c>
      <c r="AQ48" s="246">
        <v>120.86323812000001</v>
      </c>
      <c r="AR48" s="246">
        <v>248.38489679</v>
      </c>
      <c r="AS48" s="246">
        <v>366.85424383999998</v>
      </c>
      <c r="AT48" s="246">
        <v>326.50610038999997</v>
      </c>
      <c r="AU48" s="246">
        <v>198.43347037000001</v>
      </c>
      <c r="AV48" s="246">
        <v>69.976855865999994</v>
      </c>
      <c r="AW48" s="246">
        <v>20.859795870999999</v>
      </c>
      <c r="AX48" s="246">
        <v>13.015494263000001</v>
      </c>
      <c r="AY48" s="246">
        <v>10.837592834000001</v>
      </c>
      <c r="AZ48" s="246">
        <v>14.104923863</v>
      </c>
      <c r="BA48" s="246">
        <v>28.071209114999998</v>
      </c>
      <c r="BB48" s="246">
        <v>42.321145094999999</v>
      </c>
      <c r="BC48" s="246">
        <v>120.23708153</v>
      </c>
      <c r="BD48" s="246">
        <v>249.81761686999999</v>
      </c>
      <c r="BE48" s="246">
        <v>361.03046124000002</v>
      </c>
      <c r="BF48" s="246">
        <v>327.22897296999997</v>
      </c>
      <c r="BG48" s="246">
        <v>200.86597487</v>
      </c>
      <c r="BH48" s="246">
        <v>73.426089039000004</v>
      </c>
      <c r="BI48" s="246">
        <v>20.824959024999998</v>
      </c>
      <c r="BJ48" s="312">
        <v>14.448</v>
      </c>
      <c r="BK48" s="312">
        <v>10.48987</v>
      </c>
      <c r="BL48" s="312">
        <v>13.89385</v>
      </c>
      <c r="BM48" s="312">
        <v>25.871469999999999</v>
      </c>
      <c r="BN48" s="312">
        <v>42.290179999999999</v>
      </c>
      <c r="BO48" s="312">
        <v>119.4276</v>
      </c>
      <c r="BP48" s="312">
        <v>253.47800000000001</v>
      </c>
      <c r="BQ48" s="312">
        <v>360.11590000000001</v>
      </c>
      <c r="BR48" s="312">
        <v>330.2405</v>
      </c>
      <c r="BS48" s="312">
        <v>203.51130000000001</v>
      </c>
      <c r="BT48" s="312">
        <v>73.48415</v>
      </c>
      <c r="BU48" s="312">
        <v>21.901789999999998</v>
      </c>
      <c r="BV48" s="312">
        <v>14.34859</v>
      </c>
    </row>
    <row r="49" spans="1:74" s="191" customFormat="1" ht="12" customHeight="1" x14ac:dyDescent="0.25">
      <c r="A49" s="147"/>
      <c r="B49" s="779" t="s">
        <v>806</v>
      </c>
      <c r="C49" s="736"/>
      <c r="D49" s="736"/>
      <c r="E49" s="736"/>
      <c r="F49" s="736"/>
      <c r="G49" s="736"/>
      <c r="H49" s="736"/>
      <c r="I49" s="736"/>
      <c r="J49" s="736"/>
      <c r="K49" s="736"/>
      <c r="L49" s="736"/>
      <c r="M49" s="736"/>
      <c r="N49" s="736"/>
      <c r="O49" s="736"/>
      <c r="P49" s="736"/>
      <c r="Q49" s="736"/>
      <c r="AY49" s="453"/>
      <c r="AZ49" s="453"/>
      <c r="BA49" s="453"/>
      <c r="BB49" s="453"/>
      <c r="BC49" s="672"/>
      <c r="BD49" s="672"/>
      <c r="BE49" s="672"/>
      <c r="BF49" s="672"/>
      <c r="BG49" s="453"/>
      <c r="BH49" s="453"/>
      <c r="BI49" s="453"/>
      <c r="BJ49" s="453"/>
    </row>
    <row r="50" spans="1:74" s="428" customFormat="1" ht="12" customHeight="1" x14ac:dyDescent="0.25">
      <c r="A50" s="425"/>
      <c r="B50" s="772" t="str">
        <f>"Notes: "&amp;"EIA completed modeling and analysis for this report on " &amp;Dates!D2&amp;"."</f>
        <v>Notes: EIA completed modeling and analysis for this report on Thursday December 1, 2022.</v>
      </c>
      <c r="C50" s="772"/>
      <c r="D50" s="772"/>
      <c r="E50" s="772"/>
      <c r="F50" s="772"/>
      <c r="G50" s="772"/>
      <c r="H50" s="772"/>
      <c r="I50" s="772"/>
      <c r="J50" s="772"/>
      <c r="K50" s="772"/>
      <c r="L50" s="772"/>
      <c r="M50" s="772"/>
      <c r="N50" s="772"/>
      <c r="O50" s="772"/>
      <c r="P50" s="772"/>
      <c r="Q50" s="772"/>
      <c r="AY50" s="454"/>
      <c r="AZ50" s="454"/>
      <c r="BA50" s="454"/>
      <c r="BB50" s="454"/>
      <c r="BC50" s="631"/>
      <c r="BD50" s="631"/>
      <c r="BE50" s="631"/>
      <c r="BF50" s="631"/>
      <c r="BG50" s="454"/>
      <c r="BH50" s="454"/>
      <c r="BI50" s="454"/>
      <c r="BJ50" s="454"/>
    </row>
    <row r="51" spans="1:74" s="428" customFormat="1" ht="12" customHeight="1" x14ac:dyDescent="0.25">
      <c r="A51" s="425"/>
      <c r="B51" s="762" t="s">
        <v>350</v>
      </c>
      <c r="C51" s="761"/>
      <c r="D51" s="761"/>
      <c r="E51" s="761"/>
      <c r="F51" s="761"/>
      <c r="G51" s="761"/>
      <c r="H51" s="761"/>
      <c r="I51" s="761"/>
      <c r="J51" s="761"/>
      <c r="K51" s="761"/>
      <c r="L51" s="761"/>
      <c r="M51" s="761"/>
      <c r="N51" s="761"/>
      <c r="O51" s="761"/>
      <c r="P51" s="761"/>
      <c r="Q51" s="761"/>
      <c r="AY51" s="454"/>
      <c r="AZ51" s="454"/>
      <c r="BA51" s="454"/>
      <c r="BB51" s="454"/>
      <c r="BC51" s="631"/>
      <c r="BD51" s="631"/>
      <c r="BE51" s="631"/>
      <c r="BF51" s="631"/>
      <c r="BG51" s="454"/>
      <c r="BH51" s="454"/>
      <c r="BI51" s="454"/>
      <c r="BJ51" s="454"/>
    </row>
    <row r="52" spans="1:74" s="428" customFormat="1" ht="12" customHeight="1" x14ac:dyDescent="0.25">
      <c r="A52" s="429"/>
      <c r="B52" s="772" t="s">
        <v>1346</v>
      </c>
      <c r="C52" s="754"/>
      <c r="D52" s="754"/>
      <c r="E52" s="754"/>
      <c r="F52" s="754"/>
      <c r="G52" s="754"/>
      <c r="H52" s="754"/>
      <c r="I52" s="754"/>
      <c r="J52" s="754"/>
      <c r="K52" s="754"/>
      <c r="L52" s="754"/>
      <c r="M52" s="754"/>
      <c r="N52" s="754"/>
      <c r="O52" s="754"/>
      <c r="P52" s="754"/>
      <c r="Q52" s="751"/>
      <c r="AY52" s="454"/>
      <c r="AZ52" s="454"/>
      <c r="BA52" s="454"/>
      <c r="BB52" s="454"/>
      <c r="BC52" s="454"/>
      <c r="BD52" s="631"/>
      <c r="BE52" s="631"/>
      <c r="BF52" s="631"/>
      <c r="BG52" s="454"/>
      <c r="BH52" s="454"/>
      <c r="BI52" s="454"/>
      <c r="BJ52" s="454"/>
    </row>
    <row r="53" spans="1:74" s="428" customFormat="1" ht="12" customHeight="1" x14ac:dyDescent="0.25">
      <c r="A53" s="429"/>
      <c r="B53" s="772" t="s">
        <v>158</v>
      </c>
      <c r="C53" s="754"/>
      <c r="D53" s="754"/>
      <c r="E53" s="754"/>
      <c r="F53" s="754"/>
      <c r="G53" s="754"/>
      <c r="H53" s="754"/>
      <c r="I53" s="754"/>
      <c r="J53" s="754"/>
      <c r="K53" s="754"/>
      <c r="L53" s="754"/>
      <c r="M53" s="754"/>
      <c r="N53" s="754"/>
      <c r="O53" s="754"/>
      <c r="P53" s="754"/>
      <c r="Q53" s="751"/>
      <c r="AY53" s="454"/>
      <c r="AZ53" s="454"/>
      <c r="BA53" s="454"/>
      <c r="BB53" s="454"/>
      <c r="BC53" s="454"/>
      <c r="BD53" s="631"/>
      <c r="BE53" s="631"/>
      <c r="BF53" s="631"/>
      <c r="BG53" s="454"/>
      <c r="BH53" s="454"/>
      <c r="BI53" s="454"/>
      <c r="BJ53" s="454"/>
    </row>
    <row r="54" spans="1:74" s="428" customFormat="1" ht="12" customHeight="1" x14ac:dyDescent="0.25">
      <c r="A54" s="429"/>
      <c r="B54" s="772" t="s">
        <v>350</v>
      </c>
      <c r="C54" s="754"/>
      <c r="D54" s="754"/>
      <c r="E54" s="754"/>
      <c r="F54" s="754"/>
      <c r="G54" s="754"/>
      <c r="H54" s="754"/>
      <c r="I54" s="754"/>
      <c r="J54" s="754"/>
      <c r="K54" s="754"/>
      <c r="L54" s="754"/>
      <c r="M54" s="754"/>
      <c r="N54" s="754"/>
      <c r="O54" s="754"/>
      <c r="P54" s="754"/>
      <c r="Q54" s="751"/>
      <c r="AY54" s="454"/>
      <c r="AZ54" s="454"/>
      <c r="BA54" s="454"/>
      <c r="BB54" s="454"/>
      <c r="BC54" s="454"/>
      <c r="BD54" s="631"/>
      <c r="BE54" s="631"/>
      <c r="BF54" s="631"/>
      <c r="BG54" s="454"/>
      <c r="BH54" s="454"/>
      <c r="BI54" s="454"/>
      <c r="BJ54" s="454"/>
    </row>
    <row r="55" spans="1:74" s="430" customFormat="1" ht="12" customHeight="1" x14ac:dyDescent="0.25">
      <c r="A55" s="429"/>
      <c r="B55" s="772" t="s">
        <v>159</v>
      </c>
      <c r="C55" s="754"/>
      <c r="D55" s="754"/>
      <c r="E55" s="754"/>
      <c r="F55" s="754"/>
      <c r="G55" s="754"/>
      <c r="H55" s="754"/>
      <c r="I55" s="754"/>
      <c r="J55" s="754"/>
      <c r="K55" s="754"/>
      <c r="L55" s="754"/>
      <c r="M55" s="754"/>
      <c r="N55" s="754"/>
      <c r="O55" s="754"/>
      <c r="P55" s="754"/>
      <c r="Q55" s="751"/>
      <c r="AY55" s="455"/>
      <c r="AZ55" s="455"/>
      <c r="BA55" s="455"/>
      <c r="BB55" s="455"/>
      <c r="BC55" s="455"/>
      <c r="BD55" s="632"/>
      <c r="BE55" s="632"/>
      <c r="BF55" s="632"/>
      <c r="BG55" s="455"/>
      <c r="BH55" s="455"/>
      <c r="BI55" s="455"/>
      <c r="BJ55" s="455"/>
    </row>
    <row r="56" spans="1:74" s="430" customFormat="1" ht="12" customHeight="1" x14ac:dyDescent="0.25">
      <c r="A56" s="429"/>
      <c r="B56" s="755" t="s">
        <v>160</v>
      </c>
      <c r="C56" s="754"/>
      <c r="D56" s="754"/>
      <c r="E56" s="754"/>
      <c r="F56" s="754"/>
      <c r="G56" s="754"/>
      <c r="H56" s="754"/>
      <c r="I56" s="754"/>
      <c r="J56" s="754"/>
      <c r="K56" s="754"/>
      <c r="L56" s="754"/>
      <c r="M56" s="754"/>
      <c r="N56" s="754"/>
      <c r="O56" s="754"/>
      <c r="P56" s="754"/>
      <c r="Q56" s="751"/>
      <c r="AY56" s="455"/>
      <c r="AZ56" s="455"/>
      <c r="BA56" s="455"/>
      <c r="BB56" s="455"/>
      <c r="BC56" s="455"/>
      <c r="BD56" s="632"/>
      <c r="BE56" s="632"/>
      <c r="BF56" s="632"/>
      <c r="BG56" s="455"/>
      <c r="BH56" s="455"/>
      <c r="BI56" s="455"/>
      <c r="BJ56" s="455"/>
    </row>
    <row r="57" spans="1:74" s="430" customFormat="1" ht="12" customHeight="1" x14ac:dyDescent="0.25">
      <c r="A57" s="392"/>
      <c r="B57" s="763" t="s">
        <v>1353</v>
      </c>
      <c r="C57" s="751"/>
      <c r="D57" s="751"/>
      <c r="E57" s="751"/>
      <c r="F57" s="751"/>
      <c r="G57" s="751"/>
      <c r="H57" s="751"/>
      <c r="I57" s="751"/>
      <c r="J57" s="751"/>
      <c r="K57" s="751"/>
      <c r="L57" s="751"/>
      <c r="M57" s="751"/>
      <c r="N57" s="751"/>
      <c r="O57" s="751"/>
      <c r="P57" s="751"/>
      <c r="Q57" s="751"/>
      <c r="AY57" s="455"/>
      <c r="AZ57" s="455"/>
      <c r="BA57" s="455"/>
      <c r="BB57" s="455"/>
      <c r="BC57" s="455"/>
      <c r="BD57" s="632"/>
      <c r="BE57" s="632"/>
      <c r="BF57" s="632"/>
      <c r="BG57" s="455"/>
      <c r="BH57" s="455"/>
      <c r="BI57" s="455"/>
      <c r="BJ57" s="455"/>
    </row>
    <row r="58" spans="1:74" x14ac:dyDescent="0.2">
      <c r="BK58" s="313"/>
      <c r="BL58" s="313"/>
      <c r="BM58" s="313"/>
      <c r="BN58" s="313"/>
      <c r="BO58" s="313"/>
      <c r="BP58" s="313"/>
      <c r="BQ58" s="313"/>
      <c r="BR58" s="313"/>
      <c r="BS58" s="313"/>
      <c r="BT58" s="313"/>
      <c r="BU58" s="313"/>
      <c r="BV58" s="313"/>
    </row>
    <row r="59" spans="1:74" x14ac:dyDescent="0.2">
      <c r="BK59" s="313"/>
      <c r="BL59" s="313"/>
      <c r="BM59" s="313"/>
      <c r="BN59" s="313"/>
      <c r="BO59" s="313"/>
      <c r="BP59" s="313"/>
      <c r="BQ59" s="313"/>
      <c r="BR59" s="313"/>
      <c r="BS59" s="313"/>
      <c r="BT59" s="313"/>
      <c r="BU59" s="313"/>
      <c r="BV59" s="313"/>
    </row>
    <row r="60" spans="1:74" x14ac:dyDescent="0.2">
      <c r="BK60" s="313"/>
      <c r="BL60" s="313"/>
      <c r="BM60" s="313"/>
      <c r="BN60" s="313"/>
      <c r="BO60" s="313"/>
      <c r="BP60" s="313"/>
      <c r="BQ60" s="313"/>
      <c r="BR60" s="313"/>
      <c r="BS60" s="313"/>
      <c r="BT60" s="313"/>
      <c r="BU60" s="313"/>
      <c r="BV60" s="313"/>
    </row>
    <row r="61" spans="1:74" x14ac:dyDescent="0.2">
      <c r="BK61" s="313"/>
      <c r="BL61" s="313"/>
      <c r="BM61" s="313"/>
      <c r="BN61" s="313"/>
      <c r="BO61" s="313"/>
      <c r="BP61" s="313"/>
      <c r="BQ61" s="313"/>
      <c r="BR61" s="313"/>
      <c r="BS61" s="313"/>
      <c r="BT61" s="313"/>
      <c r="BU61" s="313"/>
      <c r="BV61" s="313"/>
    </row>
    <row r="62" spans="1:74" x14ac:dyDescent="0.2">
      <c r="BK62" s="313"/>
      <c r="BL62" s="313"/>
      <c r="BM62" s="313"/>
      <c r="BN62" s="313"/>
      <c r="BO62" s="313"/>
      <c r="BP62" s="313"/>
      <c r="BQ62" s="313"/>
      <c r="BR62" s="313"/>
      <c r="BS62" s="313"/>
      <c r="BT62" s="313"/>
      <c r="BU62" s="313"/>
      <c r="BV62" s="313"/>
    </row>
    <row r="63" spans="1:74" x14ac:dyDescent="0.2">
      <c r="BK63" s="313"/>
      <c r="BL63" s="313"/>
      <c r="BM63" s="313"/>
      <c r="BN63" s="313"/>
      <c r="BO63" s="313"/>
      <c r="BP63" s="313"/>
      <c r="BQ63" s="313"/>
      <c r="BR63" s="313"/>
      <c r="BS63" s="313"/>
      <c r="BT63" s="313"/>
      <c r="BU63" s="313"/>
      <c r="BV63" s="313"/>
    </row>
    <row r="64" spans="1:74" x14ac:dyDescent="0.2">
      <c r="BK64" s="313"/>
      <c r="BL64" s="313"/>
      <c r="BM64" s="313"/>
      <c r="BN64" s="313"/>
      <c r="BO64" s="313"/>
      <c r="BP64" s="313"/>
      <c r="BQ64" s="313"/>
      <c r="BR64" s="313"/>
      <c r="BS64" s="313"/>
      <c r="BT64" s="313"/>
      <c r="BU64" s="313"/>
      <c r="BV64" s="313"/>
    </row>
    <row r="65" spans="63:74" x14ac:dyDescent="0.2">
      <c r="BK65" s="313"/>
      <c r="BL65" s="313"/>
      <c r="BM65" s="313"/>
      <c r="BN65" s="313"/>
      <c r="BO65" s="313"/>
      <c r="BP65" s="313"/>
      <c r="BQ65" s="313"/>
      <c r="BR65" s="313"/>
      <c r="BS65" s="313"/>
      <c r="BT65" s="313"/>
      <c r="BU65" s="313"/>
      <c r="BV65" s="313"/>
    </row>
    <row r="66" spans="63:74" x14ac:dyDescent="0.2">
      <c r="BK66" s="313"/>
      <c r="BL66" s="313"/>
      <c r="BM66" s="313"/>
      <c r="BN66" s="313"/>
      <c r="BO66" s="313"/>
      <c r="BP66" s="313"/>
      <c r="BQ66" s="313"/>
      <c r="BR66" s="313"/>
      <c r="BS66" s="313"/>
      <c r="BT66" s="313"/>
      <c r="BU66" s="313"/>
      <c r="BV66" s="313"/>
    </row>
    <row r="67" spans="63:74" x14ac:dyDescent="0.2">
      <c r="BK67" s="313"/>
      <c r="BL67" s="313"/>
      <c r="BM67" s="313"/>
      <c r="BN67" s="313"/>
      <c r="BO67" s="313"/>
      <c r="BP67" s="313"/>
      <c r="BQ67" s="313"/>
      <c r="BR67" s="313"/>
      <c r="BS67" s="313"/>
      <c r="BT67" s="313"/>
      <c r="BU67" s="313"/>
      <c r="BV67" s="313"/>
    </row>
    <row r="68" spans="63:74" x14ac:dyDescent="0.2">
      <c r="BK68" s="313"/>
      <c r="BL68" s="313"/>
      <c r="BM68" s="313"/>
      <c r="BN68" s="313"/>
      <c r="BO68" s="313"/>
      <c r="BP68" s="313"/>
      <c r="BQ68" s="313"/>
      <c r="BR68" s="313"/>
      <c r="BS68" s="313"/>
      <c r="BT68" s="313"/>
      <c r="BU68" s="313"/>
      <c r="BV68" s="313"/>
    </row>
    <row r="69" spans="63:74" x14ac:dyDescent="0.2">
      <c r="BK69" s="313"/>
      <c r="BL69" s="313"/>
      <c r="BM69" s="313"/>
      <c r="BN69" s="313"/>
      <c r="BO69" s="313"/>
      <c r="BP69" s="313"/>
      <c r="BQ69" s="313"/>
      <c r="BR69" s="313"/>
      <c r="BS69" s="313"/>
      <c r="BT69" s="313"/>
      <c r="BU69" s="313"/>
      <c r="BV69" s="313"/>
    </row>
    <row r="70" spans="63:74" x14ac:dyDescent="0.2">
      <c r="BK70" s="313"/>
      <c r="BL70" s="313"/>
      <c r="BM70" s="313"/>
      <c r="BN70" s="313"/>
      <c r="BO70" s="313"/>
      <c r="BP70" s="313"/>
      <c r="BQ70" s="313"/>
      <c r="BR70" s="313"/>
      <c r="BS70" s="313"/>
      <c r="BT70" s="313"/>
      <c r="BU70" s="313"/>
      <c r="BV70" s="313"/>
    </row>
    <row r="71" spans="63:74" x14ac:dyDescent="0.2">
      <c r="BK71" s="313"/>
      <c r="BL71" s="313"/>
      <c r="BM71" s="313"/>
      <c r="BN71" s="313"/>
      <c r="BO71" s="313"/>
      <c r="BP71" s="313"/>
      <c r="BQ71" s="313"/>
      <c r="BR71" s="313"/>
      <c r="BS71" s="313"/>
      <c r="BT71" s="313"/>
      <c r="BU71" s="313"/>
      <c r="BV71" s="313"/>
    </row>
    <row r="72" spans="63:74" x14ac:dyDescent="0.2">
      <c r="BK72" s="313"/>
      <c r="BL72" s="313"/>
      <c r="BM72" s="313"/>
      <c r="BN72" s="313"/>
      <c r="BO72" s="313"/>
      <c r="BP72" s="313"/>
      <c r="BQ72" s="313"/>
      <c r="BR72" s="313"/>
      <c r="BS72" s="313"/>
      <c r="BT72" s="313"/>
      <c r="BU72" s="313"/>
      <c r="BV72" s="313"/>
    </row>
    <row r="73" spans="63:74" x14ac:dyDescent="0.2">
      <c r="BK73" s="313"/>
      <c r="BL73" s="313"/>
      <c r="BM73" s="313"/>
      <c r="BN73" s="313"/>
      <c r="BO73" s="313"/>
      <c r="BP73" s="313"/>
      <c r="BQ73" s="313"/>
      <c r="BR73" s="313"/>
      <c r="BS73" s="313"/>
      <c r="BT73" s="313"/>
      <c r="BU73" s="313"/>
      <c r="BV73" s="313"/>
    </row>
    <row r="74" spans="63:74" x14ac:dyDescent="0.2">
      <c r="BK74" s="313"/>
      <c r="BL74" s="313"/>
      <c r="BM74" s="313"/>
      <c r="BN74" s="313"/>
      <c r="BO74" s="313"/>
      <c r="BP74" s="313"/>
      <c r="BQ74" s="313"/>
      <c r="BR74" s="313"/>
      <c r="BS74" s="313"/>
      <c r="BT74" s="313"/>
      <c r="BU74" s="313"/>
      <c r="BV74" s="313"/>
    </row>
    <row r="75" spans="63:74" x14ac:dyDescent="0.2">
      <c r="BK75" s="313"/>
      <c r="BL75" s="313"/>
      <c r="BM75" s="313"/>
      <c r="BN75" s="313"/>
      <c r="BO75" s="313"/>
      <c r="BP75" s="313"/>
      <c r="BQ75" s="313"/>
      <c r="BR75" s="313"/>
      <c r="BS75" s="313"/>
      <c r="BT75" s="313"/>
      <c r="BU75" s="313"/>
      <c r="BV75" s="313"/>
    </row>
    <row r="76" spans="63:74" x14ac:dyDescent="0.2">
      <c r="BK76" s="313"/>
      <c r="BL76" s="313"/>
      <c r="BM76" s="313"/>
      <c r="BN76" s="313"/>
      <c r="BO76" s="313"/>
      <c r="BP76" s="313"/>
      <c r="BQ76" s="313"/>
      <c r="BR76" s="313"/>
      <c r="BS76" s="313"/>
      <c r="BT76" s="313"/>
      <c r="BU76" s="313"/>
      <c r="BV76" s="313"/>
    </row>
    <row r="77" spans="63:74" x14ac:dyDescent="0.2">
      <c r="BK77" s="313"/>
      <c r="BL77" s="313"/>
      <c r="BM77" s="313"/>
      <c r="BN77" s="313"/>
      <c r="BO77" s="313"/>
      <c r="BP77" s="313"/>
      <c r="BQ77" s="313"/>
      <c r="BR77" s="313"/>
      <c r="BS77" s="313"/>
      <c r="BT77" s="313"/>
      <c r="BU77" s="313"/>
      <c r="BV77" s="313"/>
    </row>
    <row r="78" spans="63:74" x14ac:dyDescent="0.2">
      <c r="BK78" s="313"/>
      <c r="BL78" s="313"/>
      <c r="BM78" s="313"/>
      <c r="BN78" s="313"/>
      <c r="BO78" s="313"/>
      <c r="BP78" s="313"/>
      <c r="BQ78" s="313"/>
      <c r="BR78" s="313"/>
      <c r="BS78" s="313"/>
      <c r="BT78" s="313"/>
      <c r="BU78" s="313"/>
      <c r="BV78" s="313"/>
    </row>
    <row r="79" spans="63:74" x14ac:dyDescent="0.2">
      <c r="BK79" s="313"/>
      <c r="BL79" s="313"/>
      <c r="BM79" s="313"/>
      <c r="BN79" s="313"/>
      <c r="BO79" s="313"/>
      <c r="BP79" s="313"/>
      <c r="BQ79" s="313"/>
      <c r="BR79" s="313"/>
      <c r="BS79" s="313"/>
      <c r="BT79" s="313"/>
      <c r="BU79" s="313"/>
      <c r="BV79" s="313"/>
    </row>
    <row r="80" spans="63:74" x14ac:dyDescent="0.2">
      <c r="BK80" s="313"/>
      <c r="BL80" s="313"/>
      <c r="BM80" s="313"/>
      <c r="BN80" s="313"/>
      <c r="BO80" s="313"/>
      <c r="BP80" s="313"/>
      <c r="BQ80" s="313"/>
      <c r="BR80" s="313"/>
      <c r="BS80" s="313"/>
      <c r="BT80" s="313"/>
      <c r="BU80" s="313"/>
      <c r="BV80" s="313"/>
    </row>
    <row r="81" spans="63:74" x14ac:dyDescent="0.2">
      <c r="BK81" s="313"/>
      <c r="BL81" s="313"/>
      <c r="BM81" s="313"/>
      <c r="BN81" s="313"/>
      <c r="BO81" s="313"/>
      <c r="BP81" s="313"/>
      <c r="BQ81" s="313"/>
      <c r="BR81" s="313"/>
      <c r="BS81" s="313"/>
      <c r="BT81" s="313"/>
      <c r="BU81" s="313"/>
      <c r="BV81" s="313"/>
    </row>
    <row r="82" spans="63:74" x14ac:dyDescent="0.2">
      <c r="BK82" s="313"/>
      <c r="BL82" s="313"/>
      <c r="BM82" s="313"/>
      <c r="BN82" s="313"/>
      <c r="BO82" s="313"/>
      <c r="BP82" s="313"/>
      <c r="BQ82" s="313"/>
      <c r="BR82" s="313"/>
      <c r="BS82" s="313"/>
      <c r="BT82" s="313"/>
      <c r="BU82" s="313"/>
      <c r="BV82" s="313"/>
    </row>
    <row r="83" spans="63:74" x14ac:dyDescent="0.2">
      <c r="BK83" s="313"/>
      <c r="BL83" s="313"/>
      <c r="BM83" s="313"/>
      <c r="BN83" s="313"/>
      <c r="BO83" s="313"/>
      <c r="BP83" s="313"/>
      <c r="BQ83" s="313"/>
      <c r="BR83" s="313"/>
      <c r="BS83" s="313"/>
      <c r="BT83" s="313"/>
      <c r="BU83" s="313"/>
      <c r="BV83" s="313"/>
    </row>
    <row r="84" spans="63:74" x14ac:dyDescent="0.2">
      <c r="BK84" s="313"/>
      <c r="BL84" s="313"/>
      <c r="BM84" s="313"/>
      <c r="BN84" s="313"/>
      <c r="BO84" s="313"/>
      <c r="BP84" s="313"/>
      <c r="BQ84" s="313"/>
      <c r="BR84" s="313"/>
      <c r="BS84" s="313"/>
      <c r="BT84" s="313"/>
      <c r="BU84" s="313"/>
      <c r="BV84" s="313"/>
    </row>
    <row r="85" spans="63:74" x14ac:dyDescent="0.2">
      <c r="BK85" s="313"/>
      <c r="BL85" s="313"/>
      <c r="BM85" s="313"/>
      <c r="BN85" s="313"/>
      <c r="BO85" s="313"/>
      <c r="BP85" s="313"/>
      <c r="BQ85" s="313"/>
      <c r="BR85" s="313"/>
      <c r="BS85" s="313"/>
      <c r="BT85" s="313"/>
      <c r="BU85" s="313"/>
      <c r="BV85" s="313"/>
    </row>
    <row r="86" spans="63:74" x14ac:dyDescent="0.2">
      <c r="BK86" s="313"/>
      <c r="BL86" s="313"/>
      <c r="BM86" s="313"/>
      <c r="BN86" s="313"/>
      <c r="BO86" s="313"/>
      <c r="BP86" s="313"/>
      <c r="BQ86" s="313"/>
      <c r="BR86" s="313"/>
      <c r="BS86" s="313"/>
      <c r="BT86" s="313"/>
      <c r="BU86" s="313"/>
      <c r="BV86" s="313"/>
    </row>
    <row r="87" spans="63:74" x14ac:dyDescent="0.2">
      <c r="BK87" s="313"/>
      <c r="BL87" s="313"/>
      <c r="BM87" s="313"/>
      <c r="BN87" s="313"/>
      <c r="BO87" s="313"/>
      <c r="BP87" s="313"/>
      <c r="BQ87" s="313"/>
      <c r="BR87" s="313"/>
      <c r="BS87" s="313"/>
      <c r="BT87" s="313"/>
      <c r="BU87" s="313"/>
      <c r="BV87" s="313"/>
    </row>
    <row r="88" spans="63:74" x14ac:dyDescent="0.2">
      <c r="BK88" s="313"/>
      <c r="BL88" s="313"/>
      <c r="BM88" s="313"/>
      <c r="BN88" s="313"/>
      <c r="BO88" s="313"/>
      <c r="BP88" s="313"/>
      <c r="BQ88" s="313"/>
      <c r="BR88" s="313"/>
      <c r="BS88" s="313"/>
      <c r="BT88" s="313"/>
      <c r="BU88" s="313"/>
      <c r="BV88" s="313"/>
    </row>
    <row r="89" spans="63:74" x14ac:dyDescent="0.2">
      <c r="BK89" s="313"/>
      <c r="BL89" s="313"/>
      <c r="BM89" s="313"/>
      <c r="BN89" s="313"/>
      <c r="BO89" s="313"/>
      <c r="BP89" s="313"/>
      <c r="BQ89" s="313"/>
      <c r="BR89" s="313"/>
      <c r="BS89" s="313"/>
      <c r="BT89" s="313"/>
      <c r="BU89" s="313"/>
      <c r="BV89" s="313"/>
    </row>
    <row r="90" spans="63:74" x14ac:dyDescent="0.2">
      <c r="BK90" s="313"/>
      <c r="BL90" s="313"/>
      <c r="BM90" s="313"/>
      <c r="BN90" s="313"/>
      <c r="BO90" s="313"/>
      <c r="BP90" s="313"/>
      <c r="BQ90" s="313"/>
      <c r="BR90" s="313"/>
      <c r="BS90" s="313"/>
      <c r="BT90" s="313"/>
      <c r="BU90" s="313"/>
      <c r="BV90" s="313"/>
    </row>
    <row r="91" spans="63:74" x14ac:dyDescent="0.2">
      <c r="BK91" s="313"/>
      <c r="BL91" s="313"/>
      <c r="BM91" s="313"/>
      <c r="BN91" s="313"/>
      <c r="BO91" s="313"/>
      <c r="BP91" s="313"/>
      <c r="BQ91" s="313"/>
      <c r="BR91" s="313"/>
      <c r="BS91" s="313"/>
      <c r="BT91" s="313"/>
      <c r="BU91" s="313"/>
      <c r="BV91" s="313"/>
    </row>
    <row r="92" spans="63:74" x14ac:dyDescent="0.2">
      <c r="BK92" s="313"/>
      <c r="BL92" s="313"/>
      <c r="BM92" s="313"/>
      <c r="BN92" s="313"/>
      <c r="BO92" s="313"/>
      <c r="BP92" s="313"/>
      <c r="BQ92" s="313"/>
      <c r="BR92" s="313"/>
      <c r="BS92" s="313"/>
      <c r="BT92" s="313"/>
      <c r="BU92" s="313"/>
      <c r="BV92" s="313"/>
    </row>
    <row r="93" spans="63:74" x14ac:dyDescent="0.2">
      <c r="BK93" s="313"/>
      <c r="BL93" s="313"/>
      <c r="BM93" s="313"/>
      <c r="BN93" s="313"/>
      <c r="BO93" s="313"/>
      <c r="BP93" s="313"/>
      <c r="BQ93" s="313"/>
      <c r="BR93" s="313"/>
      <c r="BS93" s="313"/>
      <c r="BT93" s="313"/>
      <c r="BU93" s="313"/>
      <c r="BV93" s="313"/>
    </row>
    <row r="94" spans="63:74" x14ac:dyDescent="0.2">
      <c r="BK94" s="313"/>
      <c r="BL94" s="313"/>
      <c r="BM94" s="313"/>
      <c r="BN94" s="313"/>
      <c r="BO94" s="313"/>
      <c r="BP94" s="313"/>
      <c r="BQ94" s="313"/>
      <c r="BR94" s="313"/>
      <c r="BS94" s="313"/>
      <c r="BT94" s="313"/>
      <c r="BU94" s="313"/>
      <c r="BV94" s="313"/>
    </row>
    <row r="95" spans="63:74" x14ac:dyDescent="0.2">
      <c r="BK95" s="313"/>
      <c r="BL95" s="313"/>
      <c r="BM95" s="313"/>
      <c r="BN95" s="313"/>
      <c r="BO95" s="313"/>
      <c r="BP95" s="313"/>
      <c r="BQ95" s="313"/>
      <c r="BR95" s="313"/>
      <c r="BS95" s="313"/>
      <c r="BT95" s="313"/>
      <c r="BU95" s="313"/>
      <c r="BV95" s="313"/>
    </row>
    <row r="96" spans="63:74" x14ac:dyDescent="0.2">
      <c r="BK96" s="313"/>
      <c r="BL96" s="313"/>
      <c r="BM96" s="313"/>
      <c r="BN96" s="313"/>
      <c r="BO96" s="313"/>
      <c r="BP96" s="313"/>
      <c r="BQ96" s="313"/>
      <c r="BR96" s="313"/>
      <c r="BS96" s="313"/>
      <c r="BT96" s="313"/>
      <c r="BU96" s="313"/>
      <c r="BV96" s="313"/>
    </row>
    <row r="97" spans="63:74" x14ac:dyDescent="0.2">
      <c r="BK97" s="313"/>
      <c r="BL97" s="313"/>
      <c r="BM97" s="313"/>
      <c r="BN97" s="313"/>
      <c r="BO97" s="313"/>
      <c r="BP97" s="313"/>
      <c r="BQ97" s="313"/>
      <c r="BR97" s="313"/>
      <c r="BS97" s="313"/>
      <c r="BT97" s="313"/>
      <c r="BU97" s="313"/>
      <c r="BV97" s="313"/>
    </row>
    <row r="98" spans="63:74" x14ac:dyDescent="0.2">
      <c r="BK98" s="313"/>
      <c r="BL98" s="313"/>
      <c r="BM98" s="313"/>
      <c r="BN98" s="313"/>
      <c r="BO98" s="313"/>
      <c r="BP98" s="313"/>
      <c r="BQ98" s="313"/>
      <c r="BR98" s="313"/>
      <c r="BS98" s="313"/>
      <c r="BT98" s="313"/>
      <c r="BU98" s="313"/>
      <c r="BV98" s="313"/>
    </row>
    <row r="99" spans="63:74" x14ac:dyDescent="0.2">
      <c r="BK99" s="313"/>
      <c r="BL99" s="313"/>
      <c r="BM99" s="313"/>
      <c r="BN99" s="313"/>
      <c r="BO99" s="313"/>
      <c r="BP99" s="313"/>
      <c r="BQ99" s="313"/>
      <c r="BR99" s="313"/>
      <c r="BS99" s="313"/>
      <c r="BT99" s="313"/>
      <c r="BU99" s="313"/>
      <c r="BV99" s="313"/>
    </row>
    <row r="100" spans="63:74" x14ac:dyDescent="0.2">
      <c r="BK100" s="313"/>
      <c r="BL100" s="313"/>
      <c r="BM100" s="313"/>
      <c r="BN100" s="313"/>
      <c r="BO100" s="313"/>
      <c r="BP100" s="313"/>
      <c r="BQ100" s="313"/>
      <c r="BR100" s="313"/>
      <c r="BS100" s="313"/>
      <c r="BT100" s="313"/>
      <c r="BU100" s="313"/>
      <c r="BV100" s="313"/>
    </row>
    <row r="101" spans="63:74" x14ac:dyDescent="0.2">
      <c r="BK101" s="313"/>
      <c r="BL101" s="313"/>
      <c r="BM101" s="313"/>
      <c r="BN101" s="313"/>
      <c r="BO101" s="313"/>
      <c r="BP101" s="313"/>
      <c r="BQ101" s="313"/>
      <c r="BR101" s="313"/>
      <c r="BS101" s="313"/>
      <c r="BT101" s="313"/>
      <c r="BU101" s="313"/>
      <c r="BV101" s="313"/>
    </row>
    <row r="102" spans="63:74" x14ac:dyDescent="0.2">
      <c r="BK102" s="313"/>
      <c r="BL102" s="313"/>
      <c r="BM102" s="313"/>
      <c r="BN102" s="313"/>
      <c r="BO102" s="313"/>
      <c r="BP102" s="313"/>
      <c r="BQ102" s="313"/>
      <c r="BR102" s="313"/>
      <c r="BS102" s="313"/>
      <c r="BT102" s="313"/>
      <c r="BU102" s="313"/>
      <c r="BV102" s="313"/>
    </row>
    <row r="103" spans="63:74" x14ac:dyDescent="0.2">
      <c r="BK103" s="313"/>
      <c r="BL103" s="313"/>
      <c r="BM103" s="313"/>
      <c r="BN103" s="313"/>
      <c r="BO103" s="313"/>
      <c r="BP103" s="313"/>
      <c r="BQ103" s="313"/>
      <c r="BR103" s="313"/>
      <c r="BS103" s="313"/>
      <c r="BT103" s="313"/>
      <c r="BU103" s="313"/>
      <c r="BV103" s="313"/>
    </row>
    <row r="104" spans="63:74" x14ac:dyDescent="0.2">
      <c r="BK104" s="313"/>
      <c r="BL104" s="313"/>
      <c r="BM104" s="313"/>
      <c r="BN104" s="313"/>
      <c r="BO104" s="313"/>
      <c r="BP104" s="313"/>
      <c r="BQ104" s="313"/>
      <c r="BR104" s="313"/>
      <c r="BS104" s="313"/>
      <c r="BT104" s="313"/>
      <c r="BU104" s="313"/>
      <c r="BV104" s="313"/>
    </row>
    <row r="105" spans="63:74" x14ac:dyDescent="0.2">
      <c r="BK105" s="313"/>
      <c r="BL105" s="313"/>
      <c r="BM105" s="313"/>
      <c r="BN105" s="313"/>
      <c r="BO105" s="313"/>
      <c r="BP105" s="313"/>
      <c r="BQ105" s="313"/>
      <c r="BR105" s="313"/>
      <c r="BS105" s="313"/>
      <c r="BT105" s="313"/>
      <c r="BU105" s="313"/>
      <c r="BV105" s="313"/>
    </row>
    <row r="106" spans="63:74" x14ac:dyDescent="0.2">
      <c r="BK106" s="313"/>
      <c r="BL106" s="313"/>
      <c r="BM106" s="313"/>
      <c r="BN106" s="313"/>
      <c r="BO106" s="313"/>
      <c r="BP106" s="313"/>
      <c r="BQ106" s="313"/>
      <c r="BR106" s="313"/>
      <c r="BS106" s="313"/>
      <c r="BT106" s="313"/>
      <c r="BU106" s="313"/>
      <c r="BV106" s="313"/>
    </row>
    <row r="107" spans="63:74" x14ac:dyDescent="0.2">
      <c r="BK107" s="313"/>
      <c r="BL107" s="313"/>
      <c r="BM107" s="313"/>
      <c r="BN107" s="313"/>
      <c r="BO107" s="313"/>
      <c r="BP107" s="313"/>
      <c r="BQ107" s="313"/>
      <c r="BR107" s="313"/>
      <c r="BS107" s="313"/>
      <c r="BT107" s="313"/>
      <c r="BU107" s="313"/>
      <c r="BV107" s="313"/>
    </row>
    <row r="108" spans="63:74" x14ac:dyDescent="0.2">
      <c r="BK108" s="313"/>
      <c r="BL108" s="313"/>
      <c r="BM108" s="313"/>
      <c r="BN108" s="313"/>
      <c r="BO108" s="313"/>
      <c r="BP108" s="313"/>
      <c r="BQ108" s="313"/>
      <c r="BR108" s="313"/>
      <c r="BS108" s="313"/>
      <c r="BT108" s="313"/>
      <c r="BU108" s="313"/>
      <c r="BV108" s="313"/>
    </row>
    <row r="109" spans="63:74" x14ac:dyDescent="0.2">
      <c r="BK109" s="313"/>
      <c r="BL109" s="313"/>
      <c r="BM109" s="313"/>
      <c r="BN109" s="313"/>
      <c r="BO109" s="313"/>
      <c r="BP109" s="313"/>
      <c r="BQ109" s="313"/>
      <c r="BR109" s="313"/>
      <c r="BS109" s="313"/>
      <c r="BT109" s="313"/>
      <c r="BU109" s="313"/>
      <c r="BV109" s="313"/>
    </row>
    <row r="110" spans="63:74" x14ac:dyDescent="0.2">
      <c r="BK110" s="313"/>
      <c r="BL110" s="313"/>
      <c r="BM110" s="313"/>
      <c r="BN110" s="313"/>
      <c r="BO110" s="313"/>
      <c r="BP110" s="313"/>
      <c r="BQ110" s="313"/>
      <c r="BR110" s="313"/>
      <c r="BS110" s="313"/>
      <c r="BT110" s="313"/>
      <c r="BU110" s="313"/>
      <c r="BV110" s="313"/>
    </row>
    <row r="111" spans="63:74" x14ac:dyDescent="0.2">
      <c r="BK111" s="313"/>
      <c r="BL111" s="313"/>
      <c r="BM111" s="313"/>
      <c r="BN111" s="313"/>
      <c r="BO111" s="313"/>
      <c r="BP111" s="313"/>
      <c r="BQ111" s="313"/>
      <c r="BR111" s="313"/>
      <c r="BS111" s="313"/>
      <c r="BT111" s="313"/>
      <c r="BU111" s="313"/>
      <c r="BV111" s="313"/>
    </row>
    <row r="112" spans="63:74" x14ac:dyDescent="0.2">
      <c r="BK112" s="313"/>
      <c r="BL112" s="313"/>
      <c r="BM112" s="313"/>
      <c r="BN112" s="313"/>
      <c r="BO112" s="313"/>
      <c r="BP112" s="313"/>
      <c r="BQ112" s="313"/>
      <c r="BR112" s="313"/>
      <c r="BS112" s="313"/>
      <c r="BT112" s="313"/>
      <c r="BU112" s="313"/>
      <c r="BV112" s="313"/>
    </row>
    <row r="113" spans="63:74" x14ac:dyDescent="0.2">
      <c r="BK113" s="313"/>
      <c r="BL113" s="313"/>
      <c r="BM113" s="313"/>
      <c r="BN113" s="313"/>
      <c r="BO113" s="313"/>
      <c r="BP113" s="313"/>
      <c r="BQ113" s="313"/>
      <c r="BR113" s="313"/>
      <c r="BS113" s="313"/>
      <c r="BT113" s="313"/>
      <c r="BU113" s="313"/>
      <c r="BV113" s="313"/>
    </row>
    <row r="114" spans="63:74" x14ac:dyDescent="0.2">
      <c r="BK114" s="313"/>
      <c r="BL114" s="313"/>
      <c r="BM114" s="313"/>
      <c r="BN114" s="313"/>
      <c r="BO114" s="313"/>
      <c r="BP114" s="313"/>
      <c r="BQ114" s="313"/>
      <c r="BR114" s="313"/>
      <c r="BS114" s="313"/>
      <c r="BT114" s="313"/>
      <c r="BU114" s="313"/>
      <c r="BV114" s="313"/>
    </row>
    <row r="115" spans="63:74" x14ac:dyDescent="0.2">
      <c r="BK115" s="313"/>
      <c r="BL115" s="313"/>
      <c r="BM115" s="313"/>
      <c r="BN115" s="313"/>
      <c r="BO115" s="313"/>
      <c r="BP115" s="313"/>
      <c r="BQ115" s="313"/>
      <c r="BR115" s="313"/>
      <c r="BS115" s="313"/>
      <c r="BT115" s="313"/>
      <c r="BU115" s="313"/>
      <c r="BV115" s="313"/>
    </row>
    <row r="116" spans="63:74" x14ac:dyDescent="0.2">
      <c r="BK116" s="313"/>
      <c r="BL116" s="313"/>
      <c r="BM116" s="313"/>
      <c r="BN116" s="313"/>
      <c r="BO116" s="313"/>
      <c r="BP116" s="313"/>
      <c r="BQ116" s="313"/>
      <c r="BR116" s="313"/>
      <c r="BS116" s="313"/>
      <c r="BT116" s="313"/>
      <c r="BU116" s="313"/>
      <c r="BV116" s="313"/>
    </row>
    <row r="117" spans="63:74" x14ac:dyDescent="0.2">
      <c r="BK117" s="313"/>
      <c r="BL117" s="313"/>
      <c r="BM117" s="313"/>
      <c r="BN117" s="313"/>
      <c r="BO117" s="313"/>
      <c r="BP117" s="313"/>
      <c r="BQ117" s="313"/>
      <c r="BR117" s="313"/>
      <c r="BS117" s="313"/>
      <c r="BT117" s="313"/>
      <c r="BU117" s="313"/>
      <c r="BV117" s="313"/>
    </row>
    <row r="118" spans="63:74" x14ac:dyDescent="0.2">
      <c r="BK118" s="313"/>
      <c r="BL118" s="313"/>
      <c r="BM118" s="313"/>
      <c r="BN118" s="313"/>
      <c r="BO118" s="313"/>
      <c r="BP118" s="313"/>
      <c r="BQ118" s="313"/>
      <c r="BR118" s="313"/>
      <c r="BS118" s="313"/>
      <c r="BT118" s="313"/>
      <c r="BU118" s="313"/>
      <c r="BV118" s="313"/>
    </row>
    <row r="119" spans="63:74" x14ac:dyDescent="0.2">
      <c r="BK119" s="313"/>
      <c r="BL119" s="313"/>
      <c r="BM119" s="313"/>
      <c r="BN119" s="313"/>
      <c r="BO119" s="313"/>
      <c r="BP119" s="313"/>
      <c r="BQ119" s="313"/>
      <c r="BR119" s="313"/>
      <c r="BS119" s="313"/>
      <c r="BT119" s="313"/>
      <c r="BU119" s="313"/>
      <c r="BV119" s="313"/>
    </row>
    <row r="120" spans="63:74" x14ac:dyDescent="0.2">
      <c r="BK120" s="313"/>
      <c r="BL120" s="313"/>
      <c r="BM120" s="313"/>
      <c r="BN120" s="313"/>
      <c r="BO120" s="313"/>
      <c r="BP120" s="313"/>
      <c r="BQ120" s="313"/>
      <c r="BR120" s="313"/>
      <c r="BS120" s="313"/>
      <c r="BT120" s="313"/>
      <c r="BU120" s="313"/>
      <c r="BV120" s="313"/>
    </row>
    <row r="121" spans="63:74" x14ac:dyDescent="0.2">
      <c r="BK121" s="313"/>
      <c r="BL121" s="313"/>
      <c r="BM121" s="313"/>
      <c r="BN121" s="313"/>
      <c r="BO121" s="313"/>
      <c r="BP121" s="313"/>
      <c r="BQ121" s="313"/>
      <c r="BR121" s="313"/>
      <c r="BS121" s="313"/>
      <c r="BT121" s="313"/>
      <c r="BU121" s="313"/>
      <c r="BV121" s="313"/>
    </row>
    <row r="122" spans="63:74" x14ac:dyDescent="0.2">
      <c r="BK122" s="313"/>
      <c r="BL122" s="313"/>
      <c r="BM122" s="313"/>
      <c r="BN122" s="313"/>
      <c r="BO122" s="313"/>
      <c r="BP122" s="313"/>
      <c r="BQ122" s="313"/>
      <c r="BR122" s="313"/>
      <c r="BS122" s="313"/>
      <c r="BT122" s="313"/>
      <c r="BU122" s="313"/>
      <c r="BV122" s="313"/>
    </row>
    <row r="123" spans="63:74" x14ac:dyDescent="0.2">
      <c r="BK123" s="313"/>
      <c r="BL123" s="313"/>
      <c r="BM123" s="313"/>
      <c r="BN123" s="313"/>
      <c r="BO123" s="313"/>
      <c r="BP123" s="313"/>
      <c r="BQ123" s="313"/>
      <c r="BR123" s="313"/>
      <c r="BS123" s="313"/>
      <c r="BT123" s="313"/>
      <c r="BU123" s="313"/>
      <c r="BV123" s="313"/>
    </row>
    <row r="124" spans="63:74" x14ac:dyDescent="0.2">
      <c r="BK124" s="313"/>
      <c r="BL124" s="313"/>
      <c r="BM124" s="313"/>
      <c r="BN124" s="313"/>
      <c r="BO124" s="313"/>
      <c r="BP124" s="313"/>
      <c r="BQ124" s="313"/>
      <c r="BR124" s="313"/>
      <c r="BS124" s="313"/>
      <c r="BT124" s="313"/>
      <c r="BU124" s="313"/>
      <c r="BV124" s="313"/>
    </row>
    <row r="125" spans="63:74" x14ac:dyDescent="0.2">
      <c r="BK125" s="313"/>
      <c r="BL125" s="313"/>
      <c r="BM125" s="313"/>
      <c r="BN125" s="313"/>
      <c r="BO125" s="313"/>
      <c r="BP125" s="313"/>
      <c r="BQ125" s="313"/>
      <c r="BR125" s="313"/>
      <c r="BS125" s="313"/>
      <c r="BT125" s="313"/>
      <c r="BU125" s="313"/>
      <c r="BV125" s="313"/>
    </row>
    <row r="126" spans="63:74" x14ac:dyDescent="0.2">
      <c r="BK126" s="313"/>
      <c r="BL126" s="313"/>
      <c r="BM126" s="313"/>
      <c r="BN126" s="313"/>
      <c r="BO126" s="313"/>
      <c r="BP126" s="313"/>
      <c r="BQ126" s="313"/>
      <c r="BR126" s="313"/>
      <c r="BS126" s="313"/>
      <c r="BT126" s="313"/>
      <c r="BU126" s="313"/>
      <c r="BV126" s="313"/>
    </row>
    <row r="127" spans="63:74" x14ac:dyDescent="0.2">
      <c r="BK127" s="313"/>
      <c r="BL127" s="313"/>
      <c r="BM127" s="313"/>
      <c r="BN127" s="313"/>
      <c r="BO127" s="313"/>
      <c r="BP127" s="313"/>
      <c r="BQ127" s="313"/>
      <c r="BR127" s="313"/>
      <c r="BS127" s="313"/>
      <c r="BT127" s="313"/>
      <c r="BU127" s="313"/>
      <c r="BV127" s="313"/>
    </row>
    <row r="128" spans="63:74" x14ac:dyDescent="0.2">
      <c r="BK128" s="313"/>
      <c r="BL128" s="313"/>
      <c r="BM128" s="313"/>
      <c r="BN128" s="313"/>
      <c r="BO128" s="313"/>
      <c r="BP128" s="313"/>
      <c r="BQ128" s="313"/>
      <c r="BR128" s="313"/>
      <c r="BS128" s="313"/>
      <c r="BT128" s="313"/>
      <c r="BU128" s="313"/>
      <c r="BV128" s="313"/>
    </row>
    <row r="129" spans="63:74" x14ac:dyDescent="0.2">
      <c r="BK129" s="313"/>
      <c r="BL129" s="313"/>
      <c r="BM129" s="313"/>
      <c r="BN129" s="313"/>
      <c r="BO129" s="313"/>
      <c r="BP129" s="313"/>
      <c r="BQ129" s="313"/>
      <c r="BR129" s="313"/>
      <c r="BS129" s="313"/>
      <c r="BT129" s="313"/>
      <c r="BU129" s="313"/>
      <c r="BV129" s="313"/>
    </row>
    <row r="130" spans="63:74" x14ac:dyDescent="0.2">
      <c r="BK130" s="313"/>
      <c r="BL130" s="313"/>
      <c r="BM130" s="313"/>
      <c r="BN130" s="313"/>
      <c r="BO130" s="313"/>
      <c r="BP130" s="313"/>
      <c r="BQ130" s="313"/>
      <c r="BR130" s="313"/>
      <c r="BS130" s="313"/>
      <c r="BT130" s="313"/>
      <c r="BU130" s="313"/>
      <c r="BV130" s="313"/>
    </row>
    <row r="131" spans="63:74" x14ac:dyDescent="0.2">
      <c r="BK131" s="313"/>
      <c r="BL131" s="313"/>
      <c r="BM131" s="313"/>
      <c r="BN131" s="313"/>
      <c r="BO131" s="313"/>
      <c r="BP131" s="313"/>
      <c r="BQ131" s="313"/>
      <c r="BR131" s="313"/>
      <c r="BS131" s="313"/>
      <c r="BT131" s="313"/>
      <c r="BU131" s="313"/>
      <c r="BV131" s="313"/>
    </row>
    <row r="132" spans="63:74" x14ac:dyDescent="0.2">
      <c r="BK132" s="313"/>
      <c r="BL132" s="313"/>
      <c r="BM132" s="313"/>
      <c r="BN132" s="313"/>
      <c r="BO132" s="313"/>
      <c r="BP132" s="313"/>
      <c r="BQ132" s="313"/>
      <c r="BR132" s="313"/>
      <c r="BS132" s="313"/>
      <c r="BT132" s="313"/>
      <c r="BU132" s="313"/>
      <c r="BV132" s="313"/>
    </row>
    <row r="133" spans="63:74" x14ac:dyDescent="0.2">
      <c r="BK133" s="313"/>
      <c r="BL133" s="313"/>
      <c r="BM133" s="313"/>
      <c r="BN133" s="313"/>
      <c r="BO133" s="313"/>
      <c r="BP133" s="313"/>
      <c r="BQ133" s="313"/>
      <c r="BR133" s="313"/>
      <c r="BS133" s="313"/>
      <c r="BT133" s="313"/>
      <c r="BU133" s="313"/>
      <c r="BV133" s="313"/>
    </row>
    <row r="134" spans="63:74" x14ac:dyDescent="0.2">
      <c r="BK134" s="313"/>
      <c r="BL134" s="313"/>
      <c r="BM134" s="313"/>
      <c r="BN134" s="313"/>
      <c r="BO134" s="313"/>
      <c r="BP134" s="313"/>
      <c r="BQ134" s="313"/>
      <c r="BR134" s="313"/>
      <c r="BS134" s="313"/>
      <c r="BT134" s="313"/>
      <c r="BU134" s="313"/>
      <c r="BV134" s="313"/>
    </row>
    <row r="135" spans="63:74" x14ac:dyDescent="0.2">
      <c r="BK135" s="313"/>
      <c r="BL135" s="313"/>
      <c r="BM135" s="313"/>
      <c r="BN135" s="313"/>
      <c r="BO135" s="313"/>
      <c r="BP135" s="313"/>
      <c r="BQ135" s="313"/>
      <c r="BR135" s="313"/>
      <c r="BS135" s="313"/>
      <c r="BT135" s="313"/>
      <c r="BU135" s="313"/>
      <c r="BV135" s="313"/>
    </row>
    <row r="136" spans="63:74" x14ac:dyDescent="0.2">
      <c r="BK136" s="313"/>
      <c r="BL136" s="313"/>
      <c r="BM136" s="313"/>
      <c r="BN136" s="313"/>
      <c r="BO136" s="313"/>
      <c r="BP136" s="313"/>
      <c r="BQ136" s="313"/>
      <c r="BR136" s="313"/>
      <c r="BS136" s="313"/>
      <c r="BT136" s="313"/>
      <c r="BU136" s="313"/>
      <c r="BV136" s="313"/>
    </row>
    <row r="137" spans="63:74" x14ac:dyDescent="0.2">
      <c r="BK137" s="313"/>
      <c r="BL137" s="313"/>
      <c r="BM137" s="313"/>
      <c r="BN137" s="313"/>
      <c r="BO137" s="313"/>
      <c r="BP137" s="313"/>
      <c r="BQ137" s="313"/>
      <c r="BR137" s="313"/>
      <c r="BS137" s="313"/>
      <c r="BT137" s="313"/>
      <c r="BU137" s="313"/>
      <c r="BV137" s="313"/>
    </row>
    <row r="138" spans="63:74" x14ac:dyDescent="0.2">
      <c r="BK138" s="313"/>
      <c r="BL138" s="313"/>
      <c r="BM138" s="313"/>
      <c r="BN138" s="313"/>
      <c r="BO138" s="313"/>
      <c r="BP138" s="313"/>
      <c r="BQ138" s="313"/>
      <c r="BR138" s="313"/>
      <c r="BS138" s="313"/>
      <c r="BT138" s="313"/>
      <c r="BU138" s="313"/>
      <c r="BV138" s="313"/>
    </row>
    <row r="139" spans="63:74" x14ac:dyDescent="0.2">
      <c r="BK139" s="313"/>
      <c r="BL139" s="313"/>
      <c r="BM139" s="313"/>
      <c r="BN139" s="313"/>
      <c r="BO139" s="313"/>
      <c r="BP139" s="313"/>
      <c r="BQ139" s="313"/>
      <c r="BR139" s="313"/>
      <c r="BS139" s="313"/>
      <c r="BT139" s="313"/>
      <c r="BU139" s="313"/>
      <c r="BV139" s="313"/>
    </row>
    <row r="140" spans="63:74" x14ac:dyDescent="0.2">
      <c r="BK140" s="313"/>
      <c r="BL140" s="313"/>
      <c r="BM140" s="313"/>
      <c r="BN140" s="313"/>
      <c r="BO140" s="313"/>
      <c r="BP140" s="313"/>
      <c r="BQ140" s="313"/>
      <c r="BR140" s="313"/>
      <c r="BS140" s="313"/>
      <c r="BT140" s="313"/>
      <c r="BU140" s="313"/>
      <c r="BV140" s="313"/>
    </row>
    <row r="141" spans="63:74" x14ac:dyDescent="0.2">
      <c r="BK141" s="313"/>
      <c r="BL141" s="313"/>
      <c r="BM141" s="313"/>
      <c r="BN141" s="313"/>
      <c r="BO141" s="313"/>
      <c r="BP141" s="313"/>
      <c r="BQ141" s="313"/>
      <c r="BR141" s="313"/>
      <c r="BS141" s="313"/>
      <c r="BT141" s="313"/>
      <c r="BU141" s="313"/>
      <c r="BV141" s="313"/>
    </row>
    <row r="142" spans="63:74" x14ac:dyDescent="0.2">
      <c r="BK142" s="313"/>
      <c r="BL142" s="313"/>
      <c r="BM142" s="313"/>
      <c r="BN142" s="313"/>
      <c r="BO142" s="313"/>
      <c r="BP142" s="313"/>
      <c r="BQ142" s="313"/>
      <c r="BR142" s="313"/>
      <c r="BS142" s="313"/>
      <c r="BT142" s="313"/>
      <c r="BU142" s="313"/>
      <c r="BV142" s="313"/>
    </row>
    <row r="143" spans="63:74" x14ac:dyDescent="0.2">
      <c r="BK143" s="313"/>
      <c r="BL143" s="313"/>
      <c r="BM143" s="313"/>
      <c r="BN143" s="313"/>
      <c r="BO143" s="313"/>
      <c r="BP143" s="313"/>
      <c r="BQ143" s="313"/>
      <c r="BR143" s="313"/>
      <c r="BS143" s="313"/>
      <c r="BT143" s="313"/>
      <c r="BU143" s="313"/>
      <c r="BV143" s="313"/>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B8" transitionEvaluation="1" transitionEntry="1">
    <pageSetUpPr fitToPage="1"/>
  </sheetPr>
  <dimension ref="A1:BV144"/>
  <sheetViews>
    <sheetView showGridLines="0" zoomScaleNormal="100" workbookViewId="0">
      <pane xSplit="2" ySplit="4" topLeftCell="BB8" activePane="bottomRight" state="frozen"/>
      <selection activeCell="BF1" sqref="BF1"/>
      <selection pane="topRight" activeCell="BF1" sqref="BF1"/>
      <selection pane="bottomLeft" activeCell="BF1" sqref="BF1"/>
      <selection pane="bottomRight" activeCell="BF21" sqref="BF21"/>
    </sheetView>
  </sheetViews>
  <sheetFormatPr defaultColWidth="9.54296875" defaultRowHeight="10.5" x14ac:dyDescent="0.25"/>
  <cols>
    <col min="1" max="1" width="10.54296875" style="12" bestFit="1" customWidth="1"/>
    <col min="2" max="2" width="36.1796875" style="12" customWidth="1"/>
    <col min="3" max="12" width="6.54296875" style="12" customWidth="1"/>
    <col min="13" max="13" width="7.453125" style="12" customWidth="1"/>
    <col min="14" max="50" width="6.54296875" style="12" customWidth="1"/>
    <col min="51" max="55" width="6.54296875" style="307" customWidth="1"/>
    <col min="56" max="58" width="6.54296875" style="665" customWidth="1"/>
    <col min="59" max="62" width="6.54296875" style="307" customWidth="1"/>
    <col min="63" max="74" width="6.54296875" style="12" customWidth="1"/>
    <col min="75" max="16384" width="9.54296875" style="12"/>
  </cols>
  <sheetData>
    <row r="1" spans="1:74" s="11" customFormat="1" ht="13" x14ac:dyDescent="0.3">
      <c r="A1" s="733" t="s">
        <v>790</v>
      </c>
      <c r="B1" s="735" t="s">
        <v>232</v>
      </c>
      <c r="C1" s="736"/>
      <c r="D1" s="736"/>
      <c r="E1" s="736"/>
      <c r="F1" s="736"/>
      <c r="G1" s="736"/>
      <c r="H1" s="736"/>
      <c r="I1" s="736"/>
      <c r="J1" s="736"/>
      <c r="K1" s="736"/>
      <c r="L1" s="736"/>
      <c r="M1" s="736"/>
      <c r="N1" s="736"/>
      <c r="O1" s="736"/>
      <c r="P1" s="736"/>
      <c r="Q1" s="736"/>
      <c r="R1" s="736"/>
      <c r="S1" s="736"/>
      <c r="T1" s="736"/>
      <c r="U1" s="736"/>
      <c r="V1" s="736"/>
      <c r="W1" s="736"/>
      <c r="X1" s="736"/>
      <c r="Y1" s="736"/>
      <c r="Z1" s="736"/>
      <c r="AA1" s="736"/>
      <c r="AB1" s="736"/>
      <c r="AC1" s="736"/>
      <c r="AD1" s="736"/>
      <c r="AE1" s="736"/>
      <c r="AF1" s="736"/>
      <c r="AG1" s="736"/>
      <c r="AH1" s="736"/>
      <c r="AI1" s="736"/>
      <c r="AJ1" s="736"/>
      <c r="AK1" s="736"/>
      <c r="AL1" s="736"/>
      <c r="AY1" s="446"/>
      <c r="AZ1" s="446"/>
      <c r="BA1" s="446"/>
      <c r="BB1" s="446"/>
      <c r="BC1" s="446"/>
      <c r="BD1" s="663"/>
      <c r="BE1" s="663"/>
      <c r="BF1" s="663"/>
      <c r="BG1" s="446"/>
      <c r="BH1" s="446"/>
      <c r="BI1" s="446"/>
      <c r="BJ1" s="446"/>
    </row>
    <row r="2" spans="1:74" s="13" customFormat="1" ht="12.5" x14ac:dyDescent="0.25">
      <c r="A2" s="734"/>
      <c r="B2" s="485" t="str">
        <f>"U.S. Energy Information Administration  |  Short-Term Energy Outlook  - "&amp;Dates!D1</f>
        <v>U.S. Energy Information Administration  |  Short-Term Energy Outlook  - December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53"/>
      <c r="AY2" s="372"/>
      <c r="AZ2" s="372"/>
      <c r="BA2" s="372"/>
      <c r="BB2" s="372"/>
      <c r="BC2" s="372"/>
      <c r="BD2" s="578"/>
      <c r="BE2" s="578"/>
      <c r="BF2" s="578"/>
      <c r="BG2" s="372"/>
      <c r="BH2" s="372"/>
      <c r="BI2" s="372"/>
      <c r="BJ2" s="372"/>
    </row>
    <row r="3" spans="1:74"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8"/>
      <c r="B5" s="19" t="s">
        <v>1378</v>
      </c>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386"/>
      <c r="AZ5" s="386"/>
      <c r="BA5" s="386"/>
      <c r="BB5" s="386"/>
      <c r="BC5" s="386"/>
      <c r="BD5" s="20"/>
      <c r="BE5" s="20"/>
      <c r="BF5" s="20"/>
      <c r="BG5" s="20"/>
      <c r="BH5" s="386"/>
      <c r="BI5" s="386"/>
      <c r="BJ5" s="386"/>
      <c r="BK5" s="386"/>
      <c r="BL5" s="386"/>
      <c r="BM5" s="386"/>
      <c r="BN5" s="386"/>
      <c r="BO5" s="386"/>
      <c r="BP5" s="386"/>
      <c r="BQ5" s="386"/>
      <c r="BR5" s="386"/>
      <c r="BS5" s="386"/>
      <c r="BT5" s="386"/>
      <c r="BU5" s="386"/>
      <c r="BV5" s="386"/>
    </row>
    <row r="6" spans="1:74" ht="11.15" customHeight="1" x14ac:dyDescent="0.25">
      <c r="A6" s="18"/>
      <c r="B6" s="19"/>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386"/>
      <c r="AZ6" s="386"/>
      <c r="BA6" s="386"/>
      <c r="BB6" s="386"/>
      <c r="BC6" s="386"/>
      <c r="BD6" s="20"/>
      <c r="BE6" s="20"/>
      <c r="BF6" s="20"/>
      <c r="BG6" s="20"/>
      <c r="BH6" s="386"/>
      <c r="BI6" s="386"/>
      <c r="BJ6" s="386"/>
      <c r="BK6" s="386"/>
      <c r="BL6" s="386"/>
      <c r="BM6" s="386" t="s">
        <v>985</v>
      </c>
      <c r="BN6" s="386"/>
      <c r="BO6" s="386"/>
      <c r="BP6" s="386"/>
      <c r="BQ6" s="386"/>
      <c r="BR6" s="386"/>
      <c r="BS6" s="386"/>
      <c r="BT6" s="386"/>
      <c r="BU6" s="386"/>
      <c r="BV6" s="386"/>
    </row>
    <row r="7" spans="1:74" ht="11.15" customHeight="1" x14ac:dyDescent="0.25">
      <c r="A7" s="18"/>
      <c r="B7" s="21" t="s">
        <v>102</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386"/>
      <c r="AZ7" s="633"/>
      <c r="BA7" s="386"/>
      <c r="BB7" s="386"/>
      <c r="BC7" s="386"/>
      <c r="BD7" s="20"/>
      <c r="BE7" s="20"/>
      <c r="BF7" s="20"/>
      <c r="BG7" s="20"/>
      <c r="BH7" s="386"/>
      <c r="BI7" s="386"/>
      <c r="BJ7" s="386"/>
      <c r="BK7" s="386"/>
      <c r="BL7" s="386"/>
      <c r="BM7" s="386"/>
      <c r="BN7" s="386"/>
      <c r="BO7" s="386"/>
      <c r="BP7" s="386"/>
      <c r="BQ7" s="386"/>
      <c r="BR7" s="386"/>
      <c r="BS7" s="633"/>
      <c r="BT7" s="386"/>
      <c r="BU7" s="386"/>
      <c r="BV7" s="386"/>
    </row>
    <row r="8" spans="1:74" ht="11.15" customHeight="1" x14ac:dyDescent="0.25">
      <c r="A8" s="18" t="s">
        <v>495</v>
      </c>
      <c r="B8" s="22" t="s">
        <v>86</v>
      </c>
      <c r="C8" s="209">
        <v>10.001026</v>
      </c>
      <c r="D8" s="209">
        <v>10.281064000000001</v>
      </c>
      <c r="E8" s="209">
        <v>10.466692999999999</v>
      </c>
      <c r="F8" s="209">
        <v>10.499860999999999</v>
      </c>
      <c r="G8" s="209">
        <v>10.435178000000001</v>
      </c>
      <c r="H8" s="209">
        <v>10.640542</v>
      </c>
      <c r="I8" s="209">
        <v>10.89723</v>
      </c>
      <c r="J8" s="209">
        <v>11.392063</v>
      </c>
      <c r="K8" s="209">
        <v>11.443262000000001</v>
      </c>
      <c r="L8" s="209">
        <v>11.508621</v>
      </c>
      <c r="M8" s="209">
        <v>11.886087</v>
      </c>
      <c r="N8" s="209">
        <v>11.944635</v>
      </c>
      <c r="O8" s="209">
        <v>11.86852</v>
      </c>
      <c r="P8" s="209">
        <v>11.67305</v>
      </c>
      <c r="Q8" s="209">
        <v>11.912653000000001</v>
      </c>
      <c r="R8" s="209">
        <v>12.148593999999999</v>
      </c>
      <c r="S8" s="209">
        <v>12.153654</v>
      </c>
      <c r="T8" s="209">
        <v>12.218216</v>
      </c>
      <c r="U8" s="209">
        <v>11.902106</v>
      </c>
      <c r="V8" s="209">
        <v>12.486233</v>
      </c>
      <c r="W8" s="209">
        <v>12.590317000000001</v>
      </c>
      <c r="X8" s="209">
        <v>12.809474</v>
      </c>
      <c r="Y8" s="209">
        <v>13.000325999999999</v>
      </c>
      <c r="Z8" s="209">
        <v>12.977876</v>
      </c>
      <c r="AA8" s="209">
        <v>12.852266</v>
      </c>
      <c r="AB8" s="209">
        <v>12.842024</v>
      </c>
      <c r="AC8" s="209">
        <v>12.796559</v>
      </c>
      <c r="AD8" s="209">
        <v>11.913743</v>
      </c>
      <c r="AE8" s="209">
        <v>9.7130709999999993</v>
      </c>
      <c r="AF8" s="209">
        <v>10.442492</v>
      </c>
      <c r="AG8" s="209">
        <v>11.005948999999999</v>
      </c>
      <c r="AH8" s="209">
        <v>10.576601</v>
      </c>
      <c r="AI8" s="209">
        <v>10.920752999999999</v>
      </c>
      <c r="AJ8" s="209">
        <v>10.457432000000001</v>
      </c>
      <c r="AK8" s="209">
        <v>11.195551</v>
      </c>
      <c r="AL8" s="209">
        <v>11.1685</v>
      </c>
      <c r="AM8" s="209">
        <v>11.124063</v>
      </c>
      <c r="AN8" s="209">
        <v>9.9246739999999996</v>
      </c>
      <c r="AO8" s="209">
        <v>11.325869000000001</v>
      </c>
      <c r="AP8" s="209">
        <v>11.304722</v>
      </c>
      <c r="AQ8" s="209">
        <v>11.355992000000001</v>
      </c>
      <c r="AR8" s="209">
        <v>11.356417</v>
      </c>
      <c r="AS8" s="209">
        <v>11.346985999999999</v>
      </c>
      <c r="AT8" s="209">
        <v>11.277405</v>
      </c>
      <c r="AU8" s="209">
        <v>10.917534</v>
      </c>
      <c r="AV8" s="209">
        <v>11.568579</v>
      </c>
      <c r="AW8" s="209">
        <v>11.790051999999999</v>
      </c>
      <c r="AX8" s="209">
        <v>11.634403000000001</v>
      </c>
      <c r="AY8" s="209">
        <v>11.369338000000001</v>
      </c>
      <c r="AZ8" s="209">
        <v>11.316119</v>
      </c>
      <c r="BA8" s="209">
        <v>11.700794999999999</v>
      </c>
      <c r="BB8" s="209">
        <v>11.668386999999999</v>
      </c>
      <c r="BC8" s="209">
        <v>11.629127</v>
      </c>
      <c r="BD8" s="209">
        <v>11.797257</v>
      </c>
      <c r="BE8" s="209">
        <v>11.844011</v>
      </c>
      <c r="BF8" s="209">
        <v>11.978672</v>
      </c>
      <c r="BG8" s="209">
        <v>12.267996999999999</v>
      </c>
      <c r="BH8" s="209">
        <v>12.325514059</v>
      </c>
      <c r="BI8" s="209">
        <v>12.328064697</v>
      </c>
      <c r="BJ8" s="298">
        <v>12.22753</v>
      </c>
      <c r="BK8" s="298">
        <v>12.22902</v>
      </c>
      <c r="BL8" s="298">
        <v>12.23404</v>
      </c>
      <c r="BM8" s="298">
        <v>12.256959999999999</v>
      </c>
      <c r="BN8" s="298">
        <v>12.27613</v>
      </c>
      <c r="BO8" s="298">
        <v>12.21388</v>
      </c>
      <c r="BP8" s="298">
        <v>12.232860000000001</v>
      </c>
      <c r="BQ8" s="298">
        <v>12.279299999999999</v>
      </c>
      <c r="BR8" s="298">
        <v>12.35704</v>
      </c>
      <c r="BS8" s="298">
        <v>12.398149999999999</v>
      </c>
      <c r="BT8" s="298">
        <v>12.355549999999999</v>
      </c>
      <c r="BU8" s="298">
        <v>12.57123</v>
      </c>
      <c r="BV8" s="298">
        <v>12.613799999999999</v>
      </c>
    </row>
    <row r="9" spans="1:74" ht="11.15" customHeight="1" x14ac:dyDescent="0.25">
      <c r="A9" s="18"/>
      <c r="B9" s="22"/>
      <c r="C9" s="209"/>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98"/>
      <c r="BK9" s="298"/>
      <c r="BL9" s="298"/>
      <c r="BM9" s="298"/>
      <c r="BN9" s="298"/>
      <c r="BO9" s="298"/>
      <c r="BP9" s="298"/>
      <c r="BQ9" s="298"/>
      <c r="BR9" s="298"/>
      <c r="BS9" s="298"/>
      <c r="BT9" s="298"/>
      <c r="BU9" s="298"/>
      <c r="BV9" s="298"/>
    </row>
    <row r="10" spans="1:74" ht="11.15" customHeight="1" x14ac:dyDescent="0.25">
      <c r="A10" s="18"/>
      <c r="B10" s="21" t="s">
        <v>1402</v>
      </c>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210"/>
      <c r="BF10" s="210"/>
      <c r="BG10" s="210"/>
      <c r="BH10" s="210"/>
      <c r="BI10" s="210"/>
      <c r="BJ10" s="299"/>
      <c r="BK10" s="299"/>
      <c r="BL10" s="299"/>
      <c r="BM10" s="299"/>
      <c r="BN10" s="299"/>
      <c r="BO10" s="299"/>
      <c r="BP10" s="299"/>
      <c r="BQ10" s="299"/>
      <c r="BR10" s="299"/>
      <c r="BS10" s="299"/>
      <c r="BT10" s="299"/>
      <c r="BU10" s="299"/>
      <c r="BV10" s="299"/>
    </row>
    <row r="11" spans="1:74" ht="11.15" customHeight="1" x14ac:dyDescent="0.25">
      <c r="A11" s="18" t="s">
        <v>526</v>
      </c>
      <c r="B11" s="22" t="s">
        <v>91</v>
      </c>
      <c r="C11" s="209">
        <v>78.743967741999995</v>
      </c>
      <c r="D11" s="209">
        <v>80.389428570999996</v>
      </c>
      <c r="E11" s="209">
        <v>81.327419355000004</v>
      </c>
      <c r="F11" s="209">
        <v>81.189333332999993</v>
      </c>
      <c r="G11" s="209">
        <v>82.122870968000001</v>
      </c>
      <c r="H11" s="209">
        <v>82.538466666999994</v>
      </c>
      <c r="I11" s="209">
        <v>84.182322580999994</v>
      </c>
      <c r="J11" s="209">
        <v>85.880161290000004</v>
      </c>
      <c r="K11" s="209">
        <v>87.288966666999997</v>
      </c>
      <c r="L11" s="209">
        <v>88.395870967999997</v>
      </c>
      <c r="M11" s="209">
        <v>89.939233333000004</v>
      </c>
      <c r="N11" s="209">
        <v>89.498516128999995</v>
      </c>
      <c r="O11" s="209">
        <v>89.253806452000006</v>
      </c>
      <c r="P11" s="209">
        <v>89.861857142999995</v>
      </c>
      <c r="Q11" s="209">
        <v>90.273258064999993</v>
      </c>
      <c r="R11" s="209">
        <v>90.7102</v>
      </c>
      <c r="S11" s="209">
        <v>91.402483871000001</v>
      </c>
      <c r="T11" s="209">
        <v>91.654566666999997</v>
      </c>
      <c r="U11" s="209">
        <v>92.160129032</v>
      </c>
      <c r="V11" s="209">
        <v>94.400935484000001</v>
      </c>
      <c r="W11" s="209">
        <v>94.762033333000005</v>
      </c>
      <c r="X11" s="209">
        <v>95.594032257999999</v>
      </c>
      <c r="Y11" s="209">
        <v>97.1614</v>
      </c>
      <c r="Z11" s="209">
        <v>97.052064516000002</v>
      </c>
      <c r="AA11" s="209">
        <v>95.325709677000006</v>
      </c>
      <c r="AB11" s="209">
        <v>95.214551724000003</v>
      </c>
      <c r="AC11" s="209">
        <v>95.387161289999995</v>
      </c>
      <c r="AD11" s="209">
        <v>92.880333332999996</v>
      </c>
      <c r="AE11" s="209">
        <v>87.353290322999996</v>
      </c>
      <c r="AF11" s="209">
        <v>88.598699999999994</v>
      </c>
      <c r="AG11" s="209">
        <v>90.167387097000002</v>
      </c>
      <c r="AH11" s="209">
        <v>89.876387097000006</v>
      </c>
      <c r="AI11" s="209">
        <v>89.973100000000002</v>
      </c>
      <c r="AJ11" s="209">
        <v>89.286870968000002</v>
      </c>
      <c r="AK11" s="209">
        <v>92.038033333000001</v>
      </c>
      <c r="AL11" s="209">
        <v>92.177935484000002</v>
      </c>
      <c r="AM11" s="209">
        <v>93.018612903000005</v>
      </c>
      <c r="AN11" s="209">
        <v>86.148928570999999</v>
      </c>
      <c r="AO11" s="209">
        <v>93.781774193999993</v>
      </c>
      <c r="AP11" s="209">
        <v>94.588233333000005</v>
      </c>
      <c r="AQ11" s="209">
        <v>94.505193547999994</v>
      </c>
      <c r="AR11" s="209">
        <v>94.200666666999993</v>
      </c>
      <c r="AS11" s="209">
        <v>94.924935484000002</v>
      </c>
      <c r="AT11" s="209">
        <v>95.343806451999995</v>
      </c>
      <c r="AU11" s="209">
        <v>95.142666667</v>
      </c>
      <c r="AV11" s="209">
        <v>96.804870968000003</v>
      </c>
      <c r="AW11" s="209">
        <v>97.706199999999995</v>
      </c>
      <c r="AX11" s="209">
        <v>97.959161289999997</v>
      </c>
      <c r="AY11" s="209">
        <v>95.267516129000001</v>
      </c>
      <c r="AZ11" s="209">
        <v>94.542964286</v>
      </c>
      <c r="BA11" s="209">
        <v>95.434451612999993</v>
      </c>
      <c r="BB11" s="209">
        <v>96.500233332999997</v>
      </c>
      <c r="BC11" s="209">
        <v>97.745064515999999</v>
      </c>
      <c r="BD11" s="209">
        <v>98.505099999999999</v>
      </c>
      <c r="BE11" s="209">
        <v>98.537870967999993</v>
      </c>
      <c r="BF11" s="209">
        <v>99.205709677000002</v>
      </c>
      <c r="BG11" s="209">
        <v>99.916133333000005</v>
      </c>
      <c r="BH11" s="209">
        <v>100.96469999999999</v>
      </c>
      <c r="BI11" s="209">
        <v>100.464</v>
      </c>
      <c r="BJ11" s="298">
        <v>100.20140000000001</v>
      </c>
      <c r="BK11" s="298">
        <v>100.4496</v>
      </c>
      <c r="BL11" s="298">
        <v>99.678259999999995</v>
      </c>
      <c r="BM11" s="298">
        <v>99.474419999999995</v>
      </c>
      <c r="BN11" s="298">
        <v>99.513069999999999</v>
      </c>
      <c r="BO11" s="298">
        <v>99.427980000000005</v>
      </c>
      <c r="BP11" s="298">
        <v>99.61027</v>
      </c>
      <c r="BQ11" s="298">
        <v>99.979860000000002</v>
      </c>
      <c r="BR11" s="298">
        <v>100.4781</v>
      </c>
      <c r="BS11" s="298">
        <v>101.02930000000001</v>
      </c>
      <c r="BT11" s="298">
        <v>101.24420000000001</v>
      </c>
      <c r="BU11" s="298">
        <v>101.7687</v>
      </c>
      <c r="BV11" s="298">
        <v>101.79689999999999</v>
      </c>
    </row>
    <row r="12" spans="1:74" ht="11.15" customHeight="1" x14ac:dyDescent="0.25">
      <c r="A12" s="18"/>
      <c r="B12" s="23"/>
      <c r="C12" s="209"/>
      <c r="D12" s="209"/>
      <c r="E12" s="209"/>
      <c r="F12" s="209"/>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c r="BD12" s="209"/>
      <c r="BE12" s="209"/>
      <c r="BF12" s="209"/>
      <c r="BG12" s="209"/>
      <c r="BH12" s="209"/>
      <c r="BI12" s="209"/>
      <c r="BJ12" s="298"/>
      <c r="BK12" s="298"/>
      <c r="BL12" s="298"/>
      <c r="BM12" s="298"/>
      <c r="BN12" s="298"/>
      <c r="BO12" s="298"/>
      <c r="BP12" s="298"/>
      <c r="BQ12" s="298"/>
      <c r="BR12" s="298"/>
      <c r="BS12" s="298"/>
      <c r="BT12" s="298"/>
      <c r="BU12" s="298"/>
      <c r="BV12" s="298"/>
    </row>
    <row r="13" spans="1:74" ht="11.15" customHeight="1" x14ac:dyDescent="0.25">
      <c r="A13" s="18"/>
      <c r="B13" s="21" t="s">
        <v>783</v>
      </c>
      <c r="C13" s="210"/>
      <c r="D13" s="210"/>
      <c r="E13" s="210"/>
      <c r="F13" s="210"/>
      <c r="G13" s="210"/>
      <c r="H13" s="210"/>
      <c r="I13" s="210"/>
      <c r="J13" s="210"/>
      <c r="K13" s="210"/>
      <c r="L13" s="210"/>
      <c r="M13" s="210"/>
      <c r="N13" s="210"/>
      <c r="O13" s="210"/>
      <c r="P13" s="210"/>
      <c r="Q13" s="210"/>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99"/>
      <c r="BK13" s="299"/>
      <c r="BL13" s="299"/>
      <c r="BM13" s="299"/>
      <c r="BN13" s="299"/>
      <c r="BO13" s="299"/>
      <c r="BP13" s="299"/>
      <c r="BQ13" s="299"/>
      <c r="BR13" s="299"/>
      <c r="BS13" s="299"/>
      <c r="BT13" s="299"/>
      <c r="BU13" s="299"/>
      <c r="BV13" s="299"/>
    </row>
    <row r="14" spans="1:74" ht="11.15" customHeight="1" x14ac:dyDescent="0.25">
      <c r="A14" s="18" t="s">
        <v>197</v>
      </c>
      <c r="B14" s="22" t="s">
        <v>798</v>
      </c>
      <c r="C14" s="67">
        <v>61.971187999999998</v>
      </c>
      <c r="D14" s="67">
        <v>60.268717000000002</v>
      </c>
      <c r="E14" s="67">
        <v>65.503579000000002</v>
      </c>
      <c r="F14" s="67">
        <v>58.046233999999998</v>
      </c>
      <c r="G14" s="67">
        <v>61.210858999999999</v>
      </c>
      <c r="H14" s="67">
        <v>61.572367999999997</v>
      </c>
      <c r="I14" s="67">
        <v>62.967241999999999</v>
      </c>
      <c r="J14" s="67">
        <v>69.325457999999998</v>
      </c>
      <c r="K14" s="67">
        <v>62.438499</v>
      </c>
      <c r="L14" s="67">
        <v>66.532053000000005</v>
      </c>
      <c r="M14" s="67">
        <v>62.857303000000002</v>
      </c>
      <c r="N14" s="67">
        <v>63.473595000000003</v>
      </c>
      <c r="O14" s="67">
        <v>65.83569</v>
      </c>
      <c r="P14" s="67">
        <v>58.314672999999999</v>
      </c>
      <c r="Q14" s="67">
        <v>55.667043</v>
      </c>
      <c r="R14" s="67">
        <v>61.213194000000001</v>
      </c>
      <c r="S14" s="67">
        <v>61.861533000000001</v>
      </c>
      <c r="T14" s="67">
        <v>56.705832999999998</v>
      </c>
      <c r="U14" s="67">
        <v>59.068790999999997</v>
      </c>
      <c r="V14" s="67">
        <v>63.794620000000002</v>
      </c>
      <c r="W14" s="67">
        <v>58.59742</v>
      </c>
      <c r="X14" s="67">
        <v>57.674056999999998</v>
      </c>
      <c r="Y14" s="67">
        <v>54.392702</v>
      </c>
      <c r="Z14" s="67">
        <v>53.183706999999998</v>
      </c>
      <c r="AA14" s="67">
        <v>55.666972999999999</v>
      </c>
      <c r="AB14" s="67">
        <v>47.425207999999998</v>
      </c>
      <c r="AC14" s="67">
        <v>46.106031999999999</v>
      </c>
      <c r="AD14" s="67">
        <v>39.346704000000003</v>
      </c>
      <c r="AE14" s="67">
        <v>37.262844999999999</v>
      </c>
      <c r="AF14" s="67">
        <v>39.608334999999997</v>
      </c>
      <c r="AG14" s="67">
        <v>43.217199999999998</v>
      </c>
      <c r="AH14" s="67">
        <v>47.522893000000003</v>
      </c>
      <c r="AI14" s="67">
        <v>45.141308000000002</v>
      </c>
      <c r="AJ14" s="67">
        <v>44.988278999999999</v>
      </c>
      <c r="AK14" s="67">
        <v>44.344920999999999</v>
      </c>
      <c r="AL14" s="67">
        <v>44.803655999999997</v>
      </c>
      <c r="AM14" s="67">
        <v>48.556348999999997</v>
      </c>
      <c r="AN14" s="67">
        <v>40.868284000000003</v>
      </c>
      <c r="AO14" s="67">
        <v>50.881473</v>
      </c>
      <c r="AP14" s="67">
        <v>45.317715</v>
      </c>
      <c r="AQ14" s="67">
        <v>48.632001000000002</v>
      </c>
      <c r="AR14" s="67">
        <v>48.797648000000002</v>
      </c>
      <c r="AS14" s="67">
        <v>48.475408000000002</v>
      </c>
      <c r="AT14" s="67">
        <v>50.041584</v>
      </c>
      <c r="AU14" s="67">
        <v>49.762177000000001</v>
      </c>
      <c r="AV14" s="67">
        <v>49.078792999999997</v>
      </c>
      <c r="AW14" s="67">
        <v>48.949624</v>
      </c>
      <c r="AX14" s="67">
        <v>48.70017</v>
      </c>
      <c r="AY14" s="67">
        <v>49.780833999999999</v>
      </c>
      <c r="AZ14" s="67">
        <v>47.772986000000003</v>
      </c>
      <c r="BA14" s="67">
        <v>51.438144000000001</v>
      </c>
      <c r="BB14" s="67">
        <v>45.495471999999999</v>
      </c>
      <c r="BC14" s="67">
        <v>48.446587000000001</v>
      </c>
      <c r="BD14" s="67">
        <v>47.801416000000003</v>
      </c>
      <c r="BE14" s="67">
        <v>48.977642000000003</v>
      </c>
      <c r="BF14" s="67">
        <v>52.814847</v>
      </c>
      <c r="BG14" s="67">
        <v>51.371606</v>
      </c>
      <c r="BH14" s="67">
        <v>52.449794009000001</v>
      </c>
      <c r="BI14" s="67">
        <v>48.9696</v>
      </c>
      <c r="BJ14" s="300">
        <v>47.396270000000001</v>
      </c>
      <c r="BK14" s="300">
        <v>49.133130000000001</v>
      </c>
      <c r="BL14" s="300">
        <v>43.071599999999997</v>
      </c>
      <c r="BM14" s="300">
        <v>47.94706</v>
      </c>
      <c r="BN14" s="300">
        <v>42.67304</v>
      </c>
      <c r="BO14" s="300">
        <v>43.432519999999997</v>
      </c>
      <c r="BP14" s="300">
        <v>43.050449999999998</v>
      </c>
      <c r="BQ14" s="300">
        <v>44.529350000000001</v>
      </c>
      <c r="BR14" s="300">
        <v>49.446689999999997</v>
      </c>
      <c r="BS14" s="300">
        <v>44.595599999999997</v>
      </c>
      <c r="BT14" s="300">
        <v>45.345190000000002</v>
      </c>
      <c r="BU14" s="300">
        <v>43.53219</v>
      </c>
      <c r="BV14" s="300">
        <v>42.433430000000001</v>
      </c>
    </row>
    <row r="15" spans="1:74" ht="11.15" customHeight="1" x14ac:dyDescent="0.25">
      <c r="A15" s="18"/>
      <c r="B15" s="21"/>
      <c r="C15" s="210"/>
      <c r="D15" s="210"/>
      <c r="E15" s="210"/>
      <c r="F15" s="210"/>
      <c r="G15" s="210"/>
      <c r="H15" s="210"/>
      <c r="I15" s="210"/>
      <c r="J15" s="210"/>
      <c r="K15" s="210"/>
      <c r="L15" s="210"/>
      <c r="M15" s="210"/>
      <c r="N15" s="210"/>
      <c r="O15" s="210"/>
      <c r="P15" s="210"/>
      <c r="Q15" s="210"/>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99"/>
      <c r="BK15" s="299"/>
      <c r="BL15" s="299"/>
      <c r="BM15" s="299"/>
      <c r="BN15" s="299"/>
      <c r="BO15" s="299"/>
      <c r="BP15" s="299"/>
      <c r="BQ15" s="299"/>
      <c r="BR15" s="299"/>
      <c r="BS15" s="299"/>
      <c r="BT15" s="299"/>
      <c r="BU15" s="299"/>
      <c r="BV15" s="299"/>
    </row>
    <row r="16" spans="1:74" ht="11.15" customHeight="1" x14ac:dyDescent="0.25">
      <c r="A16" s="15"/>
      <c r="B16" s="19" t="s">
        <v>784</v>
      </c>
      <c r="C16" s="210"/>
      <c r="D16" s="210"/>
      <c r="E16" s="210"/>
      <c r="F16" s="210"/>
      <c r="G16" s="210"/>
      <c r="H16" s="210"/>
      <c r="I16" s="210"/>
      <c r="J16" s="210"/>
      <c r="K16" s="210"/>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99"/>
      <c r="BK16" s="299"/>
      <c r="BL16" s="299"/>
      <c r="BM16" s="299"/>
      <c r="BN16" s="299"/>
      <c r="BO16" s="299"/>
      <c r="BP16" s="299"/>
      <c r="BQ16" s="299"/>
      <c r="BR16" s="299"/>
      <c r="BS16" s="299"/>
      <c r="BT16" s="299"/>
      <c r="BU16" s="299"/>
      <c r="BV16" s="299"/>
    </row>
    <row r="17" spans="1:74" ht="11.15" customHeight="1" x14ac:dyDescent="0.25">
      <c r="A17" s="15"/>
      <c r="B17" s="19"/>
      <c r="C17" s="210"/>
      <c r="D17" s="210"/>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99"/>
      <c r="BK17" s="299"/>
      <c r="BL17" s="299"/>
      <c r="BM17" s="299"/>
      <c r="BN17" s="299"/>
      <c r="BO17" s="299"/>
      <c r="BP17" s="299"/>
      <c r="BQ17" s="299"/>
      <c r="BR17" s="299"/>
      <c r="BS17" s="299"/>
      <c r="BT17" s="299"/>
      <c r="BU17" s="299"/>
      <c r="BV17" s="299"/>
    </row>
    <row r="18" spans="1:74" ht="11.15" customHeight="1" x14ac:dyDescent="0.25">
      <c r="A18" s="15"/>
      <c r="B18" s="24" t="s">
        <v>527</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301"/>
      <c r="BK18" s="301"/>
      <c r="BL18" s="301"/>
      <c r="BM18" s="301"/>
      <c r="BN18" s="301"/>
      <c r="BO18" s="301"/>
      <c r="BP18" s="301"/>
      <c r="BQ18" s="301"/>
      <c r="BR18" s="301"/>
      <c r="BS18" s="301"/>
      <c r="BT18" s="301"/>
      <c r="BU18" s="301"/>
      <c r="BV18" s="301"/>
    </row>
    <row r="19" spans="1:74" ht="11.15" customHeight="1" x14ac:dyDescent="0.25">
      <c r="A19" s="25" t="s">
        <v>509</v>
      </c>
      <c r="B19" s="26" t="s">
        <v>86</v>
      </c>
      <c r="C19" s="209">
        <v>20.564366</v>
      </c>
      <c r="D19" s="209">
        <v>19.693135000000002</v>
      </c>
      <c r="E19" s="209">
        <v>20.731231000000001</v>
      </c>
      <c r="F19" s="209">
        <v>20.038354000000002</v>
      </c>
      <c r="G19" s="209">
        <v>20.251204999999999</v>
      </c>
      <c r="H19" s="209">
        <v>20.770271000000001</v>
      </c>
      <c r="I19" s="209">
        <v>20.671374</v>
      </c>
      <c r="J19" s="209">
        <v>21.356102</v>
      </c>
      <c r="K19" s="209">
        <v>20.084109000000002</v>
      </c>
      <c r="L19" s="209">
        <v>20.785793000000002</v>
      </c>
      <c r="M19" s="209">
        <v>20.774214000000001</v>
      </c>
      <c r="N19" s="209">
        <v>20.327480999999999</v>
      </c>
      <c r="O19" s="209">
        <v>20.614982999999999</v>
      </c>
      <c r="P19" s="209">
        <v>20.283868999999999</v>
      </c>
      <c r="Q19" s="209">
        <v>20.176247</v>
      </c>
      <c r="R19" s="209">
        <v>20.332601</v>
      </c>
      <c r="S19" s="209">
        <v>20.387087999999999</v>
      </c>
      <c r="T19" s="209">
        <v>20.653979</v>
      </c>
      <c r="U19" s="209">
        <v>20.734573999999999</v>
      </c>
      <c r="V19" s="209">
        <v>21.157913000000001</v>
      </c>
      <c r="W19" s="209">
        <v>20.248483</v>
      </c>
      <c r="X19" s="209">
        <v>20.713985999999998</v>
      </c>
      <c r="Y19" s="209">
        <v>20.736152000000001</v>
      </c>
      <c r="Z19" s="209">
        <v>20.442869000000002</v>
      </c>
      <c r="AA19" s="209">
        <v>19.933385999999999</v>
      </c>
      <c r="AB19" s="209">
        <v>20.132245999999999</v>
      </c>
      <c r="AC19" s="209">
        <v>18.462838000000001</v>
      </c>
      <c r="AD19" s="209">
        <v>14.548503</v>
      </c>
      <c r="AE19" s="209">
        <v>16.078182999999999</v>
      </c>
      <c r="AF19" s="209">
        <v>17.578056</v>
      </c>
      <c r="AG19" s="209">
        <v>18.381069</v>
      </c>
      <c r="AH19" s="209">
        <v>18.557874000000002</v>
      </c>
      <c r="AI19" s="209">
        <v>18.414828</v>
      </c>
      <c r="AJ19" s="209">
        <v>18.613648000000001</v>
      </c>
      <c r="AK19" s="209">
        <v>18.742515999999998</v>
      </c>
      <c r="AL19" s="209">
        <v>18.801689</v>
      </c>
      <c r="AM19" s="209">
        <v>18.814347999999999</v>
      </c>
      <c r="AN19" s="209">
        <v>17.699107999999999</v>
      </c>
      <c r="AO19" s="209">
        <v>19.132116</v>
      </c>
      <c r="AP19" s="209">
        <v>19.743698999999999</v>
      </c>
      <c r="AQ19" s="209">
        <v>20.049742999999999</v>
      </c>
      <c r="AR19" s="209">
        <v>20.585872999999999</v>
      </c>
      <c r="AS19" s="209">
        <v>20.171831000000001</v>
      </c>
      <c r="AT19" s="209">
        <v>20.572572999999998</v>
      </c>
      <c r="AU19" s="209">
        <v>20.138569</v>
      </c>
      <c r="AV19" s="209">
        <v>20.37715</v>
      </c>
      <c r="AW19" s="209">
        <v>20.572648000000001</v>
      </c>
      <c r="AX19" s="209">
        <v>20.656690000000001</v>
      </c>
      <c r="AY19" s="209">
        <v>19.731010000000001</v>
      </c>
      <c r="AZ19" s="209">
        <v>20.435638000000001</v>
      </c>
      <c r="BA19" s="209">
        <v>20.511873999999999</v>
      </c>
      <c r="BB19" s="209">
        <v>19.957374999999999</v>
      </c>
      <c r="BC19" s="209">
        <v>20.076819</v>
      </c>
      <c r="BD19" s="209">
        <v>20.771961000000001</v>
      </c>
      <c r="BE19" s="209">
        <v>20.345033000000001</v>
      </c>
      <c r="BF19" s="209">
        <v>20.601036000000001</v>
      </c>
      <c r="BG19" s="209">
        <v>20.469951999999999</v>
      </c>
      <c r="BH19" s="209">
        <v>20.357843304999999</v>
      </c>
      <c r="BI19" s="209">
        <v>20.271752029999998</v>
      </c>
      <c r="BJ19" s="298">
        <v>20.81549</v>
      </c>
      <c r="BK19" s="298">
        <v>20.122</v>
      </c>
      <c r="BL19" s="298">
        <v>20.26201</v>
      </c>
      <c r="BM19" s="298">
        <v>20.50657</v>
      </c>
      <c r="BN19" s="298">
        <v>20.361219999999999</v>
      </c>
      <c r="BO19" s="298">
        <v>20.55902</v>
      </c>
      <c r="BP19" s="298">
        <v>20.676690000000001</v>
      </c>
      <c r="BQ19" s="298">
        <v>20.495080000000002</v>
      </c>
      <c r="BR19" s="298">
        <v>20.627770000000002</v>
      </c>
      <c r="BS19" s="298">
        <v>20.336539999999999</v>
      </c>
      <c r="BT19" s="298">
        <v>20.610410000000002</v>
      </c>
      <c r="BU19" s="298">
        <v>20.69171</v>
      </c>
      <c r="BV19" s="298">
        <v>20.84132</v>
      </c>
    </row>
    <row r="20" spans="1:74" ht="11.15" customHeight="1" x14ac:dyDescent="0.25">
      <c r="A20" s="25"/>
      <c r="B20" s="27"/>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98"/>
      <c r="BK20" s="298"/>
      <c r="BL20" s="298"/>
      <c r="BM20" s="298"/>
      <c r="BN20" s="298"/>
      <c r="BO20" s="298"/>
      <c r="BP20" s="298"/>
      <c r="BQ20" s="298"/>
      <c r="BR20" s="298"/>
      <c r="BS20" s="298"/>
      <c r="BT20" s="298"/>
      <c r="BU20" s="298"/>
      <c r="BV20" s="298"/>
    </row>
    <row r="21" spans="1:74" ht="11.15" customHeight="1" x14ac:dyDescent="0.25">
      <c r="A21" s="15"/>
      <c r="B21" s="24" t="s">
        <v>604</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11"/>
      <c r="BE21" s="211"/>
      <c r="BF21" s="211"/>
      <c r="BG21" s="211"/>
      <c r="BH21" s="211"/>
      <c r="BI21" s="211"/>
      <c r="BJ21" s="302"/>
      <c r="BK21" s="302"/>
      <c r="BL21" s="302"/>
      <c r="BM21" s="302"/>
      <c r="BN21" s="302"/>
      <c r="BO21" s="302"/>
      <c r="BP21" s="302"/>
      <c r="BQ21" s="302"/>
      <c r="BR21" s="302"/>
      <c r="BS21" s="302"/>
      <c r="BT21" s="302"/>
      <c r="BU21" s="302"/>
      <c r="BV21" s="302"/>
    </row>
    <row r="22" spans="1:74" ht="11.15" customHeight="1" x14ac:dyDescent="0.25">
      <c r="A22" s="25" t="s">
        <v>541</v>
      </c>
      <c r="B22" s="26" t="s">
        <v>91</v>
      </c>
      <c r="C22" s="209">
        <v>107.77206452</v>
      </c>
      <c r="D22" s="209">
        <v>96.811392857000001</v>
      </c>
      <c r="E22" s="209">
        <v>90.216387096999995</v>
      </c>
      <c r="F22" s="209">
        <v>78.349366666999998</v>
      </c>
      <c r="G22" s="209">
        <v>66.290935484000002</v>
      </c>
      <c r="H22" s="209">
        <v>68.771466666999999</v>
      </c>
      <c r="I22" s="209">
        <v>75.829612902999997</v>
      </c>
      <c r="J22" s="209">
        <v>74.639838710000006</v>
      </c>
      <c r="K22" s="209">
        <v>71.868766667000003</v>
      </c>
      <c r="L22" s="209">
        <v>73.737193547999993</v>
      </c>
      <c r="M22" s="209">
        <v>90.531400000000005</v>
      </c>
      <c r="N22" s="209">
        <v>96.758354839000006</v>
      </c>
      <c r="O22" s="209">
        <v>110.46132258</v>
      </c>
      <c r="P22" s="209">
        <v>107.82567856999999</v>
      </c>
      <c r="Q22" s="209">
        <v>94.445516128999998</v>
      </c>
      <c r="R22" s="209">
        <v>73.746166666999997</v>
      </c>
      <c r="S22" s="209">
        <v>68.838225805999997</v>
      </c>
      <c r="T22" s="209">
        <v>70.644666666999996</v>
      </c>
      <c r="U22" s="209">
        <v>77.222709676999997</v>
      </c>
      <c r="V22" s="209">
        <v>78.513677419000004</v>
      </c>
      <c r="W22" s="209">
        <v>73.541733332999996</v>
      </c>
      <c r="X22" s="209">
        <v>74.404645161000005</v>
      </c>
      <c r="Y22" s="209">
        <v>92.791799999999995</v>
      </c>
      <c r="Z22" s="209">
        <v>102.28116129</v>
      </c>
      <c r="AA22" s="209">
        <v>107.11451458000001</v>
      </c>
      <c r="AB22" s="209">
        <v>105.46605</v>
      </c>
      <c r="AC22" s="209">
        <v>87.806062544</v>
      </c>
      <c r="AD22" s="209">
        <v>75.228189400000005</v>
      </c>
      <c r="AE22" s="209">
        <v>66.843839579000004</v>
      </c>
      <c r="AF22" s="209">
        <v>70.930407862999999</v>
      </c>
      <c r="AG22" s="209">
        <v>79.486639449999998</v>
      </c>
      <c r="AH22" s="209">
        <v>77.404286353000003</v>
      </c>
      <c r="AI22" s="209">
        <v>71.705911603000004</v>
      </c>
      <c r="AJ22" s="209">
        <v>74.706151165999998</v>
      </c>
      <c r="AK22" s="209">
        <v>81.398046402999995</v>
      </c>
      <c r="AL22" s="209">
        <v>102.67174328999999</v>
      </c>
      <c r="AM22" s="209">
        <v>107.61526539</v>
      </c>
      <c r="AN22" s="209">
        <v>110.60019246</v>
      </c>
      <c r="AO22" s="209">
        <v>85.130433515999997</v>
      </c>
      <c r="AP22" s="209">
        <v>75.691153400000005</v>
      </c>
      <c r="AQ22" s="209">
        <v>68.227676580999997</v>
      </c>
      <c r="AR22" s="209">
        <v>74.685577766999998</v>
      </c>
      <c r="AS22" s="209">
        <v>77.922517386999999</v>
      </c>
      <c r="AT22" s="209">
        <v>78.567705097000001</v>
      </c>
      <c r="AU22" s="209">
        <v>71.188169567000003</v>
      </c>
      <c r="AV22" s="209">
        <v>72.845403709999999</v>
      </c>
      <c r="AW22" s="209">
        <v>89.338946433000004</v>
      </c>
      <c r="AX22" s="209">
        <v>96.811550741999994</v>
      </c>
      <c r="AY22" s="209">
        <v>115.95150094</v>
      </c>
      <c r="AZ22" s="209">
        <v>109.32770017999999</v>
      </c>
      <c r="BA22" s="209">
        <v>89.809345902999993</v>
      </c>
      <c r="BB22" s="209">
        <v>79.041690067000005</v>
      </c>
      <c r="BC22" s="209">
        <v>72.414253032000005</v>
      </c>
      <c r="BD22" s="209">
        <v>77.497573466999995</v>
      </c>
      <c r="BE22" s="209">
        <v>83.766058677000004</v>
      </c>
      <c r="BF22" s="209">
        <v>82.610577805999995</v>
      </c>
      <c r="BG22" s="209">
        <v>76.896817033000005</v>
      </c>
      <c r="BH22" s="209">
        <v>77.507386999999994</v>
      </c>
      <c r="BI22" s="209">
        <v>91.128255999999993</v>
      </c>
      <c r="BJ22" s="298">
        <v>106.2296</v>
      </c>
      <c r="BK22" s="298">
        <v>113.8068</v>
      </c>
      <c r="BL22" s="298">
        <v>105.2433</v>
      </c>
      <c r="BM22" s="298">
        <v>88.601770000000002</v>
      </c>
      <c r="BN22" s="298">
        <v>75.319959999999995</v>
      </c>
      <c r="BO22" s="298">
        <v>70.104179999999999</v>
      </c>
      <c r="BP22" s="298">
        <v>73.323419999999999</v>
      </c>
      <c r="BQ22" s="298">
        <v>78.036240000000006</v>
      </c>
      <c r="BR22" s="298">
        <v>79.496690000000001</v>
      </c>
      <c r="BS22" s="298">
        <v>73.786439999999999</v>
      </c>
      <c r="BT22" s="298">
        <v>75.155869999999993</v>
      </c>
      <c r="BU22" s="298">
        <v>87.510639999999995</v>
      </c>
      <c r="BV22" s="298">
        <v>105.2637</v>
      </c>
    </row>
    <row r="23" spans="1:74" ht="11.15" customHeight="1" x14ac:dyDescent="0.25">
      <c r="A23" s="15"/>
      <c r="B23" s="24"/>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98"/>
      <c r="BK23" s="298"/>
      <c r="BL23" s="298"/>
      <c r="BM23" s="298"/>
      <c r="BN23" s="298"/>
      <c r="BO23" s="298"/>
      <c r="BP23" s="298"/>
      <c r="BQ23" s="298"/>
      <c r="BR23" s="298"/>
      <c r="BS23" s="298"/>
      <c r="BT23" s="298"/>
      <c r="BU23" s="298"/>
      <c r="BV23" s="298"/>
    </row>
    <row r="24" spans="1:74" ht="11.15" customHeight="1" x14ac:dyDescent="0.25">
      <c r="A24" s="15"/>
      <c r="B24" s="24" t="s">
        <v>103</v>
      </c>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98"/>
      <c r="BK24" s="298"/>
      <c r="BL24" s="298"/>
      <c r="BM24" s="298"/>
      <c r="BN24" s="298"/>
      <c r="BO24" s="298"/>
      <c r="BP24" s="298"/>
      <c r="BQ24" s="298"/>
      <c r="BR24" s="298"/>
      <c r="BS24" s="298"/>
      <c r="BT24" s="298"/>
      <c r="BU24" s="298"/>
      <c r="BV24" s="298"/>
    </row>
    <row r="25" spans="1:74" ht="11.15" customHeight="1" x14ac:dyDescent="0.25">
      <c r="A25" s="25" t="s">
        <v>215</v>
      </c>
      <c r="B25" s="26" t="s">
        <v>798</v>
      </c>
      <c r="C25" s="67">
        <v>69.253774041</v>
      </c>
      <c r="D25" s="67">
        <v>50.024953132</v>
      </c>
      <c r="E25" s="67">
        <v>48.869908676999998</v>
      </c>
      <c r="F25" s="67">
        <v>44.793441719999997</v>
      </c>
      <c r="G25" s="67">
        <v>51.573590324000001</v>
      </c>
      <c r="H25" s="67">
        <v>60.239975909999998</v>
      </c>
      <c r="I25" s="67">
        <v>68.083151048999994</v>
      </c>
      <c r="J25" s="67">
        <v>67.976370340000003</v>
      </c>
      <c r="K25" s="67">
        <v>58.159414290000001</v>
      </c>
      <c r="L25" s="67">
        <v>52.811207013000001</v>
      </c>
      <c r="M25" s="67">
        <v>56.170449150000003</v>
      </c>
      <c r="N25" s="67">
        <v>60.149091401</v>
      </c>
      <c r="O25" s="67">
        <v>60.198764064999999</v>
      </c>
      <c r="P25" s="67">
        <v>49.199763760000003</v>
      </c>
      <c r="Q25" s="67">
        <v>48.347844962000003</v>
      </c>
      <c r="R25" s="67">
        <v>37.282224120000002</v>
      </c>
      <c r="S25" s="67">
        <v>44.060165955999999</v>
      </c>
      <c r="T25" s="67">
        <v>48.267030300000002</v>
      </c>
      <c r="U25" s="67">
        <v>59.801968033000001</v>
      </c>
      <c r="V25" s="67">
        <v>56.310744251000003</v>
      </c>
      <c r="W25" s="67">
        <v>51.113288310000002</v>
      </c>
      <c r="X25" s="67">
        <v>41.517648131999998</v>
      </c>
      <c r="Y25" s="67">
        <v>45.869143289999997</v>
      </c>
      <c r="Z25" s="67">
        <v>44.574784772999998</v>
      </c>
      <c r="AA25" s="67">
        <v>40.771261193999997</v>
      </c>
      <c r="AB25" s="67">
        <v>36.011703142999998</v>
      </c>
      <c r="AC25" s="67">
        <v>32.842827487999998</v>
      </c>
      <c r="AD25" s="67">
        <v>26.754132930000001</v>
      </c>
      <c r="AE25" s="67">
        <v>29.783501813000001</v>
      </c>
      <c r="AF25" s="67">
        <v>39.797904000000003</v>
      </c>
      <c r="AG25" s="67">
        <v>52.852355979000002</v>
      </c>
      <c r="AH25" s="67">
        <v>53.610339025000002</v>
      </c>
      <c r="AI25" s="67">
        <v>41.827720859999999</v>
      </c>
      <c r="AJ25" s="67">
        <v>37.392535729999999</v>
      </c>
      <c r="AK25" s="67">
        <v>37.873816920000003</v>
      </c>
      <c r="AL25" s="67">
        <v>47.175003052000001</v>
      </c>
      <c r="AM25" s="67">
        <v>49.013210688000001</v>
      </c>
      <c r="AN25" s="67">
        <v>51.521002137000004</v>
      </c>
      <c r="AO25" s="67">
        <v>38.330375928999999</v>
      </c>
      <c r="AP25" s="67">
        <v>33.629765081999999</v>
      </c>
      <c r="AQ25" s="67">
        <v>39.285073785999998</v>
      </c>
      <c r="AR25" s="67">
        <v>51.593801786</v>
      </c>
      <c r="AS25" s="67">
        <v>60.026206768000002</v>
      </c>
      <c r="AT25" s="67">
        <v>59.904157652000002</v>
      </c>
      <c r="AU25" s="67">
        <v>47.959142919000001</v>
      </c>
      <c r="AV25" s="67">
        <v>39.439751215000001</v>
      </c>
      <c r="AW25" s="67">
        <v>36.555785407999998</v>
      </c>
      <c r="AX25" s="67">
        <v>38.365380813999998</v>
      </c>
      <c r="AY25" s="67">
        <v>52.346443004000001</v>
      </c>
      <c r="AZ25" s="67">
        <v>43.422190985999997</v>
      </c>
      <c r="BA25" s="67">
        <v>37.940245482000002</v>
      </c>
      <c r="BB25" s="67">
        <v>34.263801143000002</v>
      </c>
      <c r="BC25" s="67">
        <v>38.496831301999997</v>
      </c>
      <c r="BD25" s="67">
        <v>45.134329245000004</v>
      </c>
      <c r="BE25" s="67">
        <v>52.702615496</v>
      </c>
      <c r="BF25" s="67">
        <v>51.574435977999997</v>
      </c>
      <c r="BG25" s="67">
        <v>40.584477218000004</v>
      </c>
      <c r="BH25" s="67">
        <v>35.783902949999998</v>
      </c>
      <c r="BI25" s="67">
        <v>36.332346000000001</v>
      </c>
      <c r="BJ25" s="300">
        <v>43.539850000000001</v>
      </c>
      <c r="BK25" s="300">
        <v>48.220230000000001</v>
      </c>
      <c r="BL25" s="300">
        <v>39.467579999999998</v>
      </c>
      <c r="BM25" s="300">
        <v>34.657200000000003</v>
      </c>
      <c r="BN25" s="300">
        <v>29.478000000000002</v>
      </c>
      <c r="BO25" s="300">
        <v>33.601559999999999</v>
      </c>
      <c r="BP25" s="300">
        <v>43.368659999999998</v>
      </c>
      <c r="BQ25" s="300">
        <v>51.153320000000001</v>
      </c>
      <c r="BR25" s="300">
        <v>51.372999999999998</v>
      </c>
      <c r="BS25" s="300">
        <v>39.33699</v>
      </c>
      <c r="BT25" s="300">
        <v>32.487020000000001</v>
      </c>
      <c r="BU25" s="300">
        <v>34.330849999999998</v>
      </c>
      <c r="BV25" s="300">
        <v>40.333959999999998</v>
      </c>
    </row>
    <row r="26" spans="1:74" ht="11.15" customHeight="1" x14ac:dyDescent="0.25">
      <c r="A26" s="15"/>
      <c r="B26" s="24"/>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c r="AR26" s="211"/>
      <c r="AS26" s="211"/>
      <c r="AT26" s="211"/>
      <c r="AU26" s="211"/>
      <c r="AV26" s="211"/>
      <c r="AW26" s="211"/>
      <c r="AX26" s="211"/>
      <c r="AY26" s="211"/>
      <c r="AZ26" s="211"/>
      <c r="BA26" s="211"/>
      <c r="BB26" s="211"/>
      <c r="BC26" s="211"/>
      <c r="BD26" s="211"/>
      <c r="BE26" s="211"/>
      <c r="BF26" s="211"/>
      <c r="BG26" s="211"/>
      <c r="BH26" s="211"/>
      <c r="BI26" s="211"/>
      <c r="BJ26" s="302"/>
      <c r="BK26" s="302"/>
      <c r="BL26" s="302"/>
      <c r="BM26" s="302"/>
      <c r="BN26" s="302"/>
      <c r="BO26" s="302"/>
      <c r="BP26" s="302"/>
      <c r="BQ26" s="302"/>
      <c r="BR26" s="302"/>
      <c r="BS26" s="302"/>
      <c r="BT26" s="302"/>
      <c r="BU26" s="302"/>
      <c r="BV26" s="302"/>
    </row>
    <row r="27" spans="1:74" ht="11.15" customHeight="1" x14ac:dyDescent="0.25">
      <c r="A27" s="15"/>
      <c r="B27" s="28" t="s">
        <v>782</v>
      </c>
      <c r="C27" s="209"/>
      <c r="D27" s="209"/>
      <c r="E27" s="209"/>
      <c r="F27" s="209"/>
      <c r="G27" s="209"/>
      <c r="H27" s="209"/>
      <c r="I27" s="209"/>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98"/>
      <c r="BK27" s="298"/>
      <c r="BL27" s="298"/>
      <c r="BM27" s="298"/>
      <c r="BN27" s="298"/>
      <c r="BO27" s="298"/>
      <c r="BP27" s="298"/>
      <c r="BQ27" s="298"/>
      <c r="BR27" s="298"/>
      <c r="BS27" s="298"/>
      <c r="BT27" s="298"/>
      <c r="BU27" s="298"/>
      <c r="BV27" s="298"/>
    </row>
    <row r="28" spans="1:74" ht="11.15" customHeight="1" x14ac:dyDescent="0.25">
      <c r="A28" s="15" t="s">
        <v>602</v>
      </c>
      <c r="B28" s="26" t="s">
        <v>94</v>
      </c>
      <c r="C28" s="209">
        <v>11.511747570000001</v>
      </c>
      <c r="D28" s="209">
        <v>10.84828722</v>
      </c>
      <c r="E28" s="209">
        <v>9.9517392000000005</v>
      </c>
      <c r="F28" s="209">
        <v>9.6491751990000001</v>
      </c>
      <c r="G28" s="209">
        <v>10.16034612</v>
      </c>
      <c r="H28" s="209">
        <v>11.669762540000001</v>
      </c>
      <c r="I28" s="209">
        <v>12.516078439999999</v>
      </c>
      <c r="J28" s="209">
        <v>12.715816240000001</v>
      </c>
      <c r="K28" s="209">
        <v>11.641782340000001</v>
      </c>
      <c r="L28" s="209">
        <v>10.353594920000001</v>
      </c>
      <c r="M28" s="209">
        <v>10.08221309</v>
      </c>
      <c r="N28" s="209">
        <v>10.46967609</v>
      </c>
      <c r="O28" s="209">
        <v>11.00442655</v>
      </c>
      <c r="P28" s="209">
        <v>10.95505157</v>
      </c>
      <c r="Q28" s="209">
        <v>10.11528858</v>
      </c>
      <c r="R28" s="209">
        <v>9.4936772699999992</v>
      </c>
      <c r="S28" s="209">
        <v>9.9424801679999995</v>
      </c>
      <c r="T28" s="209">
        <v>11.106312409999999</v>
      </c>
      <c r="U28" s="209">
        <v>12.54491655</v>
      </c>
      <c r="V28" s="209">
        <v>12.432330479999999</v>
      </c>
      <c r="W28" s="209">
        <v>11.749827549999999</v>
      </c>
      <c r="X28" s="209">
        <v>10.32368198</v>
      </c>
      <c r="Y28" s="209">
        <v>9.9179917779999993</v>
      </c>
      <c r="Z28" s="209">
        <v>10.39962044</v>
      </c>
      <c r="AA28" s="209">
        <v>10.58856963</v>
      </c>
      <c r="AB28" s="209">
        <v>10.566372469999999</v>
      </c>
      <c r="AC28" s="209">
        <v>9.7339437259999997</v>
      </c>
      <c r="AD28" s="209">
        <v>9.1044007199999992</v>
      </c>
      <c r="AE28" s="209">
        <v>9.2137634209999995</v>
      </c>
      <c r="AF28" s="209">
        <v>11.04516259</v>
      </c>
      <c r="AG28" s="209">
        <v>12.63153232</v>
      </c>
      <c r="AH28" s="209">
        <v>12.28966177</v>
      </c>
      <c r="AI28" s="209">
        <v>11.12274451</v>
      </c>
      <c r="AJ28" s="209">
        <v>9.9312567680000008</v>
      </c>
      <c r="AK28" s="209">
        <v>9.607591395</v>
      </c>
      <c r="AL28" s="209">
        <v>10.5644995</v>
      </c>
      <c r="AM28" s="209">
        <v>10.763558832999999</v>
      </c>
      <c r="AN28" s="209">
        <v>11.055999513</v>
      </c>
      <c r="AO28" s="209">
        <v>9.8711143176</v>
      </c>
      <c r="AP28" s="209">
        <v>9.4356628203999993</v>
      </c>
      <c r="AQ28" s="209">
        <v>9.7048688736000006</v>
      </c>
      <c r="AR28" s="209">
        <v>11.663664818000001</v>
      </c>
      <c r="AS28" s="209">
        <v>12.461764840000001</v>
      </c>
      <c r="AT28" s="209">
        <v>12.687702582</v>
      </c>
      <c r="AU28" s="209">
        <v>11.585095943000001</v>
      </c>
      <c r="AV28" s="209">
        <v>10.107460865</v>
      </c>
      <c r="AW28" s="209">
        <v>9.9517167636000003</v>
      </c>
      <c r="AX28" s="209">
        <v>10.297971339</v>
      </c>
      <c r="AY28" s="209">
        <v>11.275003713</v>
      </c>
      <c r="AZ28" s="209">
        <v>11.258039223000001</v>
      </c>
      <c r="BA28" s="209">
        <v>10.166903108</v>
      </c>
      <c r="BB28" s="209">
        <v>9.8118751576999994</v>
      </c>
      <c r="BC28" s="209">
        <v>10.287901921</v>
      </c>
      <c r="BD28" s="209">
        <v>11.914559687000001</v>
      </c>
      <c r="BE28" s="209">
        <v>12.896456125</v>
      </c>
      <c r="BF28" s="209">
        <v>12.896633896000001</v>
      </c>
      <c r="BG28" s="209">
        <v>11.641244583000001</v>
      </c>
      <c r="BH28" s="209">
        <v>10.0177</v>
      </c>
      <c r="BI28" s="209">
        <v>9.9994350000000001</v>
      </c>
      <c r="BJ28" s="298">
        <v>10.7628</v>
      </c>
      <c r="BK28" s="298">
        <v>11.42132</v>
      </c>
      <c r="BL28" s="298">
        <v>11.1982</v>
      </c>
      <c r="BM28" s="298">
        <v>10.24316</v>
      </c>
      <c r="BN28" s="298">
        <v>9.785596</v>
      </c>
      <c r="BO28" s="298">
        <v>10.14893</v>
      </c>
      <c r="BP28" s="298">
        <v>11.67944</v>
      </c>
      <c r="BQ28" s="298">
        <v>12.46466</v>
      </c>
      <c r="BR28" s="298">
        <v>12.565189999999999</v>
      </c>
      <c r="BS28" s="298">
        <v>11.45683</v>
      </c>
      <c r="BT28" s="298">
        <v>9.9862450000000003</v>
      </c>
      <c r="BU28" s="298">
        <v>9.9285530000000008</v>
      </c>
      <c r="BV28" s="298">
        <v>10.76444</v>
      </c>
    </row>
    <row r="29" spans="1:74" ht="11.15" customHeight="1" x14ac:dyDescent="0.25">
      <c r="A29" s="15"/>
      <c r="B29" s="24"/>
      <c r="C29" s="209"/>
      <c r="D29" s="209"/>
      <c r="E29" s="209"/>
      <c r="F29" s="209"/>
      <c r="G29" s="209"/>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98"/>
      <c r="BK29" s="298"/>
      <c r="BL29" s="298"/>
      <c r="BM29" s="298"/>
      <c r="BN29" s="298"/>
      <c r="BO29" s="298"/>
      <c r="BP29" s="298"/>
      <c r="BQ29" s="298"/>
      <c r="BR29" s="298"/>
      <c r="BS29" s="298"/>
      <c r="BT29" s="298"/>
      <c r="BU29" s="298"/>
      <c r="BV29" s="298"/>
    </row>
    <row r="30" spans="1:74" ht="11.15" customHeight="1" x14ac:dyDescent="0.25">
      <c r="A30" s="15"/>
      <c r="B30" s="24" t="s">
        <v>224</v>
      </c>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98"/>
      <c r="BK30" s="298"/>
      <c r="BL30" s="298"/>
      <c r="BM30" s="298"/>
      <c r="BN30" s="298"/>
      <c r="BO30" s="298"/>
      <c r="BP30" s="298"/>
      <c r="BQ30" s="298"/>
      <c r="BR30" s="298"/>
      <c r="BS30" s="298"/>
      <c r="BT30" s="298"/>
      <c r="BU30" s="298"/>
      <c r="BV30" s="298"/>
    </row>
    <row r="31" spans="1:74" ht="11.15" customHeight="1" x14ac:dyDescent="0.25">
      <c r="A31" s="132" t="s">
        <v>24</v>
      </c>
      <c r="B31" s="29" t="s">
        <v>95</v>
      </c>
      <c r="C31" s="209">
        <v>0.95743482422000004</v>
      </c>
      <c r="D31" s="209">
        <v>0.89693483960999998</v>
      </c>
      <c r="E31" s="209">
        <v>0.99823989933000001</v>
      </c>
      <c r="F31" s="209">
        <v>1.0051536928</v>
      </c>
      <c r="G31" s="209">
        <v>1.0479373190000001</v>
      </c>
      <c r="H31" s="209">
        <v>1.0184108220000001</v>
      </c>
      <c r="I31" s="209">
        <v>0.93255059527999995</v>
      </c>
      <c r="J31" s="209">
        <v>0.93921386703999998</v>
      </c>
      <c r="K31" s="209">
        <v>0.85236152599000004</v>
      </c>
      <c r="L31" s="209">
        <v>0.89017200958999998</v>
      </c>
      <c r="M31" s="209">
        <v>0.89361533714999997</v>
      </c>
      <c r="N31" s="209">
        <v>0.93106686507000003</v>
      </c>
      <c r="O31" s="209">
        <v>0.92809581253999995</v>
      </c>
      <c r="P31" s="209">
        <v>0.86930948641000005</v>
      </c>
      <c r="Q31" s="209">
        <v>0.9885706259</v>
      </c>
      <c r="R31" s="209">
        <v>1.0234073494</v>
      </c>
      <c r="S31" s="209">
        <v>1.0650174732</v>
      </c>
      <c r="T31" s="209">
        <v>0.99733569044000003</v>
      </c>
      <c r="U31" s="209">
        <v>0.98477347082</v>
      </c>
      <c r="V31" s="209">
        <v>0.93897641871000004</v>
      </c>
      <c r="W31" s="209">
        <v>0.90074013927999996</v>
      </c>
      <c r="X31" s="209">
        <v>0.93276196385999999</v>
      </c>
      <c r="Y31" s="209">
        <v>0.89985481393</v>
      </c>
      <c r="Z31" s="209">
        <v>0.93470013406999997</v>
      </c>
      <c r="AA31" s="209">
        <v>0.96326534133999997</v>
      </c>
      <c r="AB31" s="209">
        <v>0.97182051593999996</v>
      </c>
      <c r="AC31" s="209">
        <v>0.96835569258999998</v>
      </c>
      <c r="AD31" s="209">
        <v>0.92053010562000004</v>
      </c>
      <c r="AE31" s="209">
        <v>1.0277885251000001</v>
      </c>
      <c r="AF31" s="209">
        <v>1.0430438325</v>
      </c>
      <c r="AG31" s="209">
        <v>0.98973039280999997</v>
      </c>
      <c r="AH31" s="209">
        <v>0.94726956128999995</v>
      </c>
      <c r="AI31" s="209">
        <v>0.87753833305999995</v>
      </c>
      <c r="AJ31" s="209">
        <v>0.92228736321000004</v>
      </c>
      <c r="AK31" s="209">
        <v>0.96645170518000001</v>
      </c>
      <c r="AL31" s="209">
        <v>0.97189382625999998</v>
      </c>
      <c r="AM31" s="209">
        <v>0.97659686433000004</v>
      </c>
      <c r="AN31" s="209">
        <v>0.87919151960999997</v>
      </c>
      <c r="AO31" s="209">
        <v>1.0847005021</v>
      </c>
      <c r="AP31" s="209">
        <v>1.0393348834</v>
      </c>
      <c r="AQ31" s="209">
        <v>1.1005790778</v>
      </c>
      <c r="AR31" s="209">
        <v>1.0313703739</v>
      </c>
      <c r="AS31" s="209">
        <v>0.98832228323000004</v>
      </c>
      <c r="AT31" s="209">
        <v>1.0106055235</v>
      </c>
      <c r="AU31" s="209">
        <v>0.96925627990999996</v>
      </c>
      <c r="AV31" s="209">
        <v>1.0030523490000001</v>
      </c>
      <c r="AW31" s="209">
        <v>1.0261203117</v>
      </c>
      <c r="AX31" s="209">
        <v>1.1011685944</v>
      </c>
      <c r="AY31" s="209">
        <v>1.0991962726</v>
      </c>
      <c r="AZ31" s="209">
        <v>1.0521179472</v>
      </c>
      <c r="BA31" s="209">
        <v>1.1956458893999999</v>
      </c>
      <c r="BB31" s="209">
        <v>1.1699486632</v>
      </c>
      <c r="BC31" s="209">
        <v>1.2073259602999999</v>
      </c>
      <c r="BD31" s="209">
        <v>1.1706571288000001</v>
      </c>
      <c r="BE31" s="209">
        <v>1.1266971585000001</v>
      </c>
      <c r="BF31" s="209">
        <v>1.0514456077000001</v>
      </c>
      <c r="BG31" s="209">
        <v>0.98034209760000002</v>
      </c>
      <c r="BH31" s="209">
        <v>1.013209</v>
      </c>
      <c r="BI31" s="209">
        <v>1.0490699999999999</v>
      </c>
      <c r="BJ31" s="298">
        <v>1.1233280000000001</v>
      </c>
      <c r="BK31" s="298">
        <v>1.1188549999999999</v>
      </c>
      <c r="BL31" s="298">
        <v>1.0892649999999999</v>
      </c>
      <c r="BM31" s="298">
        <v>1.2551840000000001</v>
      </c>
      <c r="BN31" s="298">
        <v>1.2708820000000001</v>
      </c>
      <c r="BO31" s="298">
        <v>1.323034</v>
      </c>
      <c r="BP31" s="298">
        <v>1.2436560000000001</v>
      </c>
      <c r="BQ31" s="298">
        <v>1.203775</v>
      </c>
      <c r="BR31" s="298">
        <v>1.1124529999999999</v>
      </c>
      <c r="BS31" s="298">
        <v>1.061021</v>
      </c>
      <c r="BT31" s="298">
        <v>1.1014930000000001</v>
      </c>
      <c r="BU31" s="298">
        <v>1.12971</v>
      </c>
      <c r="BV31" s="298">
        <v>1.1969909999999999</v>
      </c>
    </row>
    <row r="32" spans="1:74" ht="11.15" customHeight="1" x14ac:dyDescent="0.25">
      <c r="A32" s="15"/>
      <c r="B32" s="24"/>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98"/>
      <c r="BK32" s="298"/>
      <c r="BL32" s="298"/>
      <c r="BM32" s="298"/>
      <c r="BN32" s="298"/>
      <c r="BO32" s="298"/>
      <c r="BP32" s="298"/>
      <c r="BQ32" s="298"/>
      <c r="BR32" s="298"/>
      <c r="BS32" s="298"/>
      <c r="BT32" s="298"/>
      <c r="BU32" s="298"/>
      <c r="BV32" s="298"/>
    </row>
    <row r="33" spans="1:74" ht="11.15" customHeight="1" x14ac:dyDescent="0.25">
      <c r="A33" s="15"/>
      <c r="B33" s="28" t="s">
        <v>225</v>
      </c>
      <c r="C33" s="211"/>
      <c r="D33" s="211"/>
      <c r="E33" s="211"/>
      <c r="F33" s="211"/>
      <c r="G33" s="211"/>
      <c r="H33" s="211"/>
      <c r="I33" s="211"/>
      <c r="J33" s="211"/>
      <c r="K33" s="211"/>
      <c r="L33" s="211"/>
      <c r="M33" s="211"/>
      <c r="N33" s="211"/>
      <c r="O33" s="211"/>
      <c r="P33" s="211"/>
      <c r="Q33" s="211"/>
      <c r="R33" s="211"/>
      <c r="S33" s="211"/>
      <c r="T33" s="211"/>
      <c r="U33" s="211"/>
      <c r="V33" s="211"/>
      <c r="W33" s="211"/>
      <c r="X33" s="211"/>
      <c r="Y33" s="211"/>
      <c r="Z33" s="211"/>
      <c r="AA33" s="211"/>
      <c r="AB33" s="211"/>
      <c r="AC33" s="211"/>
      <c r="AD33" s="211"/>
      <c r="AE33" s="211"/>
      <c r="AF33" s="211"/>
      <c r="AG33" s="211"/>
      <c r="AH33" s="211"/>
      <c r="AI33" s="211"/>
      <c r="AJ33" s="211"/>
      <c r="AK33" s="211"/>
      <c r="AL33" s="211"/>
      <c r="AM33" s="211"/>
      <c r="AN33" s="211"/>
      <c r="AO33" s="211"/>
      <c r="AP33" s="211"/>
      <c r="AQ33" s="211"/>
      <c r="AR33" s="211"/>
      <c r="AS33" s="211"/>
      <c r="AT33" s="211"/>
      <c r="AU33" s="211"/>
      <c r="AV33" s="211"/>
      <c r="AW33" s="211"/>
      <c r="AX33" s="211"/>
      <c r="AY33" s="211"/>
      <c r="AZ33" s="211"/>
      <c r="BA33" s="211"/>
      <c r="BB33" s="211"/>
      <c r="BC33" s="211"/>
      <c r="BD33" s="211"/>
      <c r="BE33" s="211"/>
      <c r="BF33" s="211"/>
      <c r="BG33" s="211"/>
      <c r="BH33" s="211"/>
      <c r="BI33" s="211"/>
      <c r="BJ33" s="302"/>
      <c r="BK33" s="302"/>
      <c r="BL33" s="302"/>
      <c r="BM33" s="302"/>
      <c r="BN33" s="302"/>
      <c r="BO33" s="302"/>
      <c r="BP33" s="302"/>
      <c r="BQ33" s="302"/>
      <c r="BR33" s="302"/>
      <c r="BS33" s="302"/>
      <c r="BT33" s="302"/>
      <c r="BU33" s="302"/>
      <c r="BV33" s="302"/>
    </row>
    <row r="34" spans="1:74" ht="11.15" customHeight="1" x14ac:dyDescent="0.25">
      <c r="A34" s="25" t="s">
        <v>605</v>
      </c>
      <c r="B34" s="29" t="s">
        <v>95</v>
      </c>
      <c r="C34" s="209">
        <v>9.6646402170000005</v>
      </c>
      <c r="D34" s="209">
        <v>8.0638607419999992</v>
      </c>
      <c r="E34" s="209">
        <v>8.7056906729999994</v>
      </c>
      <c r="F34" s="209">
        <v>7.8865062259999998</v>
      </c>
      <c r="G34" s="209">
        <v>7.9865502599999996</v>
      </c>
      <c r="H34" s="209">
        <v>8.1432759239999992</v>
      </c>
      <c r="I34" s="209">
        <v>8.6103936010000002</v>
      </c>
      <c r="J34" s="209">
        <v>8.6899204159999996</v>
      </c>
      <c r="K34" s="209">
        <v>7.8636741219999999</v>
      </c>
      <c r="L34" s="209">
        <v>8.086067602</v>
      </c>
      <c r="M34" s="209">
        <v>8.5153649399999995</v>
      </c>
      <c r="N34" s="209">
        <v>9.0283501130000001</v>
      </c>
      <c r="O34" s="209">
        <v>9.5481402460000009</v>
      </c>
      <c r="P34" s="209">
        <v>8.3920897720000003</v>
      </c>
      <c r="Q34" s="209">
        <v>8.7083196689999998</v>
      </c>
      <c r="R34" s="209">
        <v>7.6767146589999999</v>
      </c>
      <c r="S34" s="209">
        <v>7.9529433999999997</v>
      </c>
      <c r="T34" s="209">
        <v>7.918651423</v>
      </c>
      <c r="U34" s="209">
        <v>8.5635877390000008</v>
      </c>
      <c r="V34" s="209">
        <v>8.5666828069999994</v>
      </c>
      <c r="W34" s="209">
        <v>7.8676711350000001</v>
      </c>
      <c r="X34" s="209">
        <v>7.9425572420000004</v>
      </c>
      <c r="Y34" s="209">
        <v>8.3964117629999997</v>
      </c>
      <c r="Z34" s="209">
        <v>8.9485674490000005</v>
      </c>
      <c r="AA34" s="209">
        <v>8.9753217759999995</v>
      </c>
      <c r="AB34" s="209">
        <v>8.3683693150000007</v>
      </c>
      <c r="AC34" s="209">
        <v>7.8853501430000001</v>
      </c>
      <c r="AD34" s="209">
        <v>6.5167726879999996</v>
      </c>
      <c r="AE34" s="209">
        <v>6.8300942579999999</v>
      </c>
      <c r="AF34" s="209">
        <v>7.276758804</v>
      </c>
      <c r="AG34" s="209">
        <v>8.0682271809999992</v>
      </c>
      <c r="AH34" s="209">
        <v>8.014566705</v>
      </c>
      <c r="AI34" s="209">
        <v>7.3014679019999997</v>
      </c>
      <c r="AJ34" s="209">
        <v>7.4775725370000004</v>
      </c>
      <c r="AK34" s="209">
        <v>7.5832590059999996</v>
      </c>
      <c r="AL34" s="209">
        <v>8.7144279769999997</v>
      </c>
      <c r="AM34" s="209">
        <v>8.9625819539999991</v>
      </c>
      <c r="AN34" s="209">
        <v>8.1646714619999994</v>
      </c>
      <c r="AO34" s="209">
        <v>8.1341136919999997</v>
      </c>
      <c r="AP34" s="209">
        <v>7.5111260480000004</v>
      </c>
      <c r="AQ34" s="209">
        <v>7.7230945809999998</v>
      </c>
      <c r="AR34" s="209">
        <v>8.0477702289999993</v>
      </c>
      <c r="AS34" s="209">
        <v>8.4083731739999994</v>
      </c>
      <c r="AT34" s="209">
        <v>8.5223593609999995</v>
      </c>
      <c r="AU34" s="209">
        <v>7.7311509860000003</v>
      </c>
      <c r="AV34" s="209">
        <v>7.7684319869999996</v>
      </c>
      <c r="AW34" s="209">
        <v>8.160909685</v>
      </c>
      <c r="AX34" s="209">
        <v>8.7723765619999998</v>
      </c>
      <c r="AY34" s="209">
        <v>9.5340347330000004</v>
      </c>
      <c r="AZ34" s="209">
        <v>8.4689777030000002</v>
      </c>
      <c r="BA34" s="209">
        <v>8.5539883910000007</v>
      </c>
      <c r="BB34" s="209">
        <v>7.7632895919999996</v>
      </c>
      <c r="BC34" s="209">
        <v>7.9489372810000001</v>
      </c>
      <c r="BD34" s="209">
        <v>8.1670874080000004</v>
      </c>
      <c r="BE34" s="209">
        <v>8.6086851190000004</v>
      </c>
      <c r="BF34" s="209">
        <v>8.5435367949999996</v>
      </c>
      <c r="BG34" s="209">
        <v>7.8625540000000003</v>
      </c>
      <c r="BH34" s="209">
        <v>7.8611019999999998</v>
      </c>
      <c r="BI34" s="209">
        <v>8.2115930000000006</v>
      </c>
      <c r="BJ34" s="298">
        <v>9.1700370000000007</v>
      </c>
      <c r="BK34" s="298">
        <v>9.4141320000000004</v>
      </c>
      <c r="BL34" s="298">
        <v>8.2613020000000006</v>
      </c>
      <c r="BM34" s="298">
        <v>8.4767060000000001</v>
      </c>
      <c r="BN34" s="298">
        <v>7.7013980000000002</v>
      </c>
      <c r="BO34" s="298">
        <v>7.975187</v>
      </c>
      <c r="BP34" s="298">
        <v>8.0646140000000006</v>
      </c>
      <c r="BQ34" s="298">
        <v>8.4980080000000005</v>
      </c>
      <c r="BR34" s="298">
        <v>8.4923839999999995</v>
      </c>
      <c r="BS34" s="298">
        <v>7.7447629999999998</v>
      </c>
      <c r="BT34" s="298">
        <v>7.8485810000000003</v>
      </c>
      <c r="BU34" s="298">
        <v>8.1409310000000001</v>
      </c>
      <c r="BV34" s="298">
        <v>9.1670739999999995</v>
      </c>
    </row>
    <row r="35" spans="1:74" ht="11.15" customHeight="1" x14ac:dyDescent="0.25">
      <c r="A35" s="15"/>
      <c r="B35" s="24"/>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c r="BB35" s="212"/>
      <c r="BC35" s="212"/>
      <c r="BD35" s="212"/>
      <c r="BE35" s="212"/>
      <c r="BF35" s="212"/>
      <c r="BG35" s="212"/>
      <c r="BH35" s="212"/>
      <c r="BI35" s="212"/>
      <c r="BJ35" s="303"/>
      <c r="BK35" s="303"/>
      <c r="BL35" s="303"/>
      <c r="BM35" s="303"/>
      <c r="BN35" s="303"/>
      <c r="BO35" s="303"/>
      <c r="BP35" s="303"/>
      <c r="BQ35" s="303"/>
      <c r="BR35" s="303"/>
      <c r="BS35" s="303"/>
      <c r="BT35" s="303"/>
      <c r="BU35" s="303"/>
      <c r="BV35" s="303"/>
    </row>
    <row r="36" spans="1:74" ht="11.15" customHeight="1" x14ac:dyDescent="0.25">
      <c r="A36" s="15"/>
      <c r="B36" s="30" t="s">
        <v>124</v>
      </c>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c r="AV36" s="212"/>
      <c r="AW36" s="212"/>
      <c r="AX36" s="212"/>
      <c r="AY36" s="212"/>
      <c r="AZ36" s="212"/>
      <c r="BA36" s="212"/>
      <c r="BB36" s="212"/>
      <c r="BC36" s="212"/>
      <c r="BD36" s="212"/>
      <c r="BE36" s="212"/>
      <c r="BF36" s="212"/>
      <c r="BG36" s="212"/>
      <c r="BH36" s="212"/>
      <c r="BI36" s="212"/>
      <c r="BJ36" s="303"/>
      <c r="BK36" s="303"/>
      <c r="BL36" s="303"/>
      <c r="BM36" s="303"/>
      <c r="BN36" s="303"/>
      <c r="BO36" s="303"/>
      <c r="BP36" s="303"/>
      <c r="BQ36" s="303"/>
      <c r="BR36" s="303"/>
      <c r="BS36" s="303"/>
      <c r="BT36" s="303"/>
      <c r="BU36" s="303"/>
      <c r="BV36" s="303"/>
    </row>
    <row r="37" spans="1:74" ht="11.15" customHeight="1" x14ac:dyDescent="0.25">
      <c r="A37" s="18"/>
      <c r="B37" s="21"/>
      <c r="C37" s="210"/>
      <c r="D37" s="210"/>
      <c r="E37" s="210"/>
      <c r="F37" s="210"/>
      <c r="G37" s="210"/>
      <c r="H37" s="210"/>
      <c r="I37" s="210"/>
      <c r="J37" s="210"/>
      <c r="K37" s="210"/>
      <c r="L37" s="210"/>
      <c r="M37" s="210"/>
      <c r="N37" s="210"/>
      <c r="O37" s="210"/>
      <c r="P37" s="210"/>
      <c r="Q37" s="210"/>
      <c r="R37" s="210"/>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210"/>
      <c r="BF37" s="210"/>
      <c r="BG37" s="210"/>
      <c r="BH37" s="210"/>
      <c r="BI37" s="210"/>
      <c r="BJ37" s="299"/>
      <c r="BK37" s="299"/>
      <c r="BL37" s="299"/>
      <c r="BM37" s="299"/>
      <c r="BN37" s="299"/>
      <c r="BO37" s="299"/>
      <c r="BP37" s="299"/>
      <c r="BQ37" s="299"/>
      <c r="BR37" s="299"/>
      <c r="BS37" s="299"/>
      <c r="BT37" s="299"/>
      <c r="BU37" s="299"/>
      <c r="BV37" s="299"/>
    </row>
    <row r="38" spans="1:74" ht="11.15" customHeight="1" x14ac:dyDescent="0.25">
      <c r="A38" s="634"/>
      <c r="B38" s="21" t="s">
        <v>986</v>
      </c>
      <c r="C38" s="210"/>
      <c r="D38" s="210"/>
      <c r="E38" s="210"/>
      <c r="F38" s="210"/>
      <c r="G38" s="210"/>
      <c r="H38" s="210"/>
      <c r="I38" s="210"/>
      <c r="J38" s="210"/>
      <c r="K38" s="210"/>
      <c r="L38" s="210"/>
      <c r="M38" s="210"/>
      <c r="N38" s="210"/>
      <c r="O38" s="210"/>
      <c r="P38" s="210"/>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210"/>
      <c r="BF38" s="210"/>
      <c r="BG38" s="210"/>
      <c r="BH38" s="210"/>
      <c r="BI38" s="210"/>
      <c r="BJ38" s="299"/>
      <c r="BK38" s="299"/>
      <c r="BL38" s="299"/>
      <c r="BM38" s="299"/>
      <c r="BN38" s="299"/>
      <c r="BO38" s="299"/>
      <c r="BP38" s="299"/>
      <c r="BQ38" s="299"/>
      <c r="BR38" s="299"/>
      <c r="BS38" s="299"/>
      <c r="BT38" s="299"/>
      <c r="BU38" s="299"/>
      <c r="BV38" s="299"/>
    </row>
    <row r="39" spans="1:74" ht="11.15" customHeight="1" x14ac:dyDescent="0.25">
      <c r="A39" s="634" t="s">
        <v>516</v>
      </c>
      <c r="B39" s="31" t="s">
        <v>99</v>
      </c>
      <c r="C39" s="209">
        <v>63.698</v>
      </c>
      <c r="D39" s="209">
        <v>62.228999999999999</v>
      </c>
      <c r="E39" s="209">
        <v>62.725000000000001</v>
      </c>
      <c r="F39" s="209">
        <v>66.254000000000005</v>
      </c>
      <c r="G39" s="209">
        <v>69.977999999999994</v>
      </c>
      <c r="H39" s="209">
        <v>67.873000000000005</v>
      </c>
      <c r="I39" s="209">
        <v>70.980999999999995</v>
      </c>
      <c r="J39" s="209">
        <v>68.055000000000007</v>
      </c>
      <c r="K39" s="209">
        <v>70.230999999999995</v>
      </c>
      <c r="L39" s="209">
        <v>70.748999999999995</v>
      </c>
      <c r="M39" s="209">
        <v>56.963000000000001</v>
      </c>
      <c r="N39" s="209">
        <v>49.523000000000003</v>
      </c>
      <c r="O39" s="209">
        <v>51.375999999999998</v>
      </c>
      <c r="P39" s="209">
        <v>54.954000000000001</v>
      </c>
      <c r="Q39" s="209">
        <v>58.151000000000003</v>
      </c>
      <c r="R39" s="209">
        <v>63.862000000000002</v>
      </c>
      <c r="S39" s="209">
        <v>60.826999999999998</v>
      </c>
      <c r="T39" s="209">
        <v>54.656999999999996</v>
      </c>
      <c r="U39" s="209">
        <v>57.353999999999999</v>
      </c>
      <c r="V39" s="209">
        <v>54.805</v>
      </c>
      <c r="W39" s="209">
        <v>56.947000000000003</v>
      </c>
      <c r="X39" s="209">
        <v>53.963000000000001</v>
      </c>
      <c r="Y39" s="209">
        <v>57.027000000000001</v>
      </c>
      <c r="Z39" s="209">
        <v>59.877000000000002</v>
      </c>
      <c r="AA39" s="209">
        <v>57.52</v>
      </c>
      <c r="AB39" s="209">
        <v>50.54</v>
      </c>
      <c r="AC39" s="209">
        <v>29.21</v>
      </c>
      <c r="AD39" s="209">
        <v>16.55</v>
      </c>
      <c r="AE39" s="209">
        <v>28.56</v>
      </c>
      <c r="AF39" s="209">
        <v>38.31</v>
      </c>
      <c r="AG39" s="209">
        <v>40.71</v>
      </c>
      <c r="AH39" s="209">
        <v>42.34</v>
      </c>
      <c r="AI39" s="209">
        <v>39.630000000000003</v>
      </c>
      <c r="AJ39" s="209">
        <v>39.4</v>
      </c>
      <c r="AK39" s="209">
        <v>40.94</v>
      </c>
      <c r="AL39" s="209">
        <v>47.02</v>
      </c>
      <c r="AM39" s="209">
        <v>52</v>
      </c>
      <c r="AN39" s="209">
        <v>59.04</v>
      </c>
      <c r="AO39" s="209">
        <v>62.33</v>
      </c>
      <c r="AP39" s="209">
        <v>61.72</v>
      </c>
      <c r="AQ39" s="209">
        <v>65.17</v>
      </c>
      <c r="AR39" s="209">
        <v>71.38</v>
      </c>
      <c r="AS39" s="209">
        <v>72.489999999999995</v>
      </c>
      <c r="AT39" s="209">
        <v>67.73</v>
      </c>
      <c r="AU39" s="209">
        <v>71.650000000000006</v>
      </c>
      <c r="AV39" s="209">
        <v>81.48</v>
      </c>
      <c r="AW39" s="209">
        <v>79.150000000000006</v>
      </c>
      <c r="AX39" s="209">
        <v>71.709999999999994</v>
      </c>
      <c r="AY39" s="209">
        <v>83.22</v>
      </c>
      <c r="AZ39" s="209">
        <v>91.64</v>
      </c>
      <c r="BA39" s="209">
        <v>108.5</v>
      </c>
      <c r="BB39" s="209">
        <v>101.78</v>
      </c>
      <c r="BC39" s="209">
        <v>109.55</v>
      </c>
      <c r="BD39" s="209">
        <v>114.84</v>
      </c>
      <c r="BE39" s="209">
        <v>101.62</v>
      </c>
      <c r="BF39" s="209">
        <v>93.67</v>
      </c>
      <c r="BG39" s="209">
        <v>84.26</v>
      </c>
      <c r="BH39" s="209">
        <v>87.55</v>
      </c>
      <c r="BI39" s="209">
        <v>84.37</v>
      </c>
      <c r="BJ39" s="298">
        <v>80</v>
      </c>
      <c r="BK39" s="298">
        <v>82</v>
      </c>
      <c r="BL39" s="298">
        <v>83</v>
      </c>
      <c r="BM39" s="298">
        <v>84</v>
      </c>
      <c r="BN39" s="298">
        <v>86</v>
      </c>
      <c r="BO39" s="298">
        <v>88</v>
      </c>
      <c r="BP39" s="298">
        <v>88</v>
      </c>
      <c r="BQ39" s="298">
        <v>88</v>
      </c>
      <c r="BR39" s="298">
        <v>88</v>
      </c>
      <c r="BS39" s="298">
        <v>88</v>
      </c>
      <c r="BT39" s="298">
        <v>87</v>
      </c>
      <c r="BU39" s="298">
        <v>87</v>
      </c>
      <c r="BV39" s="298">
        <v>87</v>
      </c>
    </row>
    <row r="40" spans="1:74" ht="11.15" customHeight="1" x14ac:dyDescent="0.25">
      <c r="A40" s="18"/>
      <c r="B40" s="21"/>
      <c r="C40" s="210"/>
      <c r="D40" s="210"/>
      <c r="E40" s="210"/>
      <c r="F40" s="210"/>
      <c r="G40" s="210"/>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10"/>
      <c r="BJ40" s="299"/>
      <c r="BK40" s="299"/>
      <c r="BL40" s="299"/>
      <c r="BM40" s="299"/>
      <c r="BN40" s="299"/>
      <c r="BO40" s="299"/>
      <c r="BP40" s="299"/>
      <c r="BQ40" s="299"/>
      <c r="BR40" s="299"/>
      <c r="BS40" s="299"/>
      <c r="BT40" s="299"/>
      <c r="BU40" s="299"/>
      <c r="BV40" s="299"/>
    </row>
    <row r="41" spans="1:74" ht="11.15" customHeight="1" x14ac:dyDescent="0.25">
      <c r="A41" s="550"/>
      <c r="B41" s="28" t="s">
        <v>810</v>
      </c>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2"/>
      <c r="AL41" s="212"/>
      <c r="AM41" s="212"/>
      <c r="AN41" s="212"/>
      <c r="AO41" s="212"/>
      <c r="AP41" s="212"/>
      <c r="AQ41" s="212"/>
      <c r="AR41" s="212"/>
      <c r="AS41" s="212"/>
      <c r="AT41" s="212"/>
      <c r="AU41" s="212"/>
      <c r="AV41" s="212"/>
      <c r="AW41" s="212"/>
      <c r="AX41" s="212"/>
      <c r="AY41" s="212"/>
      <c r="AZ41" s="212"/>
      <c r="BA41" s="212"/>
      <c r="BB41" s="212"/>
      <c r="BC41" s="212"/>
      <c r="BD41" s="212"/>
      <c r="BE41" s="212"/>
      <c r="BF41" s="212"/>
      <c r="BG41" s="212"/>
      <c r="BH41" s="212"/>
      <c r="BI41" s="212"/>
      <c r="BJ41" s="303"/>
      <c r="BK41" s="303"/>
      <c r="BL41" s="303"/>
      <c r="BM41" s="303"/>
      <c r="BN41" s="303"/>
      <c r="BO41" s="303"/>
      <c r="BP41" s="303"/>
      <c r="BQ41" s="303"/>
      <c r="BR41" s="303"/>
      <c r="BS41" s="303"/>
      <c r="BT41" s="303"/>
      <c r="BU41" s="303"/>
      <c r="BV41" s="303"/>
    </row>
    <row r="42" spans="1:74" ht="11.15" customHeight="1" x14ac:dyDescent="0.25">
      <c r="A42" s="551" t="s">
        <v>130</v>
      </c>
      <c r="B42" s="29" t="s">
        <v>100</v>
      </c>
      <c r="C42" s="209">
        <v>3.69</v>
      </c>
      <c r="D42" s="209">
        <v>2.67</v>
      </c>
      <c r="E42" s="209">
        <v>2.6930000000000001</v>
      </c>
      <c r="F42" s="209">
        <v>2.7959999999999998</v>
      </c>
      <c r="G42" s="209">
        <v>2.8</v>
      </c>
      <c r="H42" s="209">
        <v>2.9670000000000001</v>
      </c>
      <c r="I42" s="209">
        <v>2.8330000000000002</v>
      </c>
      <c r="J42" s="209">
        <v>2.9609999999999999</v>
      </c>
      <c r="K42" s="209">
        <v>2.9950000000000001</v>
      </c>
      <c r="L42" s="209">
        <v>3.2759999999999998</v>
      </c>
      <c r="M42" s="209">
        <v>4.0910000000000002</v>
      </c>
      <c r="N42" s="209">
        <v>4.0410000000000004</v>
      </c>
      <c r="O42" s="209">
        <v>3.109</v>
      </c>
      <c r="P42" s="209">
        <v>2.6909999999999998</v>
      </c>
      <c r="Q42" s="209">
        <v>2.948</v>
      </c>
      <c r="R42" s="209">
        <v>2.6469999999999998</v>
      </c>
      <c r="S42" s="209">
        <v>2.6379999999999999</v>
      </c>
      <c r="T42" s="209">
        <v>2.399</v>
      </c>
      <c r="U42" s="209">
        <v>2.3660000000000001</v>
      </c>
      <c r="V42" s="209">
        <v>2.2210000000000001</v>
      </c>
      <c r="W42" s="209">
        <v>2.5590000000000002</v>
      </c>
      <c r="X42" s="209">
        <v>2.331</v>
      </c>
      <c r="Y42" s="209">
        <v>2.653</v>
      </c>
      <c r="Z42" s="209">
        <v>2.2189999999999999</v>
      </c>
      <c r="AA42" s="209">
        <v>2.02</v>
      </c>
      <c r="AB42" s="209">
        <v>1.91</v>
      </c>
      <c r="AC42" s="209">
        <v>1.79</v>
      </c>
      <c r="AD42" s="209">
        <v>1.74</v>
      </c>
      <c r="AE42" s="209">
        <v>1.748</v>
      </c>
      <c r="AF42" s="209">
        <v>1.631</v>
      </c>
      <c r="AG42" s="209">
        <v>1.7669999999999999</v>
      </c>
      <c r="AH42" s="209">
        <v>2.2999999999999998</v>
      </c>
      <c r="AI42" s="209">
        <v>1.9219999999999999</v>
      </c>
      <c r="AJ42" s="209">
        <v>2.39</v>
      </c>
      <c r="AK42" s="209">
        <v>2.61</v>
      </c>
      <c r="AL42" s="209">
        <v>2.59</v>
      </c>
      <c r="AM42" s="209">
        <v>2.71</v>
      </c>
      <c r="AN42" s="209">
        <v>5.35</v>
      </c>
      <c r="AO42" s="209">
        <v>2.62</v>
      </c>
      <c r="AP42" s="209">
        <v>2.6629999999999998</v>
      </c>
      <c r="AQ42" s="209">
        <v>2.91</v>
      </c>
      <c r="AR42" s="209">
        <v>3.26</v>
      </c>
      <c r="AS42" s="209">
        <v>3.84</v>
      </c>
      <c r="AT42" s="209">
        <v>4.07</v>
      </c>
      <c r="AU42" s="209">
        <v>5.16</v>
      </c>
      <c r="AV42" s="209">
        <v>5.51</v>
      </c>
      <c r="AW42" s="209">
        <v>5.05</v>
      </c>
      <c r="AX42" s="209">
        <v>3.76</v>
      </c>
      <c r="AY42" s="209">
        <v>4.38</v>
      </c>
      <c r="AZ42" s="209">
        <v>4.6900000000000004</v>
      </c>
      <c r="BA42" s="209">
        <v>4.9000000000000004</v>
      </c>
      <c r="BB42" s="209">
        <v>6.59</v>
      </c>
      <c r="BC42" s="209">
        <v>8.14</v>
      </c>
      <c r="BD42" s="209">
        <v>7.7</v>
      </c>
      <c r="BE42" s="209">
        <v>7.2839999999999998</v>
      </c>
      <c r="BF42" s="209">
        <v>8.8000000000000007</v>
      </c>
      <c r="BG42" s="209">
        <v>7.88</v>
      </c>
      <c r="BH42" s="209">
        <v>5.66</v>
      </c>
      <c r="BI42" s="209">
        <v>5.45</v>
      </c>
      <c r="BJ42" s="298">
        <v>6.3413130000000004</v>
      </c>
      <c r="BK42" s="298">
        <v>6.5506440000000001</v>
      </c>
      <c r="BL42" s="298">
        <v>6.260726</v>
      </c>
      <c r="BM42" s="298">
        <v>5.7113209999999999</v>
      </c>
      <c r="BN42" s="298">
        <v>4.9477479999999998</v>
      </c>
      <c r="BO42" s="298">
        <v>4.9830560000000004</v>
      </c>
      <c r="BP42" s="298">
        <v>5.0741209999999999</v>
      </c>
      <c r="BQ42" s="298">
        <v>5.1626399999999997</v>
      </c>
      <c r="BR42" s="298">
        <v>5.2114339999999997</v>
      </c>
      <c r="BS42" s="298">
        <v>5.163913</v>
      </c>
      <c r="BT42" s="298">
        <v>5.2122299999999999</v>
      </c>
      <c r="BU42" s="298">
        <v>5.3062129999999996</v>
      </c>
      <c r="BV42" s="298">
        <v>5.5419119999999999</v>
      </c>
    </row>
    <row r="43" spans="1:74" ht="11.15" customHeight="1" x14ac:dyDescent="0.25">
      <c r="A43" s="15"/>
      <c r="B43" s="24"/>
      <c r="C43" s="211"/>
      <c r="D43" s="211"/>
      <c r="E43" s="211"/>
      <c r="F43" s="211"/>
      <c r="G43" s="211"/>
      <c r="H43" s="211"/>
      <c r="I43" s="211"/>
      <c r="J43" s="211"/>
      <c r="K43" s="211"/>
      <c r="L43" s="211"/>
      <c r="M43" s="211"/>
      <c r="N43" s="211"/>
      <c r="O43" s="211"/>
      <c r="P43" s="211"/>
      <c r="Q43" s="211"/>
      <c r="R43" s="211"/>
      <c r="S43" s="211"/>
      <c r="T43" s="211"/>
      <c r="U43" s="211"/>
      <c r="V43" s="211"/>
      <c r="W43" s="211"/>
      <c r="X43" s="211"/>
      <c r="Y43" s="211"/>
      <c r="Z43" s="211"/>
      <c r="AA43" s="211"/>
      <c r="AB43" s="211"/>
      <c r="AC43" s="211"/>
      <c r="AD43" s="211"/>
      <c r="AE43" s="211"/>
      <c r="AF43" s="211"/>
      <c r="AG43" s="211"/>
      <c r="AH43" s="211"/>
      <c r="AI43" s="211"/>
      <c r="AJ43" s="211"/>
      <c r="AK43" s="211"/>
      <c r="AL43" s="211"/>
      <c r="AM43" s="211"/>
      <c r="AN43" s="211"/>
      <c r="AO43" s="211"/>
      <c r="AP43" s="211"/>
      <c r="AQ43" s="211"/>
      <c r="AR43" s="211"/>
      <c r="AS43" s="211"/>
      <c r="AT43" s="211"/>
      <c r="AU43" s="211"/>
      <c r="AV43" s="211"/>
      <c r="AW43" s="211"/>
      <c r="AX43" s="211"/>
      <c r="AY43" s="211"/>
      <c r="AZ43" s="211"/>
      <c r="BA43" s="211"/>
      <c r="BB43" s="211"/>
      <c r="BC43" s="211"/>
      <c r="BD43" s="211"/>
      <c r="BE43" s="211"/>
      <c r="BF43" s="211"/>
      <c r="BG43" s="211"/>
      <c r="BH43" s="211"/>
      <c r="BI43" s="211"/>
      <c r="BJ43" s="302"/>
      <c r="BK43" s="302"/>
      <c r="BL43" s="302"/>
      <c r="BM43" s="302"/>
      <c r="BN43" s="302"/>
      <c r="BO43" s="302"/>
      <c r="BP43" s="302"/>
      <c r="BQ43" s="302"/>
      <c r="BR43" s="302"/>
      <c r="BS43" s="302"/>
      <c r="BT43" s="302"/>
      <c r="BU43" s="302"/>
      <c r="BV43" s="302"/>
    </row>
    <row r="44" spans="1:74" ht="11.15" customHeight="1" x14ac:dyDescent="0.25">
      <c r="A44" s="32"/>
      <c r="B44" s="28" t="s">
        <v>785</v>
      </c>
      <c r="C44" s="211"/>
      <c r="D44" s="211"/>
      <c r="E44" s="211"/>
      <c r="F44" s="211"/>
      <c r="G44" s="211"/>
      <c r="H44" s="211"/>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1"/>
      <c r="AF44" s="211"/>
      <c r="AG44" s="211"/>
      <c r="AH44" s="211"/>
      <c r="AI44" s="211"/>
      <c r="AJ44" s="211"/>
      <c r="AK44" s="211"/>
      <c r="AL44" s="211"/>
      <c r="AM44" s="211"/>
      <c r="AN44" s="211"/>
      <c r="AO44" s="211"/>
      <c r="AP44" s="211"/>
      <c r="AQ44" s="211"/>
      <c r="AR44" s="211"/>
      <c r="AS44" s="211"/>
      <c r="AT44" s="211"/>
      <c r="AU44" s="211"/>
      <c r="AV44" s="211"/>
      <c r="AW44" s="211"/>
      <c r="AX44" s="211"/>
      <c r="AY44" s="211"/>
      <c r="AZ44" s="211"/>
      <c r="BA44" s="211"/>
      <c r="BB44" s="211"/>
      <c r="BC44" s="211"/>
      <c r="BD44" s="211"/>
      <c r="BE44" s="211"/>
      <c r="BF44" s="211"/>
      <c r="BG44" s="211"/>
      <c r="BH44" s="211"/>
      <c r="BI44" s="211"/>
      <c r="BJ44" s="302"/>
      <c r="BK44" s="302"/>
      <c r="BL44" s="302"/>
      <c r="BM44" s="302"/>
      <c r="BN44" s="302"/>
      <c r="BO44" s="302"/>
      <c r="BP44" s="302"/>
      <c r="BQ44" s="302"/>
      <c r="BR44" s="302"/>
      <c r="BS44" s="302"/>
      <c r="BT44" s="302"/>
      <c r="BU44" s="302"/>
      <c r="BV44" s="302"/>
    </row>
    <row r="45" spans="1:74" ht="11.15" customHeight="1" x14ac:dyDescent="0.25">
      <c r="A45" s="25" t="s">
        <v>521</v>
      </c>
      <c r="B45" s="29" t="s">
        <v>100</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1.900244391</v>
      </c>
      <c r="AN45" s="209">
        <v>1.9264746450000001</v>
      </c>
      <c r="AO45" s="209">
        <v>1.8933890610999999</v>
      </c>
      <c r="AP45" s="209">
        <v>1.8952867679000001</v>
      </c>
      <c r="AQ45" s="209">
        <v>1.8931590879</v>
      </c>
      <c r="AR45" s="209">
        <v>1.9520864114000001</v>
      </c>
      <c r="AS45" s="209">
        <v>2.0075853393999998</v>
      </c>
      <c r="AT45" s="209">
        <v>2.0562945125000001</v>
      </c>
      <c r="AU45" s="209">
        <v>2.0089539445</v>
      </c>
      <c r="AV45" s="209">
        <v>2.0282239165</v>
      </c>
      <c r="AW45" s="209">
        <v>2.0367977776999999</v>
      </c>
      <c r="AX45" s="209">
        <v>2.0715367644999998</v>
      </c>
      <c r="AY45" s="209">
        <v>2.2040772357999998</v>
      </c>
      <c r="AZ45" s="209">
        <v>2.1775997321</v>
      </c>
      <c r="BA45" s="209">
        <v>2.1580235082999999</v>
      </c>
      <c r="BB45" s="209">
        <v>2.1878287367000002</v>
      </c>
      <c r="BC45" s="209">
        <v>2.2391026357000001</v>
      </c>
      <c r="BD45" s="209">
        <v>2.3219783986999998</v>
      </c>
      <c r="BE45" s="209">
        <v>2.4771036951999998</v>
      </c>
      <c r="BF45" s="209">
        <v>2.5146102110999999</v>
      </c>
      <c r="BG45" s="209">
        <v>2.5169094899000002</v>
      </c>
      <c r="BH45" s="209">
        <v>2.4895849999999999</v>
      </c>
      <c r="BI45" s="209">
        <v>2.4860709999999999</v>
      </c>
      <c r="BJ45" s="298">
        <v>2.4844949999999999</v>
      </c>
      <c r="BK45" s="298">
        <v>2.50156</v>
      </c>
      <c r="BL45" s="298">
        <v>2.4954290000000001</v>
      </c>
      <c r="BM45" s="298">
        <v>2.4985369999999998</v>
      </c>
      <c r="BN45" s="298">
        <v>2.5030190000000001</v>
      </c>
      <c r="BO45" s="298">
        <v>2.5024130000000002</v>
      </c>
      <c r="BP45" s="298">
        <v>2.491276</v>
      </c>
      <c r="BQ45" s="298">
        <v>2.4986899999999999</v>
      </c>
      <c r="BR45" s="298">
        <v>2.5069180000000002</v>
      </c>
      <c r="BS45" s="298">
        <v>2.4885649999999999</v>
      </c>
      <c r="BT45" s="298">
        <v>2.4638309999999999</v>
      </c>
      <c r="BU45" s="298">
        <v>2.4635199999999999</v>
      </c>
      <c r="BV45" s="298">
        <v>2.464407</v>
      </c>
    </row>
    <row r="46" spans="1:74" ht="11.15" customHeight="1" x14ac:dyDescent="0.25">
      <c r="A46" s="25"/>
      <c r="B46" s="33"/>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99"/>
      <c r="BK46" s="299"/>
      <c r="BL46" s="299"/>
      <c r="BM46" s="299"/>
      <c r="BN46" s="299"/>
      <c r="BO46" s="299"/>
      <c r="BP46" s="299"/>
      <c r="BQ46" s="299"/>
      <c r="BR46" s="299"/>
      <c r="BS46" s="299"/>
      <c r="BT46" s="299"/>
      <c r="BU46" s="299"/>
      <c r="BV46" s="299"/>
    </row>
    <row r="47" spans="1:74" ht="11.15" customHeight="1" x14ac:dyDescent="0.25">
      <c r="A47" s="18"/>
      <c r="B47" s="19" t="s">
        <v>786</v>
      </c>
      <c r="C47" s="210"/>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210"/>
      <c r="BF47" s="210"/>
      <c r="BG47" s="210"/>
      <c r="BH47" s="210"/>
      <c r="BI47" s="210"/>
      <c r="BJ47" s="299"/>
      <c r="BK47" s="299"/>
      <c r="BL47" s="299"/>
      <c r="BM47" s="299"/>
      <c r="BN47" s="299"/>
      <c r="BO47" s="299"/>
      <c r="BP47" s="299"/>
      <c r="BQ47" s="299"/>
      <c r="BR47" s="299"/>
      <c r="BS47" s="299"/>
      <c r="BT47" s="299"/>
      <c r="BU47" s="299"/>
      <c r="BV47" s="299"/>
    </row>
    <row r="48" spans="1:74" ht="11.15" customHeight="1" x14ac:dyDescent="0.25">
      <c r="A48" s="18"/>
      <c r="B48" s="21"/>
      <c r="C48" s="210"/>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210"/>
      <c r="BF48" s="210"/>
      <c r="BG48" s="210"/>
      <c r="BH48" s="210"/>
      <c r="BI48" s="210"/>
      <c r="BJ48" s="299"/>
      <c r="BK48" s="299"/>
      <c r="BL48" s="299"/>
      <c r="BM48" s="299"/>
      <c r="BN48" s="299"/>
      <c r="BO48" s="299"/>
      <c r="BP48" s="299"/>
      <c r="BQ48" s="299"/>
      <c r="BR48" s="299"/>
      <c r="BS48" s="299"/>
      <c r="BT48" s="299"/>
      <c r="BU48" s="299"/>
      <c r="BV48" s="299"/>
    </row>
    <row r="49" spans="1:74" ht="11.15" customHeight="1" x14ac:dyDescent="0.25">
      <c r="A49" s="34"/>
      <c r="B49" s="35" t="s">
        <v>551</v>
      </c>
      <c r="C49" s="210"/>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210"/>
      <c r="BF49" s="210"/>
      <c r="BG49" s="210"/>
      <c r="BH49" s="210"/>
      <c r="BI49" s="210"/>
      <c r="BJ49" s="299"/>
      <c r="BK49" s="299"/>
      <c r="BL49" s="299"/>
      <c r="BM49" s="299"/>
      <c r="BN49" s="299"/>
      <c r="BO49" s="299"/>
      <c r="BP49" s="299"/>
      <c r="BQ49" s="299"/>
      <c r="BR49" s="299"/>
      <c r="BS49" s="299"/>
      <c r="BT49" s="299"/>
      <c r="BU49" s="299"/>
      <c r="BV49" s="299"/>
    </row>
    <row r="50" spans="1:74" ht="11.15" customHeight="1" x14ac:dyDescent="0.25">
      <c r="A50" s="36" t="s">
        <v>552</v>
      </c>
      <c r="B50" s="37" t="s">
        <v>1093</v>
      </c>
      <c r="C50" s="231">
        <v>18437.127</v>
      </c>
      <c r="D50" s="231">
        <v>18437.127</v>
      </c>
      <c r="E50" s="231">
        <v>18437.127</v>
      </c>
      <c r="F50" s="231">
        <v>18565.697</v>
      </c>
      <c r="G50" s="231">
        <v>18565.697</v>
      </c>
      <c r="H50" s="231">
        <v>18565.697</v>
      </c>
      <c r="I50" s="231">
        <v>18699.748</v>
      </c>
      <c r="J50" s="231">
        <v>18699.748</v>
      </c>
      <c r="K50" s="231">
        <v>18699.748</v>
      </c>
      <c r="L50" s="231">
        <v>18733.741000000002</v>
      </c>
      <c r="M50" s="231">
        <v>18733.741000000002</v>
      </c>
      <c r="N50" s="231">
        <v>18733.741000000002</v>
      </c>
      <c r="O50" s="231">
        <v>18835.411</v>
      </c>
      <c r="P50" s="231">
        <v>18835.411</v>
      </c>
      <c r="Q50" s="231">
        <v>18835.411</v>
      </c>
      <c r="R50" s="231">
        <v>18962.174999999999</v>
      </c>
      <c r="S50" s="231">
        <v>18962.174999999999</v>
      </c>
      <c r="T50" s="231">
        <v>18962.174999999999</v>
      </c>
      <c r="U50" s="231">
        <v>19130.932000000001</v>
      </c>
      <c r="V50" s="231">
        <v>19130.932000000001</v>
      </c>
      <c r="W50" s="231">
        <v>19130.932000000001</v>
      </c>
      <c r="X50" s="231">
        <v>19215.690999999999</v>
      </c>
      <c r="Y50" s="231">
        <v>19215.690999999999</v>
      </c>
      <c r="Z50" s="231">
        <v>19215.690999999999</v>
      </c>
      <c r="AA50" s="231">
        <v>18989.877</v>
      </c>
      <c r="AB50" s="231">
        <v>18989.877</v>
      </c>
      <c r="AC50" s="231">
        <v>18989.877</v>
      </c>
      <c r="AD50" s="231">
        <v>17378.712</v>
      </c>
      <c r="AE50" s="231">
        <v>17378.712</v>
      </c>
      <c r="AF50" s="231">
        <v>17378.712</v>
      </c>
      <c r="AG50" s="231">
        <v>18743.72</v>
      </c>
      <c r="AH50" s="231">
        <v>18743.72</v>
      </c>
      <c r="AI50" s="231">
        <v>18743.72</v>
      </c>
      <c r="AJ50" s="231">
        <v>18924.261999999999</v>
      </c>
      <c r="AK50" s="231">
        <v>18924.261999999999</v>
      </c>
      <c r="AL50" s="231">
        <v>18924.261999999999</v>
      </c>
      <c r="AM50" s="231">
        <v>19216.223999999998</v>
      </c>
      <c r="AN50" s="231">
        <v>19216.223999999998</v>
      </c>
      <c r="AO50" s="231">
        <v>19216.223999999998</v>
      </c>
      <c r="AP50" s="231">
        <v>19544.248</v>
      </c>
      <c r="AQ50" s="231">
        <v>19544.248</v>
      </c>
      <c r="AR50" s="231">
        <v>19544.248</v>
      </c>
      <c r="AS50" s="231">
        <v>19672.594000000001</v>
      </c>
      <c r="AT50" s="231">
        <v>19672.594000000001</v>
      </c>
      <c r="AU50" s="231">
        <v>19672.594000000001</v>
      </c>
      <c r="AV50" s="231">
        <v>20006.181</v>
      </c>
      <c r="AW50" s="231">
        <v>20006.181</v>
      </c>
      <c r="AX50" s="231">
        <v>20006.181</v>
      </c>
      <c r="AY50" s="231">
        <v>19924.088</v>
      </c>
      <c r="AZ50" s="231">
        <v>19924.088</v>
      </c>
      <c r="BA50" s="231">
        <v>19924.088</v>
      </c>
      <c r="BB50" s="231">
        <v>19895.271000000001</v>
      </c>
      <c r="BC50" s="231">
        <v>19895.271000000001</v>
      </c>
      <c r="BD50" s="231">
        <v>19895.271000000001</v>
      </c>
      <c r="BE50" s="231">
        <v>20001.902999999998</v>
      </c>
      <c r="BF50" s="231">
        <v>20027.304</v>
      </c>
      <c r="BG50" s="231">
        <v>20035.955999999998</v>
      </c>
      <c r="BH50" s="231">
        <v>20014.666110999999</v>
      </c>
      <c r="BI50" s="231">
        <v>19999.714778000001</v>
      </c>
      <c r="BJ50" s="304">
        <v>19977.91</v>
      </c>
      <c r="BK50" s="304">
        <v>19926.97</v>
      </c>
      <c r="BL50" s="304">
        <v>19908.169999999998</v>
      </c>
      <c r="BM50" s="304">
        <v>19899.21</v>
      </c>
      <c r="BN50" s="304">
        <v>19903.37</v>
      </c>
      <c r="BO50" s="304">
        <v>19911.68</v>
      </c>
      <c r="BP50" s="304">
        <v>19927.41</v>
      </c>
      <c r="BQ50" s="304">
        <v>19956.400000000001</v>
      </c>
      <c r="BR50" s="304">
        <v>19982.560000000001</v>
      </c>
      <c r="BS50" s="304">
        <v>20011.75</v>
      </c>
      <c r="BT50" s="304">
        <v>20050.580000000002</v>
      </c>
      <c r="BU50" s="304">
        <v>20080.849999999999</v>
      </c>
      <c r="BV50" s="304">
        <v>20109.169999999998</v>
      </c>
    </row>
    <row r="51" spans="1:74" ht="11.15" customHeight="1" x14ac:dyDescent="0.25">
      <c r="A51" s="36" t="s">
        <v>25</v>
      </c>
      <c r="B51" s="38" t="s">
        <v>9</v>
      </c>
      <c r="C51" s="67">
        <v>3.0635033837000001</v>
      </c>
      <c r="D51" s="67">
        <v>3.0635033837000001</v>
      </c>
      <c r="E51" s="67">
        <v>3.0635033837000001</v>
      </c>
      <c r="F51" s="67">
        <v>3.2619828069999999</v>
      </c>
      <c r="G51" s="67">
        <v>3.2619828069999999</v>
      </c>
      <c r="H51" s="67">
        <v>3.2619828069999999</v>
      </c>
      <c r="I51" s="67">
        <v>3.1539838329999998</v>
      </c>
      <c r="J51" s="67">
        <v>3.1539838329999998</v>
      </c>
      <c r="K51" s="67">
        <v>3.1539838329999998</v>
      </c>
      <c r="L51" s="67">
        <v>2.3125836278</v>
      </c>
      <c r="M51" s="67">
        <v>2.3125836278</v>
      </c>
      <c r="N51" s="67">
        <v>2.3125836278</v>
      </c>
      <c r="O51" s="67">
        <v>2.1602281093000002</v>
      </c>
      <c r="P51" s="67">
        <v>2.1602281093000002</v>
      </c>
      <c r="Q51" s="67">
        <v>2.1602281093000002</v>
      </c>
      <c r="R51" s="67">
        <v>2.1355406156000001</v>
      </c>
      <c r="S51" s="67">
        <v>2.1355406156000001</v>
      </c>
      <c r="T51" s="67">
        <v>2.1355406156000001</v>
      </c>
      <c r="U51" s="67">
        <v>2.3058278645999999</v>
      </c>
      <c r="V51" s="67">
        <v>2.3058278645999999</v>
      </c>
      <c r="W51" s="67">
        <v>2.3058278645999999</v>
      </c>
      <c r="X51" s="67">
        <v>2.5726308483000002</v>
      </c>
      <c r="Y51" s="67">
        <v>2.5726308483000002</v>
      </c>
      <c r="Z51" s="67">
        <v>2.5726308483000002</v>
      </c>
      <c r="AA51" s="67">
        <v>0.82008298092999998</v>
      </c>
      <c r="AB51" s="67">
        <v>0.82008298092999998</v>
      </c>
      <c r="AC51" s="67">
        <v>0.82008298092999998</v>
      </c>
      <c r="AD51" s="67">
        <v>-8.3506401560000008</v>
      </c>
      <c r="AE51" s="67">
        <v>-8.3506401560000008</v>
      </c>
      <c r="AF51" s="67">
        <v>-8.3506401560000008</v>
      </c>
      <c r="AG51" s="67">
        <v>-2.0240101213999999</v>
      </c>
      <c r="AH51" s="67">
        <v>-2.0240101213999999</v>
      </c>
      <c r="AI51" s="67">
        <v>-2.0240101213999999</v>
      </c>
      <c r="AJ51" s="67">
        <v>-1.5166199332000001</v>
      </c>
      <c r="AK51" s="67">
        <v>-1.5166199332000001</v>
      </c>
      <c r="AL51" s="67">
        <v>-1.5166199332000001</v>
      </c>
      <c r="AM51" s="67">
        <v>1.1919350503999999</v>
      </c>
      <c r="AN51" s="67">
        <v>1.1919350503999999</v>
      </c>
      <c r="AO51" s="67">
        <v>1.1919350503999999</v>
      </c>
      <c r="AP51" s="67">
        <v>12.460854405999999</v>
      </c>
      <c r="AQ51" s="67">
        <v>12.460854405999999</v>
      </c>
      <c r="AR51" s="67">
        <v>12.460854405999999</v>
      </c>
      <c r="AS51" s="67">
        <v>4.9556544804999998</v>
      </c>
      <c r="AT51" s="67">
        <v>4.9556544804999998</v>
      </c>
      <c r="AU51" s="67">
        <v>4.9556544804999998</v>
      </c>
      <c r="AV51" s="67">
        <v>5.7171000908999998</v>
      </c>
      <c r="AW51" s="67">
        <v>5.7171000908999998</v>
      </c>
      <c r="AX51" s="67">
        <v>5.7171000908999998</v>
      </c>
      <c r="AY51" s="67">
        <v>3.6836789579000002</v>
      </c>
      <c r="AZ51" s="67">
        <v>3.6836789579000002</v>
      </c>
      <c r="BA51" s="67">
        <v>3.6836789579000002</v>
      </c>
      <c r="BB51" s="67">
        <v>1.796042498</v>
      </c>
      <c r="BC51" s="67">
        <v>1.796042498</v>
      </c>
      <c r="BD51" s="67">
        <v>1.796042498</v>
      </c>
      <c r="BE51" s="67">
        <v>1.6739480314999999</v>
      </c>
      <c r="BF51" s="67">
        <v>1.8030667435000001</v>
      </c>
      <c r="BG51" s="67">
        <v>1.8470467087</v>
      </c>
      <c r="BH51" s="67">
        <v>4.2412447988999999E-2</v>
      </c>
      <c r="BI51" s="67">
        <v>-3.2321122267999998E-2</v>
      </c>
      <c r="BJ51" s="300">
        <v>-0.14131579999999999</v>
      </c>
      <c r="BK51" s="300">
        <v>1.44761E-2</v>
      </c>
      <c r="BL51" s="300">
        <v>-7.99155E-2</v>
      </c>
      <c r="BM51" s="300">
        <v>-0.1248528</v>
      </c>
      <c r="BN51" s="300">
        <v>4.0685800000000001E-2</v>
      </c>
      <c r="BO51" s="300">
        <v>8.2471299999999997E-2</v>
      </c>
      <c r="BP51" s="300">
        <v>0.16151860000000001</v>
      </c>
      <c r="BQ51" s="300">
        <v>-0.2274989</v>
      </c>
      <c r="BR51" s="300">
        <v>-0.22340389999999999</v>
      </c>
      <c r="BS51" s="300">
        <v>-0.1208183</v>
      </c>
      <c r="BT51" s="300">
        <v>0.17942859999999999</v>
      </c>
      <c r="BU51" s="300">
        <v>0.4056671</v>
      </c>
      <c r="BV51" s="300">
        <v>0.65705429999999998</v>
      </c>
    </row>
    <row r="52" spans="1:74" ht="11.15" customHeight="1" x14ac:dyDescent="0.25">
      <c r="A52" s="18"/>
      <c r="B52" s="21"/>
      <c r="C52" s="210"/>
      <c r="D52" s="210"/>
      <c r="E52" s="210"/>
      <c r="F52" s="210"/>
      <c r="G52" s="210"/>
      <c r="H52" s="210"/>
      <c r="I52" s="210"/>
      <c r="J52" s="210"/>
      <c r="K52" s="210"/>
      <c r="L52" s="210"/>
      <c r="M52" s="210"/>
      <c r="N52" s="210"/>
      <c r="O52" s="210"/>
      <c r="P52" s="210"/>
      <c r="Q52" s="210"/>
      <c r="R52" s="210"/>
      <c r="S52" s="210"/>
      <c r="T52" s="210"/>
      <c r="U52" s="210"/>
      <c r="V52" s="210"/>
      <c r="W52" s="210"/>
      <c r="X52" s="210"/>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210"/>
      <c r="BF52" s="210"/>
      <c r="BG52" s="210"/>
      <c r="BH52" s="210"/>
      <c r="BI52" s="210"/>
      <c r="BJ52" s="299"/>
      <c r="BK52" s="299"/>
      <c r="BL52" s="299"/>
      <c r="BM52" s="299"/>
      <c r="BN52" s="299"/>
      <c r="BO52" s="299"/>
      <c r="BP52" s="299"/>
      <c r="BQ52" s="299"/>
      <c r="BR52" s="299"/>
      <c r="BS52" s="299"/>
      <c r="BT52" s="299"/>
      <c r="BU52" s="299"/>
      <c r="BV52" s="299"/>
    </row>
    <row r="53" spans="1:74" ht="11.15" customHeight="1" x14ac:dyDescent="0.25">
      <c r="A53" s="34"/>
      <c r="B53" s="35" t="s">
        <v>553</v>
      </c>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212"/>
      <c r="BA53" s="212"/>
      <c r="BB53" s="212"/>
      <c r="BC53" s="212"/>
      <c r="BD53" s="212"/>
      <c r="BE53" s="212"/>
      <c r="BF53" s="212"/>
      <c r="BG53" s="212"/>
      <c r="BH53" s="212"/>
      <c r="BI53" s="212"/>
      <c r="BJ53" s="303"/>
      <c r="BK53" s="303"/>
      <c r="BL53" s="303"/>
      <c r="BM53" s="303"/>
      <c r="BN53" s="303"/>
      <c r="BO53" s="303"/>
      <c r="BP53" s="303"/>
      <c r="BQ53" s="303"/>
      <c r="BR53" s="303"/>
      <c r="BS53" s="303"/>
      <c r="BT53" s="303"/>
      <c r="BU53" s="303"/>
      <c r="BV53" s="303"/>
    </row>
    <row r="54" spans="1:74" ht="11.15" customHeight="1" x14ac:dyDescent="0.25">
      <c r="A54" s="36" t="s">
        <v>554</v>
      </c>
      <c r="B54" s="37" t="s">
        <v>1078</v>
      </c>
      <c r="C54" s="67">
        <v>109.36499999999999</v>
      </c>
      <c r="D54" s="67">
        <v>109.36499999999999</v>
      </c>
      <c r="E54" s="67">
        <v>109.36499999999999</v>
      </c>
      <c r="F54" s="67">
        <v>110.176</v>
      </c>
      <c r="G54" s="67">
        <v>110.176</v>
      </c>
      <c r="H54" s="67">
        <v>110.176</v>
      </c>
      <c r="I54" s="67">
        <v>110.68</v>
      </c>
      <c r="J54" s="67">
        <v>110.68</v>
      </c>
      <c r="K54" s="67">
        <v>110.68</v>
      </c>
      <c r="L54" s="67">
        <v>111.155</v>
      </c>
      <c r="M54" s="67">
        <v>111.155</v>
      </c>
      <c r="N54" s="67">
        <v>111.155</v>
      </c>
      <c r="O54" s="67">
        <v>111.56</v>
      </c>
      <c r="P54" s="67">
        <v>111.56</v>
      </c>
      <c r="Q54" s="67">
        <v>111.56</v>
      </c>
      <c r="R54" s="67">
        <v>112.184</v>
      </c>
      <c r="S54" s="67">
        <v>112.184</v>
      </c>
      <c r="T54" s="67">
        <v>112.184</v>
      </c>
      <c r="U54" s="67">
        <v>112.55800000000001</v>
      </c>
      <c r="V54" s="67">
        <v>112.55800000000001</v>
      </c>
      <c r="W54" s="67">
        <v>112.55800000000001</v>
      </c>
      <c r="X54" s="67">
        <v>112.91</v>
      </c>
      <c r="Y54" s="67">
        <v>112.91</v>
      </c>
      <c r="Z54" s="67">
        <v>112.91</v>
      </c>
      <c r="AA54" s="67">
        <v>113.42700000000001</v>
      </c>
      <c r="AB54" s="67">
        <v>113.42700000000001</v>
      </c>
      <c r="AC54" s="67">
        <v>113.42700000000001</v>
      </c>
      <c r="AD54" s="67">
        <v>113.053</v>
      </c>
      <c r="AE54" s="67">
        <v>113.053</v>
      </c>
      <c r="AF54" s="67">
        <v>113.053</v>
      </c>
      <c r="AG54" s="67">
        <v>114.032</v>
      </c>
      <c r="AH54" s="67">
        <v>114.032</v>
      </c>
      <c r="AI54" s="67">
        <v>114.032</v>
      </c>
      <c r="AJ54" s="67">
        <v>114.744</v>
      </c>
      <c r="AK54" s="67">
        <v>114.744</v>
      </c>
      <c r="AL54" s="67">
        <v>114.744</v>
      </c>
      <c r="AM54" s="67">
        <v>116.199</v>
      </c>
      <c r="AN54" s="67">
        <v>116.199</v>
      </c>
      <c r="AO54" s="67">
        <v>116.199</v>
      </c>
      <c r="AP54" s="67">
        <v>117.974</v>
      </c>
      <c r="AQ54" s="67">
        <v>117.974</v>
      </c>
      <c r="AR54" s="67">
        <v>117.974</v>
      </c>
      <c r="AS54" s="67">
        <v>119.76300000000001</v>
      </c>
      <c r="AT54" s="67">
        <v>119.76300000000001</v>
      </c>
      <c r="AU54" s="67">
        <v>119.76300000000001</v>
      </c>
      <c r="AV54" s="67">
        <v>121.758</v>
      </c>
      <c r="AW54" s="67">
        <v>121.758</v>
      </c>
      <c r="AX54" s="67">
        <v>121.758</v>
      </c>
      <c r="AY54" s="67">
        <v>124.209</v>
      </c>
      <c r="AZ54" s="67">
        <v>124.209</v>
      </c>
      <c r="BA54" s="67">
        <v>124.209</v>
      </c>
      <c r="BB54" s="67">
        <v>126.914</v>
      </c>
      <c r="BC54" s="67">
        <v>126.914</v>
      </c>
      <c r="BD54" s="67">
        <v>126.914</v>
      </c>
      <c r="BE54" s="67">
        <v>127.76654815000001</v>
      </c>
      <c r="BF54" s="67">
        <v>128.18880369999999</v>
      </c>
      <c r="BG54" s="67">
        <v>128.60864814999999</v>
      </c>
      <c r="BH54" s="67">
        <v>129.05990370000001</v>
      </c>
      <c r="BI54" s="67">
        <v>129.44955926</v>
      </c>
      <c r="BJ54" s="300">
        <v>129.81139999999999</v>
      </c>
      <c r="BK54" s="300">
        <v>130.1268</v>
      </c>
      <c r="BL54" s="300">
        <v>130.44720000000001</v>
      </c>
      <c r="BM54" s="300">
        <v>130.75389999999999</v>
      </c>
      <c r="BN54" s="300">
        <v>131.0258</v>
      </c>
      <c r="BO54" s="300">
        <v>131.321</v>
      </c>
      <c r="BP54" s="300">
        <v>131.6183</v>
      </c>
      <c r="BQ54" s="300">
        <v>131.91730000000001</v>
      </c>
      <c r="BR54" s="300">
        <v>132.21940000000001</v>
      </c>
      <c r="BS54" s="300">
        <v>132.52420000000001</v>
      </c>
      <c r="BT54" s="300">
        <v>132.84649999999999</v>
      </c>
      <c r="BU54" s="300">
        <v>133.14519999999999</v>
      </c>
      <c r="BV54" s="300">
        <v>133.43530000000001</v>
      </c>
    </row>
    <row r="55" spans="1:74" ht="11.15" customHeight="1" x14ac:dyDescent="0.25">
      <c r="A55" s="36" t="s">
        <v>26</v>
      </c>
      <c r="B55" s="38" t="s">
        <v>9</v>
      </c>
      <c r="C55" s="67">
        <v>2.1892694960000001</v>
      </c>
      <c r="D55" s="67">
        <v>2.1892694960000001</v>
      </c>
      <c r="E55" s="67">
        <v>2.1892694960000001</v>
      </c>
      <c r="F55" s="67">
        <v>2.6200832689000002</v>
      </c>
      <c r="G55" s="67">
        <v>2.6200832689000002</v>
      </c>
      <c r="H55" s="67">
        <v>2.6200832689000002</v>
      </c>
      <c r="I55" s="67">
        <v>2.5308481862000001</v>
      </c>
      <c r="J55" s="67">
        <v>2.5308481862000001</v>
      </c>
      <c r="K55" s="67">
        <v>2.5308481862000001</v>
      </c>
      <c r="L55" s="67">
        <v>2.3159270612</v>
      </c>
      <c r="M55" s="67">
        <v>2.3159270612</v>
      </c>
      <c r="N55" s="67">
        <v>2.3159270612</v>
      </c>
      <c r="O55" s="67">
        <v>2.0070406436999999</v>
      </c>
      <c r="P55" s="67">
        <v>2.0070406436999999</v>
      </c>
      <c r="Q55" s="67">
        <v>2.0070406436999999</v>
      </c>
      <c r="R55" s="67">
        <v>1.8225384839000001</v>
      </c>
      <c r="S55" s="67">
        <v>1.8225384839000001</v>
      </c>
      <c r="T55" s="67">
        <v>1.8225384839000001</v>
      </c>
      <c r="U55" s="67">
        <v>1.6967835201000001</v>
      </c>
      <c r="V55" s="67">
        <v>1.6967835201000001</v>
      </c>
      <c r="W55" s="67">
        <v>1.6967835201000001</v>
      </c>
      <c r="X55" s="67">
        <v>1.5788763438</v>
      </c>
      <c r="Y55" s="67">
        <v>1.5788763438</v>
      </c>
      <c r="Z55" s="67">
        <v>1.5788763438</v>
      </c>
      <c r="AA55" s="67">
        <v>1.6735389028000001</v>
      </c>
      <c r="AB55" s="67">
        <v>1.6735389028000001</v>
      </c>
      <c r="AC55" s="67">
        <v>1.6735389028000001</v>
      </c>
      <c r="AD55" s="67">
        <v>0.77462026669999995</v>
      </c>
      <c r="AE55" s="67">
        <v>0.77462026669999995</v>
      </c>
      <c r="AF55" s="67">
        <v>0.77462026669999995</v>
      </c>
      <c r="AG55" s="67">
        <v>1.309547078</v>
      </c>
      <c r="AH55" s="67">
        <v>1.309547078</v>
      </c>
      <c r="AI55" s="67">
        <v>1.309547078</v>
      </c>
      <c r="AJ55" s="67">
        <v>1.6243025418000001</v>
      </c>
      <c r="AK55" s="67">
        <v>1.6243025418000001</v>
      </c>
      <c r="AL55" s="67">
        <v>1.6243025418000001</v>
      </c>
      <c r="AM55" s="67">
        <v>2.4438625724</v>
      </c>
      <c r="AN55" s="67">
        <v>2.4438625724</v>
      </c>
      <c r="AO55" s="67">
        <v>2.4438625724</v>
      </c>
      <c r="AP55" s="67">
        <v>4.3528256658000002</v>
      </c>
      <c r="AQ55" s="67">
        <v>4.3528256658000002</v>
      </c>
      <c r="AR55" s="67">
        <v>4.3528256658000002</v>
      </c>
      <c r="AS55" s="67">
        <v>5.0257822365999996</v>
      </c>
      <c r="AT55" s="67">
        <v>5.0257822365999996</v>
      </c>
      <c r="AU55" s="67">
        <v>5.0257822365999996</v>
      </c>
      <c r="AV55" s="67">
        <v>6.1127379208999999</v>
      </c>
      <c r="AW55" s="67">
        <v>6.1127379208999999</v>
      </c>
      <c r="AX55" s="67">
        <v>6.1127379208999999</v>
      </c>
      <c r="AY55" s="67">
        <v>6.8933467585999999</v>
      </c>
      <c r="AZ55" s="67">
        <v>6.8933467585999999</v>
      </c>
      <c r="BA55" s="67">
        <v>6.8933467585999999</v>
      </c>
      <c r="BB55" s="67">
        <v>7.5779409021999999</v>
      </c>
      <c r="BC55" s="67">
        <v>7.5779409021999999</v>
      </c>
      <c r="BD55" s="67">
        <v>7.5779409021999999</v>
      </c>
      <c r="BE55" s="67">
        <v>6.6828220302999997</v>
      </c>
      <c r="BF55" s="67">
        <v>7.0353979974999996</v>
      </c>
      <c r="BG55" s="67">
        <v>7.3859607291999998</v>
      </c>
      <c r="BH55" s="67">
        <v>5.9970627832999996</v>
      </c>
      <c r="BI55" s="67">
        <v>6.3170873857999998</v>
      </c>
      <c r="BJ55" s="300">
        <v>6.6142979999999998</v>
      </c>
      <c r="BK55" s="300">
        <v>4.7643500000000003</v>
      </c>
      <c r="BL55" s="300">
        <v>5.0223120000000003</v>
      </c>
      <c r="BM55" s="300">
        <v>5.2692519999999998</v>
      </c>
      <c r="BN55" s="300">
        <v>3.239814</v>
      </c>
      <c r="BO55" s="300">
        <v>3.472413</v>
      </c>
      <c r="BP55" s="300">
        <v>3.706718</v>
      </c>
      <c r="BQ55" s="300">
        <v>3.2486999999999999</v>
      </c>
      <c r="BR55" s="300">
        <v>3.1442909999999999</v>
      </c>
      <c r="BS55" s="300">
        <v>3.0445220000000002</v>
      </c>
      <c r="BT55" s="300">
        <v>2.9339550000000001</v>
      </c>
      <c r="BU55" s="300">
        <v>2.8548689999999999</v>
      </c>
      <c r="BV55" s="300">
        <v>2.7916080000000001</v>
      </c>
    </row>
    <row r="56" spans="1:74" ht="11.15" customHeight="1" x14ac:dyDescent="0.25">
      <c r="A56" s="15"/>
      <c r="B56" s="24"/>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305"/>
      <c r="BK56" s="305"/>
      <c r="BL56" s="305"/>
      <c r="BM56" s="305"/>
      <c r="BN56" s="305"/>
      <c r="BO56" s="305"/>
      <c r="BP56" s="305"/>
      <c r="BQ56" s="305"/>
      <c r="BR56" s="305"/>
      <c r="BS56" s="305"/>
      <c r="BT56" s="305"/>
      <c r="BU56" s="305"/>
      <c r="BV56" s="305"/>
    </row>
    <row r="57" spans="1:74" ht="11.15" customHeight="1" x14ac:dyDescent="0.25">
      <c r="A57" s="34"/>
      <c r="B57" s="35" t="s">
        <v>555</v>
      </c>
      <c r="C57" s="212"/>
      <c r="D57" s="212"/>
      <c r="E57" s="212"/>
      <c r="F57" s="212"/>
      <c r="G57" s="212"/>
      <c r="H57" s="212"/>
      <c r="I57" s="212"/>
      <c r="J57" s="212"/>
      <c r="K57" s="212"/>
      <c r="L57" s="212"/>
      <c r="M57" s="212"/>
      <c r="N57" s="212"/>
      <c r="O57" s="212"/>
      <c r="P57" s="212"/>
      <c r="Q57" s="212"/>
      <c r="R57" s="212"/>
      <c r="S57" s="212"/>
      <c r="T57" s="212"/>
      <c r="U57" s="212"/>
      <c r="V57" s="212"/>
      <c r="W57" s="212"/>
      <c r="X57" s="212"/>
      <c r="Y57" s="212"/>
      <c r="Z57" s="212"/>
      <c r="AA57" s="212"/>
      <c r="AB57" s="212"/>
      <c r="AC57" s="212"/>
      <c r="AD57" s="212"/>
      <c r="AE57" s="212"/>
      <c r="AF57" s="212"/>
      <c r="AG57" s="212"/>
      <c r="AH57" s="212"/>
      <c r="AI57" s="212"/>
      <c r="AJ57" s="212"/>
      <c r="AK57" s="212"/>
      <c r="AL57" s="212"/>
      <c r="AM57" s="212"/>
      <c r="AN57" s="212"/>
      <c r="AO57" s="212"/>
      <c r="AP57" s="212"/>
      <c r="AQ57" s="212"/>
      <c r="AR57" s="212"/>
      <c r="AS57" s="212"/>
      <c r="AT57" s="212"/>
      <c r="AU57" s="212"/>
      <c r="AV57" s="212"/>
      <c r="AW57" s="212"/>
      <c r="AX57" s="212"/>
      <c r="AY57" s="212"/>
      <c r="AZ57" s="212"/>
      <c r="BA57" s="212"/>
      <c r="BB57" s="212"/>
      <c r="BC57" s="212"/>
      <c r="BD57" s="212"/>
      <c r="BE57" s="212"/>
      <c r="BF57" s="212"/>
      <c r="BG57" s="212"/>
      <c r="BH57" s="212"/>
      <c r="BI57" s="212"/>
      <c r="BJ57" s="303"/>
      <c r="BK57" s="303"/>
      <c r="BL57" s="303"/>
      <c r="BM57" s="303"/>
      <c r="BN57" s="303"/>
      <c r="BO57" s="303"/>
      <c r="BP57" s="303"/>
      <c r="BQ57" s="303"/>
      <c r="BR57" s="303"/>
      <c r="BS57" s="303"/>
      <c r="BT57" s="303"/>
      <c r="BU57" s="303"/>
      <c r="BV57" s="303"/>
    </row>
    <row r="58" spans="1:74" ht="11.15" customHeight="1" x14ac:dyDescent="0.25">
      <c r="A58" s="36" t="s">
        <v>556</v>
      </c>
      <c r="B58" s="37" t="s">
        <v>1093</v>
      </c>
      <c r="C58" s="231">
        <v>14173.9</v>
      </c>
      <c r="D58" s="231">
        <v>14198.4</v>
      </c>
      <c r="E58" s="231">
        <v>14242.1</v>
      </c>
      <c r="F58" s="231">
        <v>14275.9</v>
      </c>
      <c r="G58" s="231">
        <v>14320.7</v>
      </c>
      <c r="H58" s="231">
        <v>14374.9</v>
      </c>
      <c r="I58" s="231">
        <v>14440</v>
      </c>
      <c r="J58" s="231">
        <v>14495</v>
      </c>
      <c r="K58" s="231">
        <v>14495.6</v>
      </c>
      <c r="L58" s="231">
        <v>14542.2</v>
      </c>
      <c r="M58" s="231">
        <v>14588.7</v>
      </c>
      <c r="N58" s="231">
        <v>14773.3</v>
      </c>
      <c r="O58" s="231">
        <v>14791.2</v>
      </c>
      <c r="P58" s="231">
        <v>14835.3</v>
      </c>
      <c r="Q58" s="231">
        <v>14843.9</v>
      </c>
      <c r="R58" s="231">
        <v>14811.8</v>
      </c>
      <c r="S58" s="231">
        <v>14814.7</v>
      </c>
      <c r="T58" s="231">
        <v>14841.3</v>
      </c>
      <c r="U58" s="231">
        <v>14871.8</v>
      </c>
      <c r="V58" s="231">
        <v>14960.3</v>
      </c>
      <c r="W58" s="231">
        <v>15000.7</v>
      </c>
      <c r="X58" s="231">
        <v>15022.4</v>
      </c>
      <c r="Y58" s="231">
        <v>15084.2</v>
      </c>
      <c r="Z58" s="231">
        <v>15018.1</v>
      </c>
      <c r="AA58" s="231">
        <v>15149.7</v>
      </c>
      <c r="AB58" s="231">
        <v>15232.8</v>
      </c>
      <c r="AC58" s="231">
        <v>15008.5</v>
      </c>
      <c r="AD58" s="231">
        <v>17246.2</v>
      </c>
      <c r="AE58" s="231">
        <v>16423.400000000001</v>
      </c>
      <c r="AF58" s="231">
        <v>16272.5</v>
      </c>
      <c r="AG58" s="231">
        <v>16372.2</v>
      </c>
      <c r="AH58" s="231">
        <v>15739.2</v>
      </c>
      <c r="AI58" s="231">
        <v>15799.7</v>
      </c>
      <c r="AJ58" s="231">
        <v>15729.1</v>
      </c>
      <c r="AK58" s="231">
        <v>15522.5</v>
      </c>
      <c r="AL58" s="231">
        <v>15536.5</v>
      </c>
      <c r="AM58" s="231">
        <v>17099.2</v>
      </c>
      <c r="AN58" s="231">
        <v>15662.7</v>
      </c>
      <c r="AO58" s="231">
        <v>19213.900000000001</v>
      </c>
      <c r="AP58" s="231">
        <v>16264.7</v>
      </c>
      <c r="AQ58" s="231">
        <v>15790.4</v>
      </c>
      <c r="AR58" s="231">
        <v>15708.6</v>
      </c>
      <c r="AS58" s="231">
        <v>15821.9</v>
      </c>
      <c r="AT58" s="231">
        <v>15802.4</v>
      </c>
      <c r="AU58" s="231">
        <v>15580.2</v>
      </c>
      <c r="AV58" s="231">
        <v>15584.9</v>
      </c>
      <c r="AW58" s="231">
        <v>15543.5</v>
      </c>
      <c r="AX58" s="231">
        <v>15483.6</v>
      </c>
      <c r="AY58" s="231">
        <v>15137.7</v>
      </c>
      <c r="AZ58" s="231">
        <v>15125.6</v>
      </c>
      <c r="BA58" s="231">
        <v>15064.1</v>
      </c>
      <c r="BB58" s="231">
        <v>15074.6</v>
      </c>
      <c r="BC58" s="231">
        <v>15069.5</v>
      </c>
      <c r="BD58" s="231">
        <v>15013.1</v>
      </c>
      <c r="BE58" s="231">
        <v>15081.4</v>
      </c>
      <c r="BF58" s="231">
        <v>15093.2</v>
      </c>
      <c r="BG58" s="231">
        <v>15149.787667000001</v>
      </c>
      <c r="BH58" s="231">
        <v>15196.252221999999</v>
      </c>
      <c r="BI58" s="231">
        <v>15245.742888999999</v>
      </c>
      <c r="BJ58" s="304">
        <v>15300.85</v>
      </c>
      <c r="BK58" s="304">
        <v>15381.91</v>
      </c>
      <c r="BL58" s="304">
        <v>15433</v>
      </c>
      <c r="BM58" s="304">
        <v>15474.45</v>
      </c>
      <c r="BN58" s="304">
        <v>15486.14</v>
      </c>
      <c r="BO58" s="304">
        <v>15523.42</v>
      </c>
      <c r="BP58" s="304">
        <v>15566.17</v>
      </c>
      <c r="BQ58" s="304">
        <v>15626.02</v>
      </c>
      <c r="BR58" s="304">
        <v>15670.96</v>
      </c>
      <c r="BS58" s="304">
        <v>15712.64</v>
      </c>
      <c r="BT58" s="304">
        <v>15738.3</v>
      </c>
      <c r="BU58" s="304">
        <v>15782.98</v>
      </c>
      <c r="BV58" s="304">
        <v>15833.94</v>
      </c>
    </row>
    <row r="59" spans="1:74" ht="11.15" customHeight="1" x14ac:dyDescent="0.25">
      <c r="A59" s="36" t="s">
        <v>27</v>
      </c>
      <c r="B59" s="38" t="s">
        <v>9</v>
      </c>
      <c r="C59" s="67">
        <v>3.1039047952000001</v>
      </c>
      <c r="D59" s="67">
        <v>3.0108681456999999</v>
      </c>
      <c r="E59" s="67">
        <v>2.9023727637999999</v>
      </c>
      <c r="F59" s="67">
        <v>2.9672905622000001</v>
      </c>
      <c r="G59" s="67">
        <v>2.6036554347999998</v>
      </c>
      <c r="H59" s="67">
        <v>2.9728006647999998</v>
      </c>
      <c r="I59" s="67">
        <v>3.173072114</v>
      </c>
      <c r="J59" s="67">
        <v>3.5105760030000002</v>
      </c>
      <c r="K59" s="67">
        <v>3.3819732694</v>
      </c>
      <c r="L59" s="67">
        <v>3.5068863660999998</v>
      </c>
      <c r="M59" s="67">
        <v>3.7566231642000001</v>
      </c>
      <c r="N59" s="67">
        <v>4.9165542220000003</v>
      </c>
      <c r="O59" s="67">
        <v>4.3551880569000003</v>
      </c>
      <c r="P59" s="67">
        <v>4.4857167005000003</v>
      </c>
      <c r="Q59" s="67">
        <v>4.2255004529000004</v>
      </c>
      <c r="R59" s="67">
        <v>3.7538789148</v>
      </c>
      <c r="S59" s="67">
        <v>3.4495520470000001</v>
      </c>
      <c r="T59" s="67">
        <v>3.2445443099000002</v>
      </c>
      <c r="U59" s="67">
        <v>2.9903047091000001</v>
      </c>
      <c r="V59" s="67">
        <v>3.2100724388000001</v>
      </c>
      <c r="W59" s="67">
        <v>3.4845056430999999</v>
      </c>
      <c r="X59" s="67">
        <v>3.3021138479999999</v>
      </c>
      <c r="Y59" s="67">
        <v>3.3964643868</v>
      </c>
      <c r="Z59" s="67">
        <v>1.65704345</v>
      </c>
      <c r="AA59" s="67">
        <v>2.4237384391000001</v>
      </c>
      <c r="AB59" s="67">
        <v>2.6794200319999999</v>
      </c>
      <c r="AC59" s="67">
        <v>1.1088730051</v>
      </c>
      <c r="AD59" s="67">
        <v>16.435544632999999</v>
      </c>
      <c r="AE59" s="67">
        <v>10.858809156</v>
      </c>
      <c r="AF59" s="67">
        <v>9.6433600829999992</v>
      </c>
      <c r="AG59" s="67">
        <v>10.088893072999999</v>
      </c>
      <c r="AH59" s="67">
        <v>5.2064463948000004</v>
      </c>
      <c r="AI59" s="67">
        <v>5.3264181004999998</v>
      </c>
      <c r="AJ59" s="67">
        <v>4.7043082329999999</v>
      </c>
      <c r="AK59" s="67">
        <v>2.9056893969000002</v>
      </c>
      <c r="AL59" s="67">
        <v>3.451834786</v>
      </c>
      <c r="AM59" s="67">
        <v>12.868241615000001</v>
      </c>
      <c r="AN59" s="67">
        <v>2.8221994643000001</v>
      </c>
      <c r="AO59" s="67">
        <v>28.020121930999998</v>
      </c>
      <c r="AP59" s="67">
        <v>-5.6911087660000002</v>
      </c>
      <c r="AQ59" s="67">
        <v>-3.8542567312</v>
      </c>
      <c r="AR59" s="67">
        <v>-3.4653556613999998</v>
      </c>
      <c r="AS59" s="67">
        <v>-3.3611854240999999</v>
      </c>
      <c r="AT59" s="67">
        <v>0.40154518653999999</v>
      </c>
      <c r="AU59" s="67">
        <v>-1.3892668848</v>
      </c>
      <c r="AV59" s="67">
        <v>-0.91677209758</v>
      </c>
      <c r="AW59" s="67">
        <v>0.13528748591</v>
      </c>
      <c r="AX59" s="67">
        <v>-0.34048852701999999</v>
      </c>
      <c r="AY59" s="67">
        <v>-11.471296903000001</v>
      </c>
      <c r="AZ59" s="67">
        <v>-3.429166108</v>
      </c>
      <c r="BA59" s="67">
        <v>-21.597905683</v>
      </c>
      <c r="BB59" s="67">
        <v>-7.3170731706999996</v>
      </c>
      <c r="BC59" s="67">
        <v>-4.5654321613000004</v>
      </c>
      <c r="BD59" s="67">
        <v>-4.4275110449000001</v>
      </c>
      <c r="BE59" s="67">
        <v>-4.6802217180000003</v>
      </c>
      <c r="BF59" s="67">
        <v>-4.4879258847000001</v>
      </c>
      <c r="BG59" s="67">
        <v>-2.7625597445999999</v>
      </c>
      <c r="BH59" s="67">
        <v>-2.4937457267999998</v>
      </c>
      <c r="BI59" s="67">
        <v>-1.9156374761999999</v>
      </c>
      <c r="BJ59" s="300">
        <v>-1.1802820000000001</v>
      </c>
      <c r="BK59" s="300">
        <v>1.6132409999999999</v>
      </c>
      <c r="BL59" s="300">
        <v>2.0322930000000001</v>
      </c>
      <c r="BM59" s="300">
        <v>2.7240319999999998</v>
      </c>
      <c r="BN59" s="300">
        <v>2.7300260000000001</v>
      </c>
      <c r="BO59" s="300">
        <v>3.012203</v>
      </c>
      <c r="BP59" s="300">
        <v>3.6839200000000001</v>
      </c>
      <c r="BQ59" s="300">
        <v>3.6112359999999999</v>
      </c>
      <c r="BR59" s="300">
        <v>3.827982</v>
      </c>
      <c r="BS59" s="300">
        <v>3.7152159999999999</v>
      </c>
      <c r="BT59" s="300">
        <v>3.5670039999999998</v>
      </c>
      <c r="BU59" s="300">
        <v>3.523863</v>
      </c>
      <c r="BV59" s="300">
        <v>3.484054</v>
      </c>
    </row>
    <row r="60" spans="1:74" ht="11.15" customHeight="1" x14ac:dyDescent="0.25">
      <c r="A60" s="25"/>
      <c r="B60" s="33"/>
      <c r="C60" s="210"/>
      <c r="D60" s="210"/>
      <c r="E60" s="210"/>
      <c r="F60" s="210"/>
      <c r="G60" s="210"/>
      <c r="H60" s="210"/>
      <c r="I60" s="210"/>
      <c r="J60" s="210"/>
      <c r="K60" s="210"/>
      <c r="L60" s="210"/>
      <c r="M60" s="210"/>
      <c r="N60" s="210"/>
      <c r="O60" s="210"/>
      <c r="P60" s="210"/>
      <c r="Q60" s="210"/>
      <c r="R60" s="210"/>
      <c r="S60" s="210"/>
      <c r="T60" s="210"/>
      <c r="U60" s="210"/>
      <c r="V60" s="210"/>
      <c r="W60" s="210"/>
      <c r="X60" s="210"/>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210"/>
      <c r="BF60" s="210"/>
      <c r="BG60" s="210"/>
      <c r="BH60" s="210"/>
      <c r="BI60" s="210"/>
      <c r="BJ60" s="299"/>
      <c r="BK60" s="299"/>
      <c r="BL60" s="299"/>
      <c r="BM60" s="299"/>
      <c r="BN60" s="299"/>
      <c r="BO60" s="299"/>
      <c r="BP60" s="299"/>
      <c r="BQ60" s="299"/>
      <c r="BR60" s="299"/>
      <c r="BS60" s="299"/>
      <c r="BT60" s="299"/>
      <c r="BU60" s="299"/>
      <c r="BV60" s="299"/>
    </row>
    <row r="61" spans="1:74" ht="11.15" customHeight="1" x14ac:dyDescent="0.25">
      <c r="A61" s="34"/>
      <c r="B61" s="35" t="s">
        <v>787</v>
      </c>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10"/>
      <c r="BA61" s="210"/>
      <c r="BB61" s="210"/>
      <c r="BC61" s="210"/>
      <c r="BD61" s="210"/>
      <c r="BE61" s="210"/>
      <c r="BF61" s="210"/>
      <c r="BG61" s="210"/>
      <c r="BH61" s="210"/>
      <c r="BI61" s="210"/>
      <c r="BJ61" s="299"/>
      <c r="BK61" s="299"/>
      <c r="BL61" s="299"/>
      <c r="BM61" s="299"/>
      <c r="BN61" s="299"/>
      <c r="BO61" s="299"/>
      <c r="BP61" s="299"/>
      <c r="BQ61" s="299"/>
      <c r="BR61" s="299"/>
      <c r="BS61" s="299"/>
      <c r="BT61" s="299"/>
      <c r="BU61" s="299"/>
      <c r="BV61" s="299"/>
    </row>
    <row r="62" spans="1:74" ht="11.15" customHeight="1" x14ac:dyDescent="0.25">
      <c r="A62" s="36" t="s">
        <v>557</v>
      </c>
      <c r="B62" s="39" t="s">
        <v>1372</v>
      </c>
      <c r="C62" s="67">
        <v>100.08929999999999</v>
      </c>
      <c r="D62" s="67">
        <v>101.1146</v>
      </c>
      <c r="E62" s="67">
        <v>101.205</v>
      </c>
      <c r="F62" s="67">
        <v>101.9431</v>
      </c>
      <c r="G62" s="67">
        <v>101.0712</v>
      </c>
      <c r="H62" s="67">
        <v>101.73390000000001</v>
      </c>
      <c r="I62" s="67">
        <v>101.8353</v>
      </c>
      <c r="J62" s="67">
        <v>102.1497</v>
      </c>
      <c r="K62" s="67">
        <v>102.11150000000001</v>
      </c>
      <c r="L62" s="67">
        <v>101.7088</v>
      </c>
      <c r="M62" s="67">
        <v>101.2783</v>
      </c>
      <c r="N62" s="67">
        <v>101.44450000000001</v>
      </c>
      <c r="O62" s="67">
        <v>100.6521</v>
      </c>
      <c r="P62" s="67">
        <v>100.2042</v>
      </c>
      <c r="Q62" s="67">
        <v>100.1091</v>
      </c>
      <c r="R62" s="67">
        <v>99.486599999999996</v>
      </c>
      <c r="S62" s="67">
        <v>99.550899999999999</v>
      </c>
      <c r="T62" s="67">
        <v>99.851699999999994</v>
      </c>
      <c r="U62" s="67">
        <v>99.239900000000006</v>
      </c>
      <c r="V62" s="67">
        <v>99.912700000000001</v>
      </c>
      <c r="W62" s="67">
        <v>99.182000000000002</v>
      </c>
      <c r="X62" s="67">
        <v>98.440700000000007</v>
      </c>
      <c r="Y62" s="67">
        <v>99.114999999999995</v>
      </c>
      <c r="Z62" s="67">
        <v>98.980800000000002</v>
      </c>
      <c r="AA62" s="67">
        <v>98.870999999999995</v>
      </c>
      <c r="AB62" s="67">
        <v>99.191400000000002</v>
      </c>
      <c r="AC62" s="67">
        <v>94.962400000000002</v>
      </c>
      <c r="AD62" s="67">
        <v>80.395200000000003</v>
      </c>
      <c r="AE62" s="67">
        <v>83.931100000000001</v>
      </c>
      <c r="AF62" s="67">
        <v>90.209900000000005</v>
      </c>
      <c r="AG62" s="67">
        <v>93.500399999999999</v>
      </c>
      <c r="AH62" s="67">
        <v>94.836399999999998</v>
      </c>
      <c r="AI62" s="67">
        <v>94.836600000000004</v>
      </c>
      <c r="AJ62" s="67">
        <v>95.814700000000002</v>
      </c>
      <c r="AK62" s="67">
        <v>96.358000000000004</v>
      </c>
      <c r="AL62" s="67">
        <v>96.746099999999998</v>
      </c>
      <c r="AM62" s="67">
        <v>98.323599999999999</v>
      </c>
      <c r="AN62" s="67">
        <v>94.746499999999997</v>
      </c>
      <c r="AO62" s="67">
        <v>97.722999999999999</v>
      </c>
      <c r="AP62" s="67">
        <v>97.670699999999997</v>
      </c>
      <c r="AQ62" s="67">
        <v>98.610299999999995</v>
      </c>
      <c r="AR62" s="67">
        <v>98.577399999999997</v>
      </c>
      <c r="AS62" s="67">
        <v>99.677599999999998</v>
      </c>
      <c r="AT62" s="67">
        <v>99.352699999999999</v>
      </c>
      <c r="AU62" s="67">
        <v>98.578400000000002</v>
      </c>
      <c r="AV62" s="67">
        <v>100.25109999999999</v>
      </c>
      <c r="AW62" s="67">
        <v>100.8291</v>
      </c>
      <c r="AX62" s="67">
        <v>100.7976</v>
      </c>
      <c r="AY62" s="67">
        <v>100.4851</v>
      </c>
      <c r="AZ62" s="67">
        <v>101.71729999999999</v>
      </c>
      <c r="BA62" s="67">
        <v>102.43389999999999</v>
      </c>
      <c r="BB62" s="67">
        <v>102.90309999999999</v>
      </c>
      <c r="BC62" s="67">
        <v>102.5008</v>
      </c>
      <c r="BD62" s="67">
        <v>101.9045</v>
      </c>
      <c r="BE62" s="67">
        <v>102.5163</v>
      </c>
      <c r="BF62" s="67">
        <v>102.9076</v>
      </c>
      <c r="BG62" s="67">
        <v>103.348</v>
      </c>
      <c r="BH62" s="67">
        <v>103.04786049000001</v>
      </c>
      <c r="BI62" s="67">
        <v>103.03980122999999</v>
      </c>
      <c r="BJ62" s="300">
        <v>102.9897</v>
      </c>
      <c r="BK62" s="300">
        <v>102.864</v>
      </c>
      <c r="BL62" s="300">
        <v>102.7552</v>
      </c>
      <c r="BM62" s="300">
        <v>102.6296</v>
      </c>
      <c r="BN62" s="300">
        <v>102.3944</v>
      </c>
      <c r="BO62" s="300">
        <v>102.3048</v>
      </c>
      <c r="BP62" s="300">
        <v>102.268</v>
      </c>
      <c r="BQ62" s="300">
        <v>102.2659</v>
      </c>
      <c r="BR62" s="300">
        <v>102.34820000000001</v>
      </c>
      <c r="BS62" s="300">
        <v>102.4967</v>
      </c>
      <c r="BT62" s="300">
        <v>102.8138</v>
      </c>
      <c r="BU62" s="300">
        <v>103.0183</v>
      </c>
      <c r="BV62" s="300">
        <v>103.2124</v>
      </c>
    </row>
    <row r="63" spans="1:74" ht="11.15" customHeight="1" x14ac:dyDescent="0.25">
      <c r="A63" s="36" t="s">
        <v>28</v>
      </c>
      <c r="B63" s="38" t="s">
        <v>9</v>
      </c>
      <c r="C63" s="67">
        <v>0.57608826720999995</v>
      </c>
      <c r="D63" s="67">
        <v>1.6221007713</v>
      </c>
      <c r="E63" s="67">
        <v>2.0080070314</v>
      </c>
      <c r="F63" s="67">
        <v>1.5691224909999999</v>
      </c>
      <c r="G63" s="67">
        <v>0.91458057095</v>
      </c>
      <c r="H63" s="67">
        <v>1.5982663145</v>
      </c>
      <c r="I63" s="67">
        <v>2.0055472584</v>
      </c>
      <c r="J63" s="67">
        <v>2.5428492841999999</v>
      </c>
      <c r="K63" s="67">
        <v>2.4617141389000001</v>
      </c>
      <c r="L63" s="67">
        <v>0.95256434053000005</v>
      </c>
      <c r="M63" s="67">
        <v>0.49554023709</v>
      </c>
      <c r="N63" s="67">
        <v>0.96210307151999996</v>
      </c>
      <c r="O63" s="67">
        <v>0.56229786800000003</v>
      </c>
      <c r="P63" s="67">
        <v>-0.90036453686999995</v>
      </c>
      <c r="Q63" s="67">
        <v>-1.0828516377999999</v>
      </c>
      <c r="R63" s="67">
        <v>-2.4096775554000001</v>
      </c>
      <c r="S63" s="67">
        <v>-1.5041871472999999</v>
      </c>
      <c r="T63" s="67">
        <v>-1.8501207561999999</v>
      </c>
      <c r="U63" s="67">
        <v>-2.5486250838000002</v>
      </c>
      <c r="V63" s="67">
        <v>-2.1899232204999999</v>
      </c>
      <c r="W63" s="67">
        <v>-2.8689226971999999</v>
      </c>
      <c r="X63" s="67">
        <v>-3.2131929587000001</v>
      </c>
      <c r="Y63" s="67">
        <v>-2.1359955685999998</v>
      </c>
      <c r="Z63" s="67">
        <v>-2.4286186043</v>
      </c>
      <c r="AA63" s="67">
        <v>-1.7695606947</v>
      </c>
      <c r="AB63" s="67">
        <v>-1.0107360769</v>
      </c>
      <c r="AC63" s="67">
        <v>-5.1410910695999998</v>
      </c>
      <c r="AD63" s="67">
        <v>-19.189921054999999</v>
      </c>
      <c r="AE63" s="67">
        <v>-15.69026498</v>
      </c>
      <c r="AF63" s="67">
        <v>-9.656120026</v>
      </c>
      <c r="AG63" s="67">
        <v>-5.7834600801000002</v>
      </c>
      <c r="AH63" s="67">
        <v>-5.0807354820999997</v>
      </c>
      <c r="AI63" s="67">
        <v>-4.3812385312000002</v>
      </c>
      <c r="AJ63" s="67">
        <v>-2.6675958216</v>
      </c>
      <c r="AK63" s="67">
        <v>-2.7816173131999999</v>
      </c>
      <c r="AL63" s="67">
        <v>-2.2577105863</v>
      </c>
      <c r="AM63" s="67">
        <v>-0.55365071658999998</v>
      </c>
      <c r="AN63" s="67">
        <v>-4.4811344532000001</v>
      </c>
      <c r="AO63" s="67">
        <v>2.9070453147999999</v>
      </c>
      <c r="AP63" s="67">
        <v>21.488223177999998</v>
      </c>
      <c r="AQ63" s="67">
        <v>17.489583717999999</v>
      </c>
      <c r="AR63" s="67">
        <v>9.2755894862999995</v>
      </c>
      <c r="AS63" s="67">
        <v>6.6066027524999997</v>
      </c>
      <c r="AT63" s="67">
        <v>4.7622010114000002</v>
      </c>
      <c r="AU63" s="67">
        <v>3.9455231418999999</v>
      </c>
      <c r="AV63" s="67">
        <v>4.6301872260000003</v>
      </c>
      <c r="AW63" s="67">
        <v>4.6400921562999997</v>
      </c>
      <c r="AX63" s="67">
        <v>4.1877657083999997</v>
      </c>
      <c r="AY63" s="67">
        <v>2.1983531929</v>
      </c>
      <c r="AZ63" s="67">
        <v>7.3573166290999996</v>
      </c>
      <c r="BA63" s="67">
        <v>4.820666578</v>
      </c>
      <c r="BB63" s="67">
        <v>5.3571849080999998</v>
      </c>
      <c r="BC63" s="67">
        <v>3.9453282264</v>
      </c>
      <c r="BD63" s="67">
        <v>3.3751143771000001</v>
      </c>
      <c r="BE63" s="67">
        <v>2.8478815702000002</v>
      </c>
      <c r="BF63" s="67">
        <v>3.5780607875000001</v>
      </c>
      <c r="BG63" s="67">
        <v>4.8383824447999997</v>
      </c>
      <c r="BH63" s="67">
        <v>2.7897554179999999</v>
      </c>
      <c r="BI63" s="67">
        <v>2.1925230261999999</v>
      </c>
      <c r="BJ63" s="300">
        <v>2.1747920000000001</v>
      </c>
      <c r="BK63" s="300">
        <v>2.3674529999999998</v>
      </c>
      <c r="BL63" s="300">
        <v>1.02037</v>
      </c>
      <c r="BM63" s="300">
        <v>0.1910211</v>
      </c>
      <c r="BN63" s="300">
        <v>-0.4943342</v>
      </c>
      <c r="BO63" s="300">
        <v>-0.19121440000000001</v>
      </c>
      <c r="BP63" s="300">
        <v>0.35668840000000002</v>
      </c>
      <c r="BQ63" s="300">
        <v>-0.2442069</v>
      </c>
      <c r="BR63" s="300">
        <v>-0.54359080000000004</v>
      </c>
      <c r="BS63" s="300">
        <v>-0.82367520000000005</v>
      </c>
      <c r="BT63" s="300">
        <v>-0.2271484</v>
      </c>
      <c r="BU63" s="300">
        <v>-2.0910100000000001E-2</v>
      </c>
      <c r="BV63" s="300">
        <v>0.21615480000000001</v>
      </c>
    </row>
    <row r="64" spans="1:74" ht="11.15" customHeight="1" x14ac:dyDescent="0.25">
      <c r="A64" s="25"/>
      <c r="B64" s="28"/>
      <c r="C64" s="210"/>
      <c r="D64" s="210"/>
      <c r="E64" s="210"/>
      <c r="F64" s="210"/>
      <c r="G64" s="210"/>
      <c r="H64" s="210"/>
      <c r="I64" s="210"/>
      <c r="J64" s="210"/>
      <c r="K64" s="210"/>
      <c r="L64" s="210"/>
      <c r="M64" s="210"/>
      <c r="N64" s="210"/>
      <c r="O64" s="210"/>
      <c r="P64" s="210"/>
      <c r="Q64" s="210"/>
      <c r="R64" s="210"/>
      <c r="S64" s="210"/>
      <c r="T64" s="210"/>
      <c r="U64" s="210"/>
      <c r="V64" s="210"/>
      <c r="W64" s="210"/>
      <c r="X64" s="210"/>
      <c r="Y64" s="210"/>
      <c r="Z64" s="210"/>
      <c r="AA64" s="210"/>
      <c r="AB64" s="210"/>
      <c r="AC64" s="210"/>
      <c r="AD64" s="210"/>
      <c r="AE64" s="210"/>
      <c r="AF64" s="210"/>
      <c r="AG64" s="210"/>
      <c r="AH64" s="210"/>
      <c r="AI64" s="210"/>
      <c r="AJ64" s="210"/>
      <c r="AK64" s="210"/>
      <c r="AL64" s="210"/>
      <c r="AM64" s="210"/>
      <c r="AN64" s="210"/>
      <c r="AO64" s="210"/>
      <c r="AP64" s="210"/>
      <c r="AQ64" s="210"/>
      <c r="AR64" s="210"/>
      <c r="AS64" s="210"/>
      <c r="AT64" s="210"/>
      <c r="AU64" s="210"/>
      <c r="AV64" s="210"/>
      <c r="AW64" s="210"/>
      <c r="AX64" s="210"/>
      <c r="AY64" s="210"/>
      <c r="AZ64" s="210"/>
      <c r="BA64" s="210"/>
      <c r="BB64" s="210"/>
      <c r="BC64" s="210"/>
      <c r="BD64" s="210"/>
      <c r="BE64" s="210"/>
      <c r="BF64" s="210"/>
      <c r="BG64" s="210"/>
      <c r="BH64" s="210"/>
      <c r="BI64" s="210"/>
      <c r="BJ64" s="299"/>
      <c r="BK64" s="299"/>
      <c r="BL64" s="299"/>
      <c r="BM64" s="299"/>
      <c r="BN64" s="299"/>
      <c r="BO64" s="299"/>
      <c r="BP64" s="299"/>
      <c r="BQ64" s="299"/>
      <c r="BR64" s="299"/>
      <c r="BS64" s="299"/>
      <c r="BT64" s="299"/>
      <c r="BU64" s="299"/>
      <c r="BV64" s="299"/>
    </row>
    <row r="65" spans="1:74" ht="11.15" customHeight="1" x14ac:dyDescent="0.25">
      <c r="A65" s="18"/>
      <c r="B65" s="19" t="s">
        <v>788</v>
      </c>
      <c r="C65" s="210"/>
      <c r="D65" s="210"/>
      <c r="E65" s="210"/>
      <c r="F65" s="210"/>
      <c r="G65" s="210"/>
      <c r="H65" s="210"/>
      <c r="I65" s="210"/>
      <c r="J65" s="210"/>
      <c r="K65" s="210"/>
      <c r="L65" s="210"/>
      <c r="M65" s="210"/>
      <c r="N65" s="210"/>
      <c r="O65" s="210"/>
      <c r="P65" s="210"/>
      <c r="Q65" s="210"/>
      <c r="R65" s="210"/>
      <c r="S65" s="210"/>
      <c r="T65" s="210"/>
      <c r="U65" s="210"/>
      <c r="V65" s="210"/>
      <c r="W65" s="210"/>
      <c r="X65" s="210"/>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c r="AU65" s="210"/>
      <c r="AV65" s="210"/>
      <c r="AW65" s="210"/>
      <c r="AX65" s="210"/>
      <c r="AY65" s="210"/>
      <c r="AZ65" s="210"/>
      <c r="BA65" s="210"/>
      <c r="BB65" s="210"/>
      <c r="BC65" s="210"/>
      <c r="BD65" s="210"/>
      <c r="BE65" s="210"/>
      <c r="BF65" s="210"/>
      <c r="BG65" s="210"/>
      <c r="BH65" s="210"/>
      <c r="BI65" s="210"/>
      <c r="BJ65" s="299"/>
      <c r="BK65" s="299"/>
      <c r="BL65" s="299"/>
      <c r="BM65" s="299"/>
      <c r="BN65" s="299"/>
      <c r="BO65" s="299"/>
      <c r="BP65" s="299"/>
      <c r="BQ65" s="299"/>
      <c r="BR65" s="299"/>
      <c r="BS65" s="299"/>
      <c r="BT65" s="299"/>
      <c r="BU65" s="299"/>
      <c r="BV65" s="299"/>
    </row>
    <row r="66" spans="1:74" ht="11.15" customHeight="1" x14ac:dyDescent="0.25">
      <c r="A66" s="18"/>
      <c r="B66" s="21"/>
      <c r="C66" s="210"/>
      <c r="D66" s="210"/>
      <c r="E66" s="210"/>
      <c r="F66" s="210"/>
      <c r="G66" s="210"/>
      <c r="H66" s="210"/>
      <c r="I66" s="210"/>
      <c r="J66" s="210"/>
      <c r="K66" s="210"/>
      <c r="L66" s="210"/>
      <c r="M66" s="210"/>
      <c r="N66" s="210"/>
      <c r="O66" s="210"/>
      <c r="P66" s="210"/>
      <c r="Q66" s="210"/>
      <c r="R66" s="210"/>
      <c r="S66" s="210"/>
      <c r="T66" s="210"/>
      <c r="U66" s="210"/>
      <c r="V66" s="210"/>
      <c r="W66" s="210"/>
      <c r="X66" s="210"/>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c r="AU66" s="210"/>
      <c r="AV66" s="210"/>
      <c r="AW66" s="210"/>
      <c r="AX66" s="210"/>
      <c r="AY66" s="210"/>
      <c r="AZ66" s="210"/>
      <c r="BA66" s="210"/>
      <c r="BB66" s="210"/>
      <c r="BC66" s="210"/>
      <c r="BD66" s="210"/>
      <c r="BE66" s="210"/>
      <c r="BF66" s="210"/>
      <c r="BG66" s="210"/>
      <c r="BH66" s="210"/>
      <c r="BI66" s="210"/>
      <c r="BJ66" s="299"/>
      <c r="BK66" s="299"/>
      <c r="BL66" s="299"/>
      <c r="BM66" s="299"/>
      <c r="BN66" s="299"/>
      <c r="BO66" s="299"/>
      <c r="BP66" s="299"/>
      <c r="BQ66" s="299"/>
      <c r="BR66" s="299"/>
      <c r="BS66" s="299"/>
      <c r="BT66" s="299"/>
      <c r="BU66" s="299"/>
      <c r="BV66" s="299"/>
    </row>
    <row r="67" spans="1:74" ht="11.15" customHeight="1" x14ac:dyDescent="0.25">
      <c r="A67" s="36" t="s">
        <v>558</v>
      </c>
      <c r="B67" s="40" t="s">
        <v>789</v>
      </c>
      <c r="C67" s="231">
        <v>898.66374611000003</v>
      </c>
      <c r="D67" s="231">
        <v>626.88032684999996</v>
      </c>
      <c r="E67" s="231">
        <v>610.96560586999999</v>
      </c>
      <c r="F67" s="231">
        <v>412.08706251000001</v>
      </c>
      <c r="G67" s="231">
        <v>85.657945312999999</v>
      </c>
      <c r="H67" s="231">
        <v>26.471681568000001</v>
      </c>
      <c r="I67" s="231">
        <v>3.5468552290000002</v>
      </c>
      <c r="J67" s="231">
        <v>6.9667562562000001</v>
      </c>
      <c r="K67" s="231">
        <v>37.777571794000004</v>
      </c>
      <c r="L67" s="231">
        <v>254.67553018999999</v>
      </c>
      <c r="M67" s="231">
        <v>595.41541946999996</v>
      </c>
      <c r="N67" s="231">
        <v>733.53041493000001</v>
      </c>
      <c r="O67" s="231">
        <v>861.54190299000004</v>
      </c>
      <c r="P67" s="231">
        <v>721.53463144</v>
      </c>
      <c r="Q67" s="231">
        <v>634.07224597000004</v>
      </c>
      <c r="R67" s="231">
        <v>289.04415945</v>
      </c>
      <c r="S67" s="231">
        <v>159.04834342000001</v>
      </c>
      <c r="T67" s="231">
        <v>34.301378491000001</v>
      </c>
      <c r="U67" s="231">
        <v>5.2700498714000004</v>
      </c>
      <c r="V67" s="231">
        <v>10.280453423999999</v>
      </c>
      <c r="W67" s="231">
        <v>41.395192815999998</v>
      </c>
      <c r="X67" s="231">
        <v>254.92159674999999</v>
      </c>
      <c r="Y67" s="231">
        <v>591.28723169</v>
      </c>
      <c r="Z67" s="231">
        <v>717.69573480999998</v>
      </c>
      <c r="AA67" s="231">
        <v>741.17917009999996</v>
      </c>
      <c r="AB67" s="231">
        <v>653.66307537</v>
      </c>
      <c r="AC67" s="231">
        <v>485.48387496999999</v>
      </c>
      <c r="AD67" s="231">
        <v>360.13487255000001</v>
      </c>
      <c r="AE67" s="231">
        <v>157.07898471999999</v>
      </c>
      <c r="AF67" s="231">
        <v>25.653312364000001</v>
      </c>
      <c r="AG67" s="231">
        <v>4.6702581791000002</v>
      </c>
      <c r="AH67" s="231">
        <v>7.2766599880999996</v>
      </c>
      <c r="AI67" s="231">
        <v>58.489006668999998</v>
      </c>
      <c r="AJ67" s="231">
        <v>248.36577109000001</v>
      </c>
      <c r="AK67" s="231">
        <v>422.91322337999998</v>
      </c>
      <c r="AL67" s="231">
        <v>751.60085171000003</v>
      </c>
      <c r="AM67" s="231">
        <v>804.83022874999995</v>
      </c>
      <c r="AN67" s="231">
        <v>794.17016791000003</v>
      </c>
      <c r="AO67" s="231">
        <v>508.35326132</v>
      </c>
      <c r="AP67" s="231">
        <v>308.60534897000002</v>
      </c>
      <c r="AQ67" s="231">
        <v>151.34928504000001</v>
      </c>
      <c r="AR67" s="231">
        <v>12.43683352</v>
      </c>
      <c r="AS67" s="231">
        <v>4.5711483791000003</v>
      </c>
      <c r="AT67" s="231">
        <v>5.9663907775</v>
      </c>
      <c r="AU67" s="231">
        <v>40.283029362000001</v>
      </c>
      <c r="AV67" s="231">
        <v>180.73213163</v>
      </c>
      <c r="AW67" s="231">
        <v>509.38379050999998</v>
      </c>
      <c r="AX67" s="231">
        <v>616.68325076999997</v>
      </c>
      <c r="AY67" s="231">
        <v>913.06974950999995</v>
      </c>
      <c r="AZ67" s="231">
        <v>710.15019066000002</v>
      </c>
      <c r="BA67" s="231">
        <v>525.05412746000002</v>
      </c>
      <c r="BB67" s="231">
        <v>342.54571721000002</v>
      </c>
      <c r="BC67" s="231">
        <v>123.41150552000001</v>
      </c>
      <c r="BD67" s="231">
        <v>26.083160731</v>
      </c>
      <c r="BE67" s="231">
        <v>3.6152717110000001</v>
      </c>
      <c r="BF67" s="231">
        <v>5.8806736797000001</v>
      </c>
      <c r="BG67" s="231">
        <v>44.323810422000001</v>
      </c>
      <c r="BH67" s="231">
        <v>255.31115603000001</v>
      </c>
      <c r="BI67" s="231">
        <v>522.96959102999995</v>
      </c>
      <c r="BJ67" s="304">
        <v>790.81608851999999</v>
      </c>
      <c r="BK67" s="304">
        <v>861.96262709999996</v>
      </c>
      <c r="BL67" s="304">
        <v>695.27685817999998</v>
      </c>
      <c r="BM67" s="304">
        <v>566.37072966000005</v>
      </c>
      <c r="BN67" s="304">
        <v>318.29426669999998</v>
      </c>
      <c r="BO67" s="304">
        <v>143.926177</v>
      </c>
      <c r="BP67" s="304">
        <v>31.838221533999999</v>
      </c>
      <c r="BQ67" s="304">
        <v>6.5293939194000004</v>
      </c>
      <c r="BR67" s="304">
        <v>10.463564232</v>
      </c>
      <c r="BS67" s="304">
        <v>58.055627043000001</v>
      </c>
      <c r="BT67" s="304">
        <v>251.78281680000001</v>
      </c>
      <c r="BU67" s="304">
        <v>506.06191878999999</v>
      </c>
      <c r="BV67" s="304">
        <v>795.07456605000004</v>
      </c>
    </row>
    <row r="68" spans="1:74" ht="11.15" customHeight="1" x14ac:dyDescent="0.25">
      <c r="A68" s="18"/>
      <c r="B68" s="21"/>
      <c r="C68" s="210"/>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c r="AU68" s="210"/>
      <c r="AV68" s="210"/>
      <c r="AW68" s="210"/>
      <c r="AX68" s="210"/>
      <c r="AY68" s="210"/>
      <c r="AZ68" s="210"/>
      <c r="BA68" s="210"/>
      <c r="BB68" s="210"/>
      <c r="BC68" s="210"/>
      <c r="BD68" s="210"/>
      <c r="BE68" s="210"/>
      <c r="BF68" s="210"/>
      <c r="BG68" s="210"/>
      <c r="BH68" s="210"/>
      <c r="BI68" s="210"/>
      <c r="BJ68" s="299"/>
      <c r="BK68" s="299"/>
      <c r="BL68" s="299"/>
      <c r="BM68" s="299"/>
      <c r="BN68" s="299"/>
      <c r="BO68" s="299"/>
      <c r="BP68" s="299"/>
      <c r="BQ68" s="299"/>
      <c r="BR68" s="299"/>
      <c r="BS68" s="299"/>
      <c r="BT68" s="299"/>
      <c r="BU68" s="299"/>
      <c r="BV68" s="299"/>
    </row>
    <row r="69" spans="1:74" ht="11.15" customHeight="1" x14ac:dyDescent="0.25">
      <c r="A69" s="36" t="s">
        <v>565</v>
      </c>
      <c r="B69" s="41" t="s">
        <v>3</v>
      </c>
      <c r="C69" s="260">
        <v>7.4961456951000001</v>
      </c>
      <c r="D69" s="260">
        <v>22.753325462999999</v>
      </c>
      <c r="E69" s="260">
        <v>20.977489721000001</v>
      </c>
      <c r="F69" s="260">
        <v>32.348679269000002</v>
      </c>
      <c r="G69" s="260">
        <v>173.4582498</v>
      </c>
      <c r="H69" s="260">
        <v>268.76992404999999</v>
      </c>
      <c r="I69" s="260">
        <v>375.13392470000002</v>
      </c>
      <c r="J69" s="260">
        <v>350.29853157000002</v>
      </c>
      <c r="K69" s="260">
        <v>230.03030709999999</v>
      </c>
      <c r="L69" s="260">
        <v>68.959078864999995</v>
      </c>
      <c r="M69" s="260">
        <v>17.662973363999999</v>
      </c>
      <c r="N69" s="260">
        <v>10.641427438999999</v>
      </c>
      <c r="O69" s="260">
        <v>8.9648960169999992</v>
      </c>
      <c r="P69" s="260">
        <v>17.942291274999999</v>
      </c>
      <c r="Q69" s="260">
        <v>18.235214188</v>
      </c>
      <c r="R69" s="260">
        <v>41.573089688000003</v>
      </c>
      <c r="S69" s="260">
        <v>128.57937989999999</v>
      </c>
      <c r="T69" s="260">
        <v>226.00017907</v>
      </c>
      <c r="U69" s="260">
        <v>372.39535433999998</v>
      </c>
      <c r="V69" s="260">
        <v>334.98275599999999</v>
      </c>
      <c r="W69" s="260">
        <v>241.57435902</v>
      </c>
      <c r="X69" s="260">
        <v>74.600894866999994</v>
      </c>
      <c r="Y69" s="260">
        <v>15.969872076</v>
      </c>
      <c r="Z69" s="260">
        <v>13.696916129</v>
      </c>
      <c r="AA69" s="260">
        <v>15.125548509</v>
      </c>
      <c r="AB69" s="260">
        <v>12.422784968</v>
      </c>
      <c r="AC69" s="260">
        <v>42.474304433</v>
      </c>
      <c r="AD69" s="260">
        <v>42.348203243</v>
      </c>
      <c r="AE69" s="260">
        <v>105.08847614</v>
      </c>
      <c r="AF69" s="260">
        <v>246.08550362</v>
      </c>
      <c r="AG69" s="260">
        <v>396.99967135000003</v>
      </c>
      <c r="AH69" s="260">
        <v>355.92241761999998</v>
      </c>
      <c r="AI69" s="260">
        <v>180.26824857</v>
      </c>
      <c r="AJ69" s="260">
        <v>82.051316579000002</v>
      </c>
      <c r="AK69" s="260">
        <v>31.796671811</v>
      </c>
      <c r="AL69" s="260">
        <v>6.9446333574999999</v>
      </c>
      <c r="AM69" s="260">
        <v>9.6882945565000007</v>
      </c>
      <c r="AN69" s="260">
        <v>12.09136926</v>
      </c>
      <c r="AO69" s="260">
        <v>28.067810132000002</v>
      </c>
      <c r="AP69" s="260">
        <v>36.340671383</v>
      </c>
      <c r="AQ69" s="260">
        <v>100.52289261</v>
      </c>
      <c r="AR69" s="260">
        <v>273.51368379000002</v>
      </c>
      <c r="AS69" s="260">
        <v>345.90367996999998</v>
      </c>
      <c r="AT69" s="260">
        <v>356.89659835999998</v>
      </c>
      <c r="AU69" s="260">
        <v>199.57644757</v>
      </c>
      <c r="AV69" s="260">
        <v>83.945549</v>
      </c>
      <c r="AW69" s="260">
        <v>17.994916121999999</v>
      </c>
      <c r="AX69" s="260">
        <v>25.5630843</v>
      </c>
      <c r="AY69" s="260">
        <v>8.5080362164000007</v>
      </c>
      <c r="AZ69" s="260">
        <v>11.136412295</v>
      </c>
      <c r="BA69" s="260">
        <v>26.785485961999999</v>
      </c>
      <c r="BB69" s="260">
        <v>48.365125018000001</v>
      </c>
      <c r="BC69" s="260">
        <v>146.62121471</v>
      </c>
      <c r="BD69" s="260">
        <v>269.46180604</v>
      </c>
      <c r="BE69" s="260">
        <v>391.97237967000001</v>
      </c>
      <c r="BF69" s="260">
        <v>357.97588866000001</v>
      </c>
      <c r="BG69" s="260">
        <v>200.03881052</v>
      </c>
      <c r="BH69" s="260">
        <v>55.791823350000001</v>
      </c>
      <c r="BI69" s="260">
        <v>24.679604588</v>
      </c>
      <c r="BJ69" s="306">
        <v>10.391563598999999</v>
      </c>
      <c r="BK69" s="306">
        <v>10.421105952</v>
      </c>
      <c r="BL69" s="306">
        <v>11.229374453</v>
      </c>
      <c r="BM69" s="306">
        <v>22.543772301000001</v>
      </c>
      <c r="BN69" s="306">
        <v>40.514968177</v>
      </c>
      <c r="BO69" s="306">
        <v>120.10706146</v>
      </c>
      <c r="BP69" s="306">
        <v>237.86373368</v>
      </c>
      <c r="BQ69" s="306">
        <v>347.15268300000002</v>
      </c>
      <c r="BR69" s="306">
        <v>325.14821411999998</v>
      </c>
      <c r="BS69" s="306">
        <v>176.34931316999999</v>
      </c>
      <c r="BT69" s="306">
        <v>63.177493366</v>
      </c>
      <c r="BU69" s="306">
        <v>19.926620460999999</v>
      </c>
      <c r="BV69" s="306">
        <v>9.8306758504000005</v>
      </c>
    </row>
    <row r="70" spans="1:74" s="388" customFormat="1" ht="12" customHeight="1" x14ac:dyDescent="0.25">
      <c r="A70" s="387"/>
      <c r="B70" s="746" t="s">
        <v>807</v>
      </c>
      <c r="C70" s="747"/>
      <c r="D70" s="747"/>
      <c r="E70" s="747"/>
      <c r="F70" s="747"/>
      <c r="G70" s="747"/>
      <c r="H70" s="747"/>
      <c r="I70" s="747"/>
      <c r="J70" s="747"/>
      <c r="K70" s="747"/>
      <c r="L70" s="747"/>
      <c r="M70" s="747"/>
      <c r="N70" s="747"/>
      <c r="O70" s="747"/>
      <c r="P70" s="747"/>
      <c r="Q70" s="748"/>
      <c r="AY70" s="447"/>
      <c r="AZ70" s="447"/>
      <c r="BA70" s="447"/>
      <c r="BB70" s="447"/>
      <c r="BC70" s="447"/>
      <c r="BD70" s="541"/>
      <c r="BE70" s="541"/>
      <c r="BF70" s="541"/>
      <c r="BG70" s="447"/>
      <c r="BH70" s="447"/>
      <c r="BI70" s="447"/>
      <c r="BJ70" s="447"/>
    </row>
    <row r="71" spans="1:74" s="388" customFormat="1" ht="12" customHeight="1" x14ac:dyDescent="0.25">
      <c r="A71" s="387"/>
      <c r="B71" s="746" t="s">
        <v>808</v>
      </c>
      <c r="C71" s="749"/>
      <c r="D71" s="749"/>
      <c r="E71" s="749"/>
      <c r="F71" s="749"/>
      <c r="G71" s="749"/>
      <c r="H71" s="749"/>
      <c r="I71" s="749"/>
      <c r="J71" s="749"/>
      <c r="K71" s="749"/>
      <c r="L71" s="749"/>
      <c r="M71" s="749"/>
      <c r="N71" s="749"/>
      <c r="O71" s="749"/>
      <c r="P71" s="749"/>
      <c r="Q71" s="748"/>
      <c r="AY71" s="447"/>
      <c r="AZ71" s="447"/>
      <c r="BA71" s="447"/>
      <c r="BB71" s="447"/>
      <c r="BC71" s="447"/>
      <c r="BD71" s="541"/>
      <c r="BE71" s="541"/>
      <c r="BF71" s="541"/>
      <c r="BG71" s="447"/>
      <c r="BH71" s="447"/>
      <c r="BI71" s="447"/>
      <c r="BJ71" s="447"/>
    </row>
    <row r="72" spans="1:74" s="388" customFormat="1" ht="12" customHeight="1" x14ac:dyDescent="0.25">
      <c r="A72" s="387"/>
      <c r="B72" s="746" t="s">
        <v>809</v>
      </c>
      <c r="C72" s="749"/>
      <c r="D72" s="749"/>
      <c r="E72" s="749"/>
      <c r="F72" s="749"/>
      <c r="G72" s="749"/>
      <c r="H72" s="749"/>
      <c r="I72" s="749"/>
      <c r="J72" s="749"/>
      <c r="K72" s="749"/>
      <c r="L72" s="749"/>
      <c r="M72" s="749"/>
      <c r="N72" s="749"/>
      <c r="O72" s="749"/>
      <c r="P72" s="749"/>
      <c r="Q72" s="748"/>
      <c r="AY72" s="447"/>
      <c r="AZ72" s="447"/>
      <c r="BA72" s="447"/>
      <c r="BB72" s="447"/>
      <c r="BC72" s="447"/>
      <c r="BD72" s="541"/>
      <c r="BE72" s="541"/>
      <c r="BF72" s="541"/>
      <c r="BG72" s="447"/>
      <c r="BH72" s="447"/>
      <c r="BI72" s="447"/>
      <c r="BJ72" s="447"/>
    </row>
    <row r="73" spans="1:74" s="388" customFormat="1" ht="12" customHeight="1" x14ac:dyDescent="0.25">
      <c r="A73" s="387"/>
      <c r="B73" s="746" t="s">
        <v>820</v>
      </c>
      <c r="C73" s="748"/>
      <c r="D73" s="748"/>
      <c r="E73" s="748"/>
      <c r="F73" s="748"/>
      <c r="G73" s="748"/>
      <c r="H73" s="748"/>
      <c r="I73" s="748"/>
      <c r="J73" s="748"/>
      <c r="K73" s="748"/>
      <c r="L73" s="748"/>
      <c r="M73" s="748"/>
      <c r="N73" s="748"/>
      <c r="O73" s="748"/>
      <c r="P73" s="748"/>
      <c r="Q73" s="748"/>
      <c r="AY73" s="447"/>
      <c r="AZ73" s="447"/>
      <c r="BA73" s="447"/>
      <c r="BB73" s="447"/>
      <c r="BC73" s="447"/>
      <c r="BD73" s="541"/>
      <c r="BE73" s="541"/>
      <c r="BF73" s="541"/>
      <c r="BG73" s="447"/>
      <c r="BH73" s="447"/>
      <c r="BI73" s="447"/>
      <c r="BJ73" s="447"/>
    </row>
    <row r="74" spans="1:74" s="388" customFormat="1" ht="12" customHeight="1" x14ac:dyDescent="0.25">
      <c r="A74" s="387"/>
      <c r="B74" s="746" t="s">
        <v>823</v>
      </c>
      <c r="C74" s="749"/>
      <c r="D74" s="749"/>
      <c r="E74" s="749"/>
      <c r="F74" s="749"/>
      <c r="G74" s="749"/>
      <c r="H74" s="749"/>
      <c r="I74" s="749"/>
      <c r="J74" s="749"/>
      <c r="K74" s="749"/>
      <c r="L74" s="749"/>
      <c r="M74" s="749"/>
      <c r="N74" s="749"/>
      <c r="O74" s="749"/>
      <c r="P74" s="749"/>
      <c r="Q74" s="748"/>
      <c r="AY74" s="447"/>
      <c r="AZ74" s="447"/>
      <c r="BA74" s="447"/>
      <c r="BB74" s="447"/>
      <c r="BC74" s="447"/>
      <c r="BD74" s="541"/>
      <c r="BE74" s="541"/>
      <c r="BF74" s="541"/>
      <c r="BG74" s="447"/>
      <c r="BH74" s="447"/>
      <c r="BI74" s="447"/>
      <c r="BJ74" s="447"/>
    </row>
    <row r="75" spans="1:74" s="388" customFormat="1" ht="12" customHeight="1" x14ac:dyDescent="0.25">
      <c r="A75" s="387"/>
      <c r="B75" s="752" t="s">
        <v>824</v>
      </c>
      <c r="C75" s="748"/>
      <c r="D75" s="748"/>
      <c r="E75" s="748"/>
      <c r="F75" s="748"/>
      <c r="G75" s="748"/>
      <c r="H75" s="748"/>
      <c r="I75" s="748"/>
      <c r="J75" s="748"/>
      <c r="K75" s="748"/>
      <c r="L75" s="748"/>
      <c r="M75" s="748"/>
      <c r="N75" s="748"/>
      <c r="O75" s="748"/>
      <c r="P75" s="748"/>
      <c r="Q75" s="748"/>
      <c r="AY75" s="447"/>
      <c r="AZ75" s="447"/>
      <c r="BA75" s="447"/>
      <c r="BB75" s="447"/>
      <c r="BC75" s="447"/>
      <c r="BD75" s="541"/>
      <c r="BE75" s="541"/>
      <c r="BF75" s="541"/>
      <c r="BG75" s="447"/>
      <c r="BH75" s="447"/>
      <c r="BI75" s="447"/>
      <c r="BJ75" s="447"/>
    </row>
    <row r="76" spans="1:74" s="388" customFormat="1" ht="12" customHeight="1" x14ac:dyDescent="0.25">
      <c r="A76" s="387"/>
      <c r="B76" s="753" t="s">
        <v>825</v>
      </c>
      <c r="C76" s="754"/>
      <c r="D76" s="754"/>
      <c r="E76" s="754"/>
      <c r="F76" s="754"/>
      <c r="G76" s="754"/>
      <c r="H76" s="754"/>
      <c r="I76" s="754"/>
      <c r="J76" s="754"/>
      <c r="K76" s="754"/>
      <c r="L76" s="754"/>
      <c r="M76" s="754"/>
      <c r="N76" s="754"/>
      <c r="O76" s="754"/>
      <c r="P76" s="754"/>
      <c r="Q76" s="751"/>
      <c r="AY76" s="447"/>
      <c r="AZ76" s="447"/>
      <c r="BA76" s="447"/>
      <c r="BB76" s="447"/>
      <c r="BC76" s="447"/>
      <c r="BD76" s="541"/>
      <c r="BE76" s="541"/>
      <c r="BF76" s="541"/>
      <c r="BG76" s="447"/>
      <c r="BH76" s="447"/>
      <c r="BI76" s="447"/>
      <c r="BJ76" s="447"/>
    </row>
    <row r="77" spans="1:74" s="388" customFormat="1" ht="12" customHeight="1" x14ac:dyDescent="0.25">
      <c r="A77" s="387"/>
      <c r="B77" s="744" t="s">
        <v>806</v>
      </c>
      <c r="C77" s="736"/>
      <c r="D77" s="736"/>
      <c r="E77" s="736"/>
      <c r="F77" s="736"/>
      <c r="G77" s="736"/>
      <c r="H77" s="736"/>
      <c r="I77" s="736"/>
      <c r="J77" s="736"/>
      <c r="K77" s="736"/>
      <c r="L77" s="736"/>
      <c r="M77" s="736"/>
      <c r="N77" s="736"/>
      <c r="O77" s="736"/>
      <c r="P77" s="736"/>
      <c r="Q77" s="736"/>
      <c r="AY77" s="447"/>
      <c r="AZ77" s="447"/>
      <c r="BA77" s="447"/>
      <c r="BB77" s="447"/>
      <c r="BC77" s="447"/>
      <c r="BD77" s="541"/>
      <c r="BE77" s="541"/>
      <c r="BF77" s="541"/>
      <c r="BG77" s="447"/>
      <c r="BH77" s="447"/>
      <c r="BI77" s="447"/>
      <c r="BJ77" s="447"/>
    </row>
    <row r="78" spans="1:74" s="388" customFormat="1" ht="12" customHeight="1" x14ac:dyDescent="0.25">
      <c r="A78" s="387"/>
      <c r="B78" s="760" t="str">
        <f>"Notes: "&amp;"EIA completed modeling and analysis for this report on " &amp;Dates!D2&amp;"."</f>
        <v>Notes: EIA completed modeling and analysis for this report on Thursday December 1, 2022.</v>
      </c>
      <c r="C78" s="761"/>
      <c r="D78" s="761"/>
      <c r="E78" s="761"/>
      <c r="F78" s="761"/>
      <c r="G78" s="761"/>
      <c r="H78" s="761"/>
      <c r="I78" s="761"/>
      <c r="J78" s="761"/>
      <c r="K78" s="761"/>
      <c r="L78" s="761"/>
      <c r="M78" s="761"/>
      <c r="N78" s="761"/>
      <c r="O78" s="761"/>
      <c r="P78" s="761"/>
      <c r="Q78" s="761"/>
      <c r="AY78" s="447"/>
      <c r="AZ78" s="447"/>
      <c r="BA78" s="447"/>
      <c r="BB78" s="447"/>
      <c r="BC78" s="447"/>
      <c r="BD78" s="541"/>
      <c r="BE78" s="541"/>
      <c r="BF78" s="541"/>
      <c r="BG78" s="447"/>
      <c r="BH78" s="447"/>
      <c r="BI78" s="447"/>
      <c r="BJ78" s="447"/>
    </row>
    <row r="79" spans="1:74" s="388" customFormat="1" ht="12" customHeight="1" x14ac:dyDescent="0.25">
      <c r="A79" s="387"/>
      <c r="B79" s="762" t="s">
        <v>350</v>
      </c>
      <c r="C79" s="761"/>
      <c r="D79" s="761"/>
      <c r="E79" s="761"/>
      <c r="F79" s="761"/>
      <c r="G79" s="761"/>
      <c r="H79" s="761"/>
      <c r="I79" s="761"/>
      <c r="J79" s="761"/>
      <c r="K79" s="761"/>
      <c r="L79" s="761"/>
      <c r="M79" s="761"/>
      <c r="N79" s="761"/>
      <c r="O79" s="761"/>
      <c r="P79" s="761"/>
      <c r="Q79" s="761"/>
      <c r="AY79" s="447"/>
      <c r="AZ79" s="447"/>
      <c r="BA79" s="447"/>
      <c r="BB79" s="447"/>
      <c r="BC79" s="447"/>
      <c r="BD79" s="541"/>
      <c r="BE79" s="541"/>
      <c r="BF79" s="541"/>
      <c r="BG79" s="447"/>
      <c r="BH79" s="447"/>
      <c r="BI79" s="447"/>
      <c r="BJ79" s="447"/>
    </row>
    <row r="80" spans="1:74" s="388" customFormat="1" ht="12" customHeight="1" x14ac:dyDescent="0.25">
      <c r="A80" s="387"/>
      <c r="B80" s="745" t="s">
        <v>126</v>
      </c>
      <c r="C80" s="736"/>
      <c r="D80" s="736"/>
      <c r="E80" s="736"/>
      <c r="F80" s="736"/>
      <c r="G80" s="736"/>
      <c r="H80" s="736"/>
      <c r="I80" s="736"/>
      <c r="J80" s="736"/>
      <c r="K80" s="736"/>
      <c r="L80" s="736"/>
      <c r="M80" s="736"/>
      <c r="N80" s="736"/>
      <c r="O80" s="736"/>
      <c r="P80" s="736"/>
      <c r="Q80" s="736"/>
      <c r="AY80" s="447"/>
      <c r="AZ80" s="447"/>
      <c r="BA80" s="447"/>
      <c r="BB80" s="447"/>
      <c r="BC80" s="447"/>
      <c r="BD80" s="541"/>
      <c r="BE80" s="541"/>
      <c r="BF80" s="541"/>
      <c r="BG80" s="447"/>
      <c r="BH80" s="447"/>
      <c r="BI80" s="447"/>
      <c r="BJ80" s="447"/>
    </row>
    <row r="81" spans="1:74" s="388" customFormat="1" ht="12" customHeight="1" x14ac:dyDescent="0.25">
      <c r="A81" s="387"/>
      <c r="B81" s="755" t="s">
        <v>826</v>
      </c>
      <c r="C81" s="754"/>
      <c r="D81" s="754"/>
      <c r="E81" s="754"/>
      <c r="F81" s="754"/>
      <c r="G81" s="754"/>
      <c r="H81" s="754"/>
      <c r="I81" s="754"/>
      <c r="J81" s="754"/>
      <c r="K81" s="754"/>
      <c r="L81" s="754"/>
      <c r="M81" s="754"/>
      <c r="N81" s="754"/>
      <c r="O81" s="754"/>
      <c r="P81" s="754"/>
      <c r="Q81" s="751"/>
      <c r="AY81" s="447"/>
      <c r="AZ81" s="447"/>
      <c r="BA81" s="447"/>
      <c r="BB81" s="447"/>
      <c r="BC81" s="447"/>
      <c r="BD81" s="541"/>
      <c r="BE81" s="541"/>
      <c r="BF81" s="541"/>
      <c r="BG81" s="447"/>
      <c r="BH81" s="447"/>
      <c r="BI81" s="447"/>
      <c r="BJ81" s="447"/>
    </row>
    <row r="82" spans="1:74" s="388" customFormat="1" ht="12" customHeight="1" x14ac:dyDescent="0.25">
      <c r="A82" s="387"/>
      <c r="B82" s="756" t="s">
        <v>827</v>
      </c>
      <c r="C82" s="751"/>
      <c r="D82" s="751"/>
      <c r="E82" s="751"/>
      <c r="F82" s="751"/>
      <c r="G82" s="751"/>
      <c r="H82" s="751"/>
      <c r="I82" s="751"/>
      <c r="J82" s="751"/>
      <c r="K82" s="751"/>
      <c r="L82" s="751"/>
      <c r="M82" s="751"/>
      <c r="N82" s="751"/>
      <c r="O82" s="751"/>
      <c r="P82" s="751"/>
      <c r="Q82" s="751"/>
      <c r="AY82" s="447"/>
      <c r="AZ82" s="447"/>
      <c r="BA82" s="447"/>
      <c r="BB82" s="447"/>
      <c r="BC82" s="447"/>
      <c r="BD82" s="541"/>
      <c r="BE82" s="541"/>
      <c r="BF82" s="541"/>
      <c r="BG82" s="447"/>
      <c r="BH82" s="447"/>
      <c r="BI82" s="447"/>
      <c r="BJ82" s="447"/>
    </row>
    <row r="83" spans="1:74" s="388" customFormat="1" ht="12" customHeight="1" x14ac:dyDescent="0.25">
      <c r="A83" s="387"/>
      <c r="B83" s="756" t="s">
        <v>828</v>
      </c>
      <c r="C83" s="751"/>
      <c r="D83" s="751"/>
      <c r="E83" s="751"/>
      <c r="F83" s="751"/>
      <c r="G83" s="751"/>
      <c r="H83" s="751"/>
      <c r="I83" s="751"/>
      <c r="J83" s="751"/>
      <c r="K83" s="751"/>
      <c r="L83" s="751"/>
      <c r="M83" s="751"/>
      <c r="N83" s="751"/>
      <c r="O83" s="751"/>
      <c r="P83" s="751"/>
      <c r="Q83" s="751"/>
      <c r="AY83" s="447"/>
      <c r="AZ83" s="447"/>
      <c r="BA83" s="447"/>
      <c r="BB83" s="447"/>
      <c r="BC83" s="447"/>
      <c r="BD83" s="541"/>
      <c r="BE83" s="541"/>
      <c r="BF83" s="541"/>
      <c r="BG83" s="447"/>
      <c r="BH83" s="447"/>
      <c r="BI83" s="447"/>
      <c r="BJ83" s="447"/>
    </row>
    <row r="84" spans="1:74" s="388" customFormat="1" ht="12" customHeight="1" x14ac:dyDescent="0.25">
      <c r="A84" s="387"/>
      <c r="B84" s="757" t="s">
        <v>829</v>
      </c>
      <c r="C84" s="758"/>
      <c r="D84" s="758"/>
      <c r="E84" s="758"/>
      <c r="F84" s="758"/>
      <c r="G84" s="758"/>
      <c r="H84" s="758"/>
      <c r="I84" s="758"/>
      <c r="J84" s="758"/>
      <c r="K84" s="758"/>
      <c r="L84" s="758"/>
      <c r="M84" s="758"/>
      <c r="N84" s="758"/>
      <c r="O84" s="758"/>
      <c r="P84" s="758"/>
      <c r="Q84" s="751"/>
      <c r="AY84" s="447"/>
      <c r="AZ84" s="447"/>
      <c r="BA84" s="447"/>
      <c r="BB84" s="447"/>
      <c r="BC84" s="447"/>
      <c r="BD84" s="541"/>
      <c r="BE84" s="541"/>
      <c r="BF84" s="541"/>
      <c r="BG84" s="447"/>
      <c r="BH84" s="447"/>
      <c r="BI84" s="447"/>
      <c r="BJ84" s="447"/>
    </row>
    <row r="85" spans="1:74" s="389" customFormat="1" ht="12" customHeight="1" x14ac:dyDescent="0.25">
      <c r="A85" s="387"/>
      <c r="B85" s="759" t="s">
        <v>1396</v>
      </c>
      <c r="C85" s="751"/>
      <c r="D85" s="751"/>
      <c r="E85" s="751"/>
      <c r="F85" s="751"/>
      <c r="G85" s="751"/>
      <c r="H85" s="751"/>
      <c r="I85" s="751"/>
      <c r="J85" s="751"/>
      <c r="K85" s="751"/>
      <c r="L85" s="751"/>
      <c r="M85" s="751"/>
      <c r="N85" s="751"/>
      <c r="O85" s="751"/>
      <c r="P85" s="751"/>
      <c r="Q85" s="751"/>
      <c r="AY85" s="448"/>
      <c r="AZ85" s="448"/>
      <c r="BA85" s="448"/>
      <c r="BB85" s="448"/>
      <c r="BC85" s="448"/>
      <c r="BD85" s="664"/>
      <c r="BE85" s="664"/>
      <c r="BF85" s="664"/>
      <c r="BG85" s="448"/>
      <c r="BH85" s="448"/>
      <c r="BI85" s="448"/>
      <c r="BJ85" s="448"/>
    </row>
    <row r="86" spans="1:74" s="389" customFormat="1" ht="12" customHeight="1" x14ac:dyDescent="0.25">
      <c r="A86" s="387"/>
      <c r="B86" s="750" t="s">
        <v>1354</v>
      </c>
      <c r="C86" s="751"/>
      <c r="D86" s="751"/>
      <c r="E86" s="751"/>
      <c r="F86" s="751"/>
      <c r="G86" s="751"/>
      <c r="H86" s="751"/>
      <c r="I86" s="751"/>
      <c r="J86" s="751"/>
      <c r="K86" s="751"/>
      <c r="L86" s="751"/>
      <c r="M86" s="751"/>
      <c r="N86" s="751"/>
      <c r="O86" s="751"/>
      <c r="P86" s="751"/>
      <c r="Q86" s="751"/>
      <c r="AY86" s="448"/>
      <c r="AZ86" s="448"/>
      <c r="BA86" s="448"/>
      <c r="BB86" s="448"/>
      <c r="BC86" s="448"/>
      <c r="BD86" s="664"/>
      <c r="BE86" s="664"/>
      <c r="BF86" s="664"/>
      <c r="BG86" s="448"/>
      <c r="BH86" s="448"/>
      <c r="BI86" s="448"/>
      <c r="BJ86" s="448"/>
    </row>
    <row r="87" spans="1:74" x14ac:dyDescent="0.25">
      <c r="A87" s="387"/>
      <c r="BK87" s="307"/>
      <c r="BL87" s="307"/>
      <c r="BM87" s="307"/>
      <c r="BN87" s="307"/>
      <c r="BO87" s="307"/>
      <c r="BP87" s="307"/>
      <c r="BQ87" s="307"/>
      <c r="BR87" s="307"/>
      <c r="BS87" s="307"/>
      <c r="BT87" s="307"/>
      <c r="BU87" s="307"/>
      <c r="BV87" s="307"/>
    </row>
    <row r="88" spans="1:74" x14ac:dyDescent="0.25">
      <c r="BK88" s="307"/>
      <c r="BL88" s="307"/>
      <c r="BM88" s="307"/>
      <c r="BN88" s="307"/>
      <c r="BO88" s="307"/>
      <c r="BP88" s="307"/>
      <c r="BQ88" s="307"/>
      <c r="BR88" s="307"/>
      <c r="BS88" s="307"/>
      <c r="BT88" s="307"/>
      <c r="BU88" s="307"/>
      <c r="BV88" s="307"/>
    </row>
    <row r="89" spans="1:74" x14ac:dyDescent="0.25">
      <c r="B89" s="708"/>
      <c r="BK89" s="307"/>
      <c r="BL89" s="307"/>
      <c r="BM89" s="307"/>
      <c r="BN89" s="307"/>
      <c r="BO89" s="307"/>
      <c r="BP89" s="307"/>
      <c r="BQ89" s="307"/>
      <c r="BR89" s="307"/>
      <c r="BS89" s="307"/>
      <c r="BT89" s="307"/>
      <c r="BU89" s="307"/>
      <c r="BV89" s="307"/>
    </row>
    <row r="90" spans="1:74" x14ac:dyDescent="0.25">
      <c r="BK90" s="307"/>
      <c r="BL90" s="307"/>
      <c r="BM90" s="307"/>
      <c r="BN90" s="307"/>
      <c r="BO90" s="307"/>
      <c r="BP90" s="307"/>
      <c r="BQ90" s="307"/>
      <c r="BR90" s="307"/>
      <c r="BS90" s="307"/>
      <c r="BT90" s="307"/>
      <c r="BU90" s="307"/>
      <c r="BV90" s="307"/>
    </row>
    <row r="91" spans="1:74" x14ac:dyDescent="0.25">
      <c r="BK91" s="307"/>
      <c r="BL91" s="307"/>
      <c r="BM91" s="307"/>
      <c r="BN91" s="307"/>
      <c r="BO91" s="307"/>
      <c r="BP91" s="307"/>
      <c r="BQ91" s="307"/>
      <c r="BR91" s="307"/>
      <c r="BS91" s="307"/>
      <c r="BT91" s="307"/>
      <c r="BU91" s="307"/>
      <c r="BV91" s="307"/>
    </row>
    <row r="92" spans="1:74" x14ac:dyDescent="0.25">
      <c r="BK92" s="307"/>
      <c r="BL92" s="307"/>
      <c r="BM92" s="307"/>
      <c r="BN92" s="307"/>
      <c r="BO92" s="307"/>
      <c r="BP92" s="307"/>
      <c r="BQ92" s="307"/>
      <c r="BR92" s="307"/>
      <c r="BS92" s="307"/>
      <c r="BT92" s="307"/>
      <c r="BU92" s="307"/>
      <c r="BV92" s="307"/>
    </row>
    <row r="93" spans="1:74" x14ac:dyDescent="0.25">
      <c r="BK93" s="307"/>
      <c r="BL93" s="307"/>
      <c r="BM93" s="307"/>
      <c r="BN93" s="307"/>
      <c r="BO93" s="307"/>
      <c r="BP93" s="307"/>
      <c r="BQ93" s="307"/>
      <c r="BR93" s="307"/>
      <c r="BS93" s="307"/>
      <c r="BT93" s="307"/>
      <c r="BU93" s="307"/>
      <c r="BV93" s="307"/>
    </row>
    <row r="94" spans="1:74" x14ac:dyDescent="0.25">
      <c r="BK94" s="307"/>
      <c r="BL94" s="307"/>
      <c r="BM94" s="307"/>
      <c r="BN94" s="307"/>
      <c r="BO94" s="307"/>
      <c r="BP94" s="307"/>
      <c r="BQ94" s="307"/>
      <c r="BR94" s="307"/>
      <c r="BS94" s="307"/>
      <c r="BT94" s="307"/>
      <c r="BU94" s="307"/>
      <c r="BV94" s="307"/>
    </row>
    <row r="95" spans="1:74" x14ac:dyDescent="0.25">
      <c r="BK95" s="307"/>
      <c r="BL95" s="307"/>
      <c r="BM95" s="307"/>
      <c r="BN95" s="307"/>
      <c r="BO95" s="307"/>
      <c r="BP95" s="307"/>
      <c r="BQ95" s="307"/>
      <c r="BR95" s="307"/>
      <c r="BS95" s="307"/>
      <c r="BT95" s="307"/>
      <c r="BU95" s="307"/>
      <c r="BV95" s="307"/>
    </row>
    <row r="96" spans="1:74" x14ac:dyDescent="0.25">
      <c r="BK96" s="307"/>
      <c r="BL96" s="307"/>
      <c r="BM96" s="307"/>
      <c r="BN96" s="307"/>
      <c r="BO96" s="307"/>
      <c r="BP96" s="307"/>
      <c r="BQ96" s="307"/>
      <c r="BR96" s="307"/>
      <c r="BS96" s="307"/>
      <c r="BT96" s="307"/>
      <c r="BU96" s="307"/>
      <c r="BV96" s="307"/>
    </row>
    <row r="97" spans="63:74" x14ac:dyDescent="0.25">
      <c r="BK97" s="307"/>
      <c r="BL97" s="307"/>
      <c r="BM97" s="307"/>
      <c r="BN97" s="307"/>
      <c r="BO97" s="307"/>
      <c r="BP97" s="307"/>
      <c r="BQ97" s="307"/>
      <c r="BR97" s="307"/>
      <c r="BS97" s="307"/>
      <c r="BT97" s="307"/>
      <c r="BU97" s="307"/>
      <c r="BV97" s="307"/>
    </row>
    <row r="98" spans="63:74" x14ac:dyDescent="0.25">
      <c r="BK98" s="307"/>
      <c r="BL98" s="307"/>
      <c r="BM98" s="307"/>
      <c r="BN98" s="307"/>
      <c r="BO98" s="307"/>
      <c r="BP98" s="307"/>
      <c r="BQ98" s="307"/>
      <c r="BR98" s="307"/>
      <c r="BS98" s="307"/>
      <c r="BT98" s="307"/>
      <c r="BU98" s="307"/>
      <c r="BV98" s="307"/>
    </row>
    <row r="99" spans="63:74" x14ac:dyDescent="0.25">
      <c r="BK99" s="307"/>
      <c r="BL99" s="307"/>
      <c r="BM99" s="307"/>
      <c r="BN99" s="307"/>
      <c r="BO99" s="307"/>
      <c r="BP99" s="307"/>
      <c r="BQ99" s="307"/>
      <c r="BR99" s="307"/>
      <c r="BS99" s="307"/>
      <c r="BT99" s="307"/>
      <c r="BU99" s="307"/>
      <c r="BV99" s="307"/>
    </row>
    <row r="100" spans="63:74" x14ac:dyDescent="0.25">
      <c r="BK100" s="307"/>
      <c r="BL100" s="307"/>
      <c r="BM100" s="307"/>
      <c r="BN100" s="307"/>
      <c r="BO100" s="307"/>
      <c r="BP100" s="307"/>
      <c r="BQ100" s="307"/>
      <c r="BR100" s="307"/>
      <c r="BS100" s="307"/>
      <c r="BT100" s="307"/>
      <c r="BU100" s="307"/>
      <c r="BV100" s="307"/>
    </row>
    <row r="101" spans="63:74" x14ac:dyDescent="0.25">
      <c r="BK101" s="307"/>
      <c r="BL101" s="307"/>
      <c r="BM101" s="307"/>
      <c r="BN101" s="307"/>
      <c r="BO101" s="307"/>
      <c r="BP101" s="307"/>
      <c r="BQ101" s="307"/>
      <c r="BR101" s="307"/>
      <c r="BS101" s="307"/>
      <c r="BT101" s="307"/>
      <c r="BU101" s="307"/>
      <c r="BV101" s="307"/>
    </row>
    <row r="102" spans="63:74" x14ac:dyDescent="0.25">
      <c r="BK102" s="307"/>
      <c r="BL102" s="307"/>
      <c r="BM102" s="307"/>
      <c r="BN102" s="307"/>
      <c r="BO102" s="307"/>
      <c r="BP102" s="307"/>
      <c r="BQ102" s="307"/>
      <c r="BR102" s="307"/>
      <c r="BS102" s="307"/>
      <c r="BT102" s="307"/>
      <c r="BU102" s="307"/>
      <c r="BV102" s="307"/>
    </row>
    <row r="103" spans="63:74" x14ac:dyDescent="0.25">
      <c r="BK103" s="307"/>
      <c r="BL103" s="307"/>
      <c r="BM103" s="307"/>
      <c r="BN103" s="307"/>
      <c r="BO103" s="307"/>
      <c r="BP103" s="307"/>
      <c r="BQ103" s="307"/>
      <c r="BR103" s="307"/>
      <c r="BS103" s="307"/>
      <c r="BT103" s="307"/>
      <c r="BU103" s="307"/>
      <c r="BV103" s="307"/>
    </row>
    <row r="104" spans="63:74" x14ac:dyDescent="0.25">
      <c r="BK104" s="307"/>
      <c r="BL104" s="307"/>
      <c r="BM104" s="307"/>
      <c r="BN104" s="307"/>
      <c r="BO104" s="307"/>
      <c r="BP104" s="307"/>
      <c r="BQ104" s="307"/>
      <c r="BR104" s="307"/>
      <c r="BS104" s="307"/>
      <c r="BT104" s="307"/>
      <c r="BU104" s="307"/>
      <c r="BV104" s="307"/>
    </row>
    <row r="105" spans="63:74" x14ac:dyDescent="0.25">
      <c r="BK105" s="307"/>
      <c r="BL105" s="307"/>
      <c r="BM105" s="307"/>
      <c r="BN105" s="307"/>
      <c r="BO105" s="307"/>
      <c r="BP105" s="307"/>
      <c r="BQ105" s="307"/>
      <c r="BR105" s="307"/>
      <c r="BS105" s="307"/>
      <c r="BT105" s="307"/>
      <c r="BU105" s="307"/>
      <c r="BV105" s="307"/>
    </row>
    <row r="106" spans="63:74" x14ac:dyDescent="0.25">
      <c r="BK106" s="307"/>
      <c r="BL106" s="307"/>
      <c r="BM106" s="307"/>
      <c r="BN106" s="307"/>
      <c r="BO106" s="307"/>
      <c r="BP106" s="307"/>
      <c r="BQ106" s="307"/>
      <c r="BR106" s="307"/>
      <c r="BS106" s="307"/>
      <c r="BT106" s="307"/>
      <c r="BU106" s="307"/>
      <c r="BV106" s="307"/>
    </row>
    <row r="107" spans="63:74" x14ac:dyDescent="0.25">
      <c r="BK107" s="307"/>
      <c r="BL107" s="307"/>
      <c r="BM107" s="307"/>
      <c r="BN107" s="307"/>
      <c r="BO107" s="307"/>
      <c r="BP107" s="307"/>
      <c r="BQ107" s="307"/>
      <c r="BR107" s="307"/>
      <c r="BS107" s="307"/>
      <c r="BT107" s="307"/>
      <c r="BU107" s="307"/>
      <c r="BV107" s="307"/>
    </row>
    <row r="108" spans="63:74" x14ac:dyDescent="0.25">
      <c r="BK108" s="307"/>
      <c r="BL108" s="307"/>
      <c r="BM108" s="307"/>
      <c r="BN108" s="307"/>
      <c r="BO108" s="307"/>
      <c r="BP108" s="307"/>
      <c r="BQ108" s="307"/>
      <c r="BR108" s="307"/>
      <c r="BS108" s="307"/>
      <c r="BT108" s="307"/>
      <c r="BU108" s="307"/>
      <c r="BV108" s="307"/>
    </row>
    <row r="109" spans="63:74" x14ac:dyDescent="0.25">
      <c r="BK109" s="307"/>
      <c r="BL109" s="307"/>
      <c r="BM109" s="307"/>
      <c r="BN109" s="307"/>
      <c r="BO109" s="307"/>
      <c r="BP109" s="307"/>
      <c r="BQ109" s="307"/>
      <c r="BR109" s="307"/>
      <c r="BS109" s="307"/>
      <c r="BT109" s="307"/>
      <c r="BU109" s="307"/>
      <c r="BV109" s="307"/>
    </row>
    <row r="110" spans="63:74" x14ac:dyDescent="0.25">
      <c r="BK110" s="307"/>
      <c r="BL110" s="307"/>
      <c r="BM110" s="307"/>
      <c r="BN110" s="307"/>
      <c r="BO110" s="307"/>
      <c r="BP110" s="307"/>
      <c r="BQ110" s="307"/>
      <c r="BR110" s="307"/>
      <c r="BS110" s="307"/>
      <c r="BT110" s="307"/>
      <c r="BU110" s="307"/>
      <c r="BV110" s="307"/>
    </row>
    <row r="111" spans="63:74" x14ac:dyDescent="0.25">
      <c r="BK111" s="307"/>
      <c r="BL111" s="307"/>
      <c r="BM111" s="307"/>
      <c r="BN111" s="307"/>
      <c r="BO111" s="307"/>
      <c r="BP111" s="307"/>
      <c r="BQ111" s="307"/>
      <c r="BR111" s="307"/>
      <c r="BS111" s="307"/>
      <c r="BT111" s="307"/>
      <c r="BU111" s="307"/>
      <c r="BV111" s="307"/>
    </row>
    <row r="112" spans="63:74" x14ac:dyDescent="0.25">
      <c r="BK112" s="307"/>
      <c r="BL112" s="307"/>
      <c r="BM112" s="307"/>
      <c r="BN112" s="307"/>
      <c r="BO112" s="307"/>
      <c r="BP112" s="307"/>
      <c r="BQ112" s="307"/>
      <c r="BR112" s="307"/>
      <c r="BS112" s="307"/>
      <c r="BT112" s="307"/>
      <c r="BU112" s="307"/>
      <c r="BV112" s="307"/>
    </row>
    <row r="113" spans="63:74" x14ac:dyDescent="0.25">
      <c r="BK113" s="307"/>
      <c r="BL113" s="307"/>
      <c r="BM113" s="307"/>
      <c r="BN113" s="307"/>
      <c r="BO113" s="307"/>
      <c r="BP113" s="307"/>
      <c r="BQ113" s="307"/>
      <c r="BR113" s="307"/>
      <c r="BS113" s="307"/>
      <c r="BT113" s="307"/>
      <c r="BU113" s="307"/>
      <c r="BV113" s="307"/>
    </row>
    <row r="114" spans="63:74" x14ac:dyDescent="0.25">
      <c r="BK114" s="307"/>
      <c r="BL114" s="307"/>
      <c r="BM114" s="307"/>
      <c r="BN114" s="307"/>
      <c r="BO114" s="307"/>
      <c r="BP114" s="307"/>
      <c r="BQ114" s="307"/>
      <c r="BR114" s="307"/>
      <c r="BS114" s="307"/>
      <c r="BT114" s="307"/>
      <c r="BU114" s="307"/>
      <c r="BV114" s="307"/>
    </row>
    <row r="115" spans="63:74" x14ac:dyDescent="0.25">
      <c r="BK115" s="307"/>
      <c r="BL115" s="307"/>
      <c r="BM115" s="307"/>
      <c r="BN115" s="307"/>
      <c r="BO115" s="307"/>
      <c r="BP115" s="307"/>
      <c r="BQ115" s="307"/>
      <c r="BR115" s="307"/>
      <c r="BS115" s="307"/>
      <c r="BT115" s="307"/>
      <c r="BU115" s="307"/>
      <c r="BV115" s="307"/>
    </row>
    <row r="116" spans="63:74" x14ac:dyDescent="0.25">
      <c r="BK116" s="307"/>
      <c r="BL116" s="307"/>
      <c r="BM116" s="307"/>
      <c r="BN116" s="307"/>
      <c r="BO116" s="307"/>
      <c r="BP116" s="307"/>
      <c r="BQ116" s="307"/>
      <c r="BR116" s="307"/>
      <c r="BS116" s="307"/>
      <c r="BT116" s="307"/>
      <c r="BU116" s="307"/>
      <c r="BV116" s="307"/>
    </row>
    <row r="117" spans="63:74" x14ac:dyDescent="0.25">
      <c r="BK117" s="307"/>
      <c r="BL117" s="307"/>
      <c r="BM117" s="307"/>
      <c r="BN117" s="307"/>
      <c r="BO117" s="307"/>
      <c r="BP117" s="307"/>
      <c r="BQ117" s="307"/>
      <c r="BR117" s="307"/>
      <c r="BS117" s="307"/>
      <c r="BT117" s="307"/>
      <c r="BU117" s="307"/>
      <c r="BV117" s="307"/>
    </row>
    <row r="118" spans="63:74" x14ac:dyDescent="0.25">
      <c r="BK118" s="307"/>
      <c r="BL118" s="307"/>
      <c r="BM118" s="307"/>
      <c r="BN118" s="307"/>
      <c r="BO118" s="307"/>
      <c r="BP118" s="307"/>
      <c r="BQ118" s="307"/>
      <c r="BR118" s="307"/>
      <c r="BS118" s="307"/>
      <c r="BT118" s="307"/>
      <c r="BU118" s="307"/>
      <c r="BV118" s="307"/>
    </row>
    <row r="119" spans="63:74" x14ac:dyDescent="0.25">
      <c r="BK119" s="307"/>
      <c r="BL119" s="307"/>
      <c r="BM119" s="307"/>
      <c r="BN119" s="307"/>
      <c r="BO119" s="307"/>
      <c r="BP119" s="307"/>
      <c r="BQ119" s="307"/>
      <c r="BR119" s="307"/>
      <c r="BS119" s="307"/>
      <c r="BT119" s="307"/>
      <c r="BU119" s="307"/>
      <c r="BV119" s="307"/>
    </row>
    <row r="120" spans="63:74" x14ac:dyDescent="0.25">
      <c r="BK120" s="307"/>
      <c r="BL120" s="307"/>
      <c r="BM120" s="307"/>
      <c r="BN120" s="307"/>
      <c r="BO120" s="307"/>
      <c r="BP120" s="307"/>
      <c r="BQ120" s="307"/>
      <c r="BR120" s="307"/>
      <c r="BS120" s="307"/>
      <c r="BT120" s="307"/>
      <c r="BU120" s="307"/>
      <c r="BV120" s="307"/>
    </row>
    <row r="121" spans="63:74" x14ac:dyDescent="0.25">
      <c r="BK121" s="307"/>
      <c r="BL121" s="307"/>
      <c r="BM121" s="307"/>
      <c r="BN121" s="307"/>
      <c r="BO121" s="307"/>
      <c r="BP121" s="307"/>
      <c r="BQ121" s="307"/>
      <c r="BR121" s="307"/>
      <c r="BS121" s="307"/>
      <c r="BT121" s="307"/>
      <c r="BU121" s="307"/>
      <c r="BV121" s="307"/>
    </row>
    <row r="122" spans="63:74" x14ac:dyDescent="0.25">
      <c r="BK122" s="307"/>
      <c r="BL122" s="307"/>
      <c r="BM122" s="307"/>
      <c r="BN122" s="307"/>
      <c r="BO122" s="307"/>
      <c r="BP122" s="307"/>
      <c r="BQ122" s="307"/>
      <c r="BR122" s="307"/>
      <c r="BS122" s="307"/>
      <c r="BT122" s="307"/>
      <c r="BU122" s="307"/>
      <c r="BV122" s="307"/>
    </row>
    <row r="123" spans="63:74" x14ac:dyDescent="0.25">
      <c r="BK123" s="307"/>
      <c r="BL123" s="307"/>
      <c r="BM123" s="307"/>
      <c r="BN123" s="307"/>
      <c r="BO123" s="307"/>
      <c r="BP123" s="307"/>
      <c r="BQ123" s="307"/>
      <c r="BR123" s="307"/>
      <c r="BS123" s="307"/>
      <c r="BT123" s="307"/>
      <c r="BU123" s="307"/>
      <c r="BV123" s="307"/>
    </row>
    <row r="124" spans="63:74" x14ac:dyDescent="0.25">
      <c r="BK124" s="307"/>
      <c r="BL124" s="307"/>
      <c r="BM124" s="307"/>
      <c r="BN124" s="307"/>
      <c r="BO124" s="307"/>
      <c r="BP124" s="307"/>
      <c r="BQ124" s="307"/>
      <c r="BR124" s="307"/>
      <c r="BS124" s="307"/>
      <c r="BT124" s="307"/>
      <c r="BU124" s="307"/>
      <c r="BV124" s="307"/>
    </row>
    <row r="125" spans="63:74" x14ac:dyDescent="0.25">
      <c r="BK125" s="307"/>
      <c r="BL125" s="307"/>
      <c r="BM125" s="307"/>
      <c r="BN125" s="307"/>
      <c r="BO125" s="307"/>
      <c r="BP125" s="307"/>
      <c r="BQ125" s="307"/>
      <c r="BR125" s="307"/>
      <c r="BS125" s="307"/>
      <c r="BT125" s="307"/>
      <c r="BU125" s="307"/>
      <c r="BV125" s="307"/>
    </row>
    <row r="126" spans="63:74" x14ac:dyDescent="0.25">
      <c r="BK126" s="307"/>
      <c r="BL126" s="307"/>
      <c r="BM126" s="307"/>
      <c r="BN126" s="307"/>
      <c r="BO126" s="307"/>
      <c r="BP126" s="307"/>
      <c r="BQ126" s="307"/>
      <c r="BR126" s="307"/>
      <c r="BS126" s="307"/>
      <c r="BT126" s="307"/>
      <c r="BU126" s="307"/>
      <c r="BV126" s="307"/>
    </row>
    <row r="127" spans="63:74" x14ac:dyDescent="0.25">
      <c r="BK127" s="307"/>
      <c r="BL127" s="307"/>
      <c r="BM127" s="307"/>
      <c r="BN127" s="307"/>
      <c r="BO127" s="307"/>
      <c r="BP127" s="307"/>
      <c r="BQ127" s="307"/>
      <c r="BR127" s="307"/>
      <c r="BS127" s="307"/>
      <c r="BT127" s="307"/>
      <c r="BU127" s="307"/>
      <c r="BV127" s="307"/>
    </row>
    <row r="128" spans="63:74" x14ac:dyDescent="0.25">
      <c r="BK128" s="307"/>
      <c r="BL128" s="307"/>
      <c r="BM128" s="307"/>
      <c r="BN128" s="307"/>
      <c r="BO128" s="307"/>
      <c r="BP128" s="307"/>
      <c r="BQ128" s="307"/>
      <c r="BR128" s="307"/>
      <c r="BS128" s="307"/>
      <c r="BT128" s="307"/>
      <c r="BU128" s="307"/>
      <c r="BV128" s="307"/>
    </row>
    <row r="129" spans="63:74" x14ac:dyDescent="0.25">
      <c r="BK129" s="307"/>
      <c r="BL129" s="307"/>
      <c r="BM129" s="307"/>
      <c r="BN129" s="307"/>
      <c r="BO129" s="307"/>
      <c r="BP129" s="307"/>
      <c r="BQ129" s="307"/>
      <c r="BR129" s="307"/>
      <c r="BS129" s="307"/>
      <c r="BT129" s="307"/>
      <c r="BU129" s="307"/>
      <c r="BV129" s="307"/>
    </row>
    <row r="130" spans="63:74" x14ac:dyDescent="0.25">
      <c r="BK130" s="307"/>
      <c r="BL130" s="307"/>
      <c r="BM130" s="307"/>
      <c r="BN130" s="307"/>
      <c r="BO130" s="307"/>
      <c r="BP130" s="307"/>
      <c r="BQ130" s="307"/>
      <c r="BR130" s="307"/>
      <c r="BS130" s="307"/>
      <c r="BT130" s="307"/>
      <c r="BU130" s="307"/>
      <c r="BV130" s="307"/>
    </row>
    <row r="131" spans="63:74" x14ac:dyDescent="0.25">
      <c r="BK131" s="307"/>
      <c r="BL131" s="307"/>
      <c r="BM131" s="307"/>
      <c r="BN131" s="307"/>
      <c r="BO131" s="307"/>
      <c r="BP131" s="307"/>
      <c r="BQ131" s="307"/>
      <c r="BR131" s="307"/>
      <c r="BS131" s="307"/>
      <c r="BT131" s="307"/>
      <c r="BU131" s="307"/>
      <c r="BV131" s="307"/>
    </row>
    <row r="132" spans="63:74" x14ac:dyDescent="0.25">
      <c r="BK132" s="307"/>
      <c r="BL132" s="307"/>
      <c r="BM132" s="307"/>
      <c r="BN132" s="307"/>
      <c r="BO132" s="307"/>
      <c r="BP132" s="307"/>
      <c r="BQ132" s="307"/>
      <c r="BR132" s="307"/>
      <c r="BS132" s="307"/>
      <c r="BT132" s="307"/>
      <c r="BU132" s="307"/>
      <c r="BV132" s="307"/>
    </row>
    <row r="133" spans="63:74" x14ac:dyDescent="0.25">
      <c r="BK133" s="307"/>
      <c r="BL133" s="307"/>
      <c r="BM133" s="307"/>
      <c r="BN133" s="307"/>
      <c r="BO133" s="307"/>
      <c r="BP133" s="307"/>
      <c r="BQ133" s="307"/>
      <c r="BR133" s="307"/>
      <c r="BS133" s="307"/>
      <c r="BT133" s="307"/>
      <c r="BU133" s="307"/>
      <c r="BV133" s="307"/>
    </row>
    <row r="134" spans="63:74" x14ac:dyDescent="0.25">
      <c r="BK134" s="307"/>
      <c r="BL134" s="307"/>
      <c r="BM134" s="307"/>
      <c r="BN134" s="307"/>
      <c r="BO134" s="307"/>
      <c r="BP134" s="307"/>
      <c r="BQ134" s="307"/>
      <c r="BR134" s="307"/>
      <c r="BS134" s="307"/>
      <c r="BT134" s="307"/>
      <c r="BU134" s="307"/>
      <c r="BV134" s="307"/>
    </row>
    <row r="135" spans="63:74" x14ac:dyDescent="0.25">
      <c r="BK135" s="307"/>
      <c r="BL135" s="307"/>
      <c r="BM135" s="307"/>
      <c r="BN135" s="307"/>
      <c r="BO135" s="307"/>
      <c r="BP135" s="307"/>
      <c r="BQ135" s="307"/>
      <c r="BR135" s="307"/>
      <c r="BS135" s="307"/>
      <c r="BT135" s="307"/>
      <c r="BU135" s="307"/>
      <c r="BV135" s="307"/>
    </row>
    <row r="136" spans="63:74" x14ac:dyDescent="0.25">
      <c r="BK136" s="307"/>
      <c r="BL136" s="307"/>
      <c r="BM136" s="307"/>
      <c r="BN136" s="307"/>
      <c r="BO136" s="307"/>
      <c r="BP136" s="307"/>
      <c r="BQ136" s="307"/>
      <c r="BR136" s="307"/>
      <c r="BS136" s="307"/>
      <c r="BT136" s="307"/>
      <c r="BU136" s="307"/>
      <c r="BV136" s="307"/>
    </row>
    <row r="137" spans="63:74" x14ac:dyDescent="0.25">
      <c r="BK137" s="307"/>
      <c r="BL137" s="307"/>
      <c r="BM137" s="307"/>
      <c r="BN137" s="307"/>
      <c r="BO137" s="307"/>
      <c r="BP137" s="307"/>
      <c r="BQ137" s="307"/>
      <c r="BR137" s="307"/>
      <c r="BS137" s="307"/>
      <c r="BT137" s="307"/>
      <c r="BU137" s="307"/>
      <c r="BV137" s="307"/>
    </row>
    <row r="138" spans="63:74" x14ac:dyDescent="0.25">
      <c r="BK138" s="307"/>
      <c r="BL138" s="307"/>
      <c r="BM138" s="307"/>
      <c r="BN138" s="307"/>
      <c r="BO138" s="307"/>
      <c r="BP138" s="307"/>
      <c r="BQ138" s="307"/>
      <c r="BR138" s="307"/>
      <c r="BS138" s="307"/>
      <c r="BT138" s="307"/>
      <c r="BU138" s="307"/>
      <c r="BV138" s="307"/>
    </row>
    <row r="139" spans="63:74" x14ac:dyDescent="0.25">
      <c r="BK139" s="307"/>
      <c r="BL139" s="307"/>
      <c r="BM139" s="307"/>
      <c r="BN139" s="307"/>
      <c r="BO139" s="307"/>
      <c r="BP139" s="307"/>
      <c r="BQ139" s="307"/>
      <c r="BR139" s="307"/>
      <c r="BS139" s="307"/>
      <c r="BT139" s="307"/>
      <c r="BU139" s="307"/>
      <c r="BV139" s="307"/>
    </row>
    <row r="140" spans="63:74" x14ac:dyDescent="0.25">
      <c r="BK140" s="307"/>
      <c r="BL140" s="307"/>
      <c r="BM140" s="307"/>
      <c r="BN140" s="307"/>
      <c r="BO140" s="307"/>
      <c r="BP140" s="307"/>
      <c r="BQ140" s="307"/>
      <c r="BR140" s="307"/>
      <c r="BS140" s="307"/>
      <c r="BT140" s="307"/>
      <c r="BU140" s="307"/>
      <c r="BV140" s="307"/>
    </row>
    <row r="141" spans="63:74" x14ac:dyDescent="0.25">
      <c r="BK141" s="307"/>
      <c r="BL141" s="307"/>
      <c r="BM141" s="307"/>
      <c r="BN141" s="307"/>
      <c r="BO141" s="307"/>
      <c r="BP141" s="307"/>
      <c r="BQ141" s="307"/>
      <c r="BR141" s="307"/>
      <c r="BS141" s="307"/>
      <c r="BT141" s="307"/>
      <c r="BU141" s="307"/>
      <c r="BV141" s="307"/>
    </row>
    <row r="142" spans="63:74" x14ac:dyDescent="0.25">
      <c r="BK142" s="307"/>
      <c r="BL142" s="307"/>
      <c r="BM142" s="307"/>
      <c r="BN142" s="307"/>
      <c r="BO142" s="307"/>
      <c r="BP142" s="307"/>
      <c r="BQ142" s="307"/>
      <c r="BR142" s="307"/>
      <c r="BS142" s="307"/>
      <c r="BT142" s="307"/>
      <c r="BU142" s="307"/>
      <c r="BV142" s="307"/>
    </row>
    <row r="143" spans="63:74" x14ac:dyDescent="0.25">
      <c r="BK143" s="307"/>
      <c r="BL143" s="307"/>
      <c r="BM143" s="307"/>
      <c r="BN143" s="307"/>
      <c r="BO143" s="307"/>
      <c r="BP143" s="307"/>
      <c r="BQ143" s="307"/>
      <c r="BR143" s="307"/>
      <c r="BS143" s="307"/>
      <c r="BT143" s="307"/>
      <c r="BU143" s="307"/>
      <c r="BV143" s="307"/>
    </row>
    <row r="144" spans="63:74" x14ac:dyDescent="0.25">
      <c r="BK144" s="307"/>
      <c r="BL144" s="307"/>
      <c r="BM144" s="307"/>
      <c r="BN144" s="307"/>
      <c r="BO144" s="307"/>
      <c r="BP144" s="307"/>
      <c r="BQ144" s="307"/>
      <c r="BR144" s="307"/>
      <c r="BS144" s="307"/>
      <c r="BT144" s="307"/>
      <c r="BU144" s="307"/>
      <c r="BV144" s="307"/>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I6" sqref="BI6:BI39"/>
    </sheetView>
  </sheetViews>
  <sheetFormatPr defaultColWidth="9.54296875" defaultRowHeight="10.5" x14ac:dyDescent="0.25"/>
  <cols>
    <col min="1" max="1" width="8.54296875" style="13" customWidth="1"/>
    <col min="2" max="2" width="40.1796875" style="13" customWidth="1"/>
    <col min="3" max="3" width="8.54296875" style="13" bestFit="1" customWidth="1"/>
    <col min="4" max="50" width="6.54296875" style="13" customWidth="1"/>
    <col min="51" max="55" width="6.54296875" style="372" customWidth="1"/>
    <col min="56" max="58" width="6.54296875" style="578" customWidth="1"/>
    <col min="59" max="62" width="6.54296875" style="372" customWidth="1"/>
    <col min="63" max="74" width="6.54296875" style="13" customWidth="1"/>
    <col min="75" max="16384" width="9.54296875" style="13"/>
  </cols>
  <sheetData>
    <row r="1" spans="1:74" ht="13.4" customHeight="1" x14ac:dyDescent="0.3">
      <c r="A1" s="733" t="s">
        <v>790</v>
      </c>
      <c r="B1" s="765" t="s">
        <v>978</v>
      </c>
      <c r="C1" s="736"/>
      <c r="D1" s="736"/>
      <c r="E1" s="736"/>
      <c r="F1" s="736"/>
      <c r="G1" s="736"/>
      <c r="H1" s="736"/>
      <c r="I1" s="736"/>
      <c r="J1" s="736"/>
      <c r="K1" s="736"/>
      <c r="L1" s="736"/>
      <c r="M1" s="736"/>
      <c r="N1" s="736"/>
      <c r="O1" s="736"/>
      <c r="P1" s="736"/>
      <c r="Q1" s="736"/>
      <c r="R1" s="736"/>
      <c r="S1" s="736"/>
      <c r="T1" s="736"/>
      <c r="U1" s="736"/>
      <c r="V1" s="736"/>
      <c r="W1" s="736"/>
      <c r="X1" s="736"/>
      <c r="Y1" s="736"/>
      <c r="Z1" s="736"/>
      <c r="AA1" s="736"/>
      <c r="AB1" s="736"/>
      <c r="AC1" s="736"/>
      <c r="AD1" s="736"/>
      <c r="AE1" s="736"/>
      <c r="AF1" s="736"/>
      <c r="AG1" s="736"/>
      <c r="AH1" s="736"/>
      <c r="AI1" s="736"/>
      <c r="AJ1" s="736"/>
      <c r="AK1" s="736"/>
      <c r="AL1" s="736"/>
      <c r="AM1" s="253"/>
    </row>
    <row r="2" spans="1:74" ht="12.5" x14ac:dyDescent="0.25">
      <c r="A2" s="734"/>
      <c r="B2" s="485" t="str">
        <f>"U.S. Energy Information Administration  |  Short-Term Energy Outlook  - "&amp;Dates!D1</f>
        <v>U.S. Energy Information Administration  |  Short-Term Energy Outlook  - December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3"/>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48"/>
      <c r="B5" s="49" t="s">
        <v>104</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79"/>
      <c r="BE5" s="579"/>
      <c r="BF5" s="579"/>
      <c r="BG5" s="579"/>
      <c r="BH5" s="579"/>
      <c r="BI5" s="579"/>
      <c r="BJ5" s="50"/>
      <c r="BK5" s="50"/>
      <c r="BL5" s="50"/>
      <c r="BM5" s="50"/>
      <c r="BN5" s="50"/>
      <c r="BO5" s="50"/>
      <c r="BP5" s="50"/>
      <c r="BQ5" s="50"/>
      <c r="BR5" s="50"/>
      <c r="BS5" s="50"/>
      <c r="BT5" s="50"/>
      <c r="BU5" s="50"/>
      <c r="BV5" s="50"/>
    </row>
    <row r="6" spans="1:74" ht="11.15" customHeight="1" x14ac:dyDescent="0.25">
      <c r="A6" s="51" t="s">
        <v>516</v>
      </c>
      <c r="B6" s="149" t="s">
        <v>466</v>
      </c>
      <c r="C6" s="209">
        <v>63.698</v>
      </c>
      <c r="D6" s="209">
        <v>62.228999999999999</v>
      </c>
      <c r="E6" s="209">
        <v>62.725000000000001</v>
      </c>
      <c r="F6" s="209">
        <v>66.254000000000005</v>
      </c>
      <c r="G6" s="209">
        <v>69.977999999999994</v>
      </c>
      <c r="H6" s="209">
        <v>67.873000000000005</v>
      </c>
      <c r="I6" s="209">
        <v>70.980999999999995</v>
      </c>
      <c r="J6" s="209">
        <v>68.055000000000007</v>
      </c>
      <c r="K6" s="209">
        <v>70.230999999999995</v>
      </c>
      <c r="L6" s="209">
        <v>70.748999999999995</v>
      </c>
      <c r="M6" s="209">
        <v>56.963000000000001</v>
      </c>
      <c r="N6" s="209">
        <v>49.523000000000003</v>
      </c>
      <c r="O6" s="209">
        <v>51.375999999999998</v>
      </c>
      <c r="P6" s="209">
        <v>54.954000000000001</v>
      </c>
      <c r="Q6" s="209">
        <v>58.151000000000003</v>
      </c>
      <c r="R6" s="209">
        <v>63.862000000000002</v>
      </c>
      <c r="S6" s="209">
        <v>60.826999999999998</v>
      </c>
      <c r="T6" s="209">
        <v>54.656999999999996</v>
      </c>
      <c r="U6" s="209">
        <v>57.353999999999999</v>
      </c>
      <c r="V6" s="209">
        <v>54.805</v>
      </c>
      <c r="W6" s="209">
        <v>56.947000000000003</v>
      </c>
      <c r="X6" s="209">
        <v>53.963000000000001</v>
      </c>
      <c r="Y6" s="209">
        <v>57.027000000000001</v>
      </c>
      <c r="Z6" s="209">
        <v>59.877000000000002</v>
      </c>
      <c r="AA6" s="209">
        <v>57.52</v>
      </c>
      <c r="AB6" s="209">
        <v>50.54</v>
      </c>
      <c r="AC6" s="209">
        <v>29.21</v>
      </c>
      <c r="AD6" s="209">
        <v>16.55</v>
      </c>
      <c r="AE6" s="209">
        <v>28.56</v>
      </c>
      <c r="AF6" s="209">
        <v>38.31</v>
      </c>
      <c r="AG6" s="209">
        <v>40.71</v>
      </c>
      <c r="AH6" s="209">
        <v>42.34</v>
      </c>
      <c r="AI6" s="209">
        <v>39.630000000000003</v>
      </c>
      <c r="AJ6" s="209">
        <v>39.4</v>
      </c>
      <c r="AK6" s="209">
        <v>40.94</v>
      </c>
      <c r="AL6" s="209">
        <v>47.02</v>
      </c>
      <c r="AM6" s="209">
        <v>52</v>
      </c>
      <c r="AN6" s="209">
        <v>59.04</v>
      </c>
      <c r="AO6" s="209">
        <v>62.33</v>
      </c>
      <c r="AP6" s="209">
        <v>61.72</v>
      </c>
      <c r="AQ6" s="209">
        <v>65.17</v>
      </c>
      <c r="AR6" s="209">
        <v>71.38</v>
      </c>
      <c r="AS6" s="209">
        <v>72.489999999999995</v>
      </c>
      <c r="AT6" s="209">
        <v>67.73</v>
      </c>
      <c r="AU6" s="209">
        <v>71.650000000000006</v>
      </c>
      <c r="AV6" s="209">
        <v>81.48</v>
      </c>
      <c r="AW6" s="209">
        <v>79.150000000000006</v>
      </c>
      <c r="AX6" s="209">
        <v>71.709999999999994</v>
      </c>
      <c r="AY6" s="209">
        <v>83.22</v>
      </c>
      <c r="AZ6" s="209">
        <v>91.64</v>
      </c>
      <c r="BA6" s="209">
        <v>108.5</v>
      </c>
      <c r="BB6" s="209">
        <v>101.78</v>
      </c>
      <c r="BC6" s="209">
        <v>109.55</v>
      </c>
      <c r="BD6" s="209">
        <v>114.84</v>
      </c>
      <c r="BE6" s="209">
        <v>101.62</v>
      </c>
      <c r="BF6" s="209">
        <v>93.67</v>
      </c>
      <c r="BG6" s="209">
        <v>84.26</v>
      </c>
      <c r="BH6" s="209">
        <v>87.55</v>
      </c>
      <c r="BI6" s="209">
        <v>84.37</v>
      </c>
      <c r="BJ6" s="298">
        <v>80</v>
      </c>
      <c r="BK6" s="298">
        <v>82</v>
      </c>
      <c r="BL6" s="298">
        <v>83</v>
      </c>
      <c r="BM6" s="298">
        <v>84</v>
      </c>
      <c r="BN6" s="298">
        <v>86</v>
      </c>
      <c r="BO6" s="298">
        <v>88</v>
      </c>
      <c r="BP6" s="298">
        <v>88</v>
      </c>
      <c r="BQ6" s="298">
        <v>88</v>
      </c>
      <c r="BR6" s="298">
        <v>88</v>
      </c>
      <c r="BS6" s="298">
        <v>88</v>
      </c>
      <c r="BT6" s="298">
        <v>87</v>
      </c>
      <c r="BU6" s="298">
        <v>87</v>
      </c>
      <c r="BV6" s="298">
        <v>87</v>
      </c>
    </row>
    <row r="7" spans="1:74" ht="11.15" customHeight="1" x14ac:dyDescent="0.25">
      <c r="A7" s="51" t="s">
        <v>93</v>
      </c>
      <c r="B7" s="149" t="s">
        <v>92</v>
      </c>
      <c r="C7" s="209">
        <v>69.076999999999998</v>
      </c>
      <c r="D7" s="209">
        <v>65.317999999999998</v>
      </c>
      <c r="E7" s="209">
        <v>66.016999999999996</v>
      </c>
      <c r="F7" s="209">
        <v>72.105999999999995</v>
      </c>
      <c r="G7" s="209">
        <v>76.974999999999994</v>
      </c>
      <c r="H7" s="209">
        <v>74.405000000000001</v>
      </c>
      <c r="I7" s="209">
        <v>74.254000000000005</v>
      </c>
      <c r="J7" s="209">
        <v>72.528000000000006</v>
      </c>
      <c r="K7" s="209">
        <v>78.891000000000005</v>
      </c>
      <c r="L7" s="209">
        <v>81.031999999999996</v>
      </c>
      <c r="M7" s="209">
        <v>64.748000000000005</v>
      </c>
      <c r="N7" s="209">
        <v>57.362000000000002</v>
      </c>
      <c r="O7" s="209">
        <v>59.41</v>
      </c>
      <c r="P7" s="209">
        <v>63.960999999999999</v>
      </c>
      <c r="Q7" s="209">
        <v>66.138999999999996</v>
      </c>
      <c r="R7" s="209">
        <v>71.233000000000004</v>
      </c>
      <c r="S7" s="209">
        <v>71.317999999999998</v>
      </c>
      <c r="T7" s="209">
        <v>64.221000000000004</v>
      </c>
      <c r="U7" s="209">
        <v>63.918999999999997</v>
      </c>
      <c r="V7" s="209">
        <v>59.042000000000002</v>
      </c>
      <c r="W7" s="209">
        <v>62.826999999999998</v>
      </c>
      <c r="X7" s="209">
        <v>59.713000000000001</v>
      </c>
      <c r="Y7" s="209">
        <v>63.212000000000003</v>
      </c>
      <c r="Z7" s="209">
        <v>67.31</v>
      </c>
      <c r="AA7" s="209">
        <v>63.65</v>
      </c>
      <c r="AB7" s="209">
        <v>55.66</v>
      </c>
      <c r="AC7" s="209">
        <v>32.01</v>
      </c>
      <c r="AD7" s="209">
        <v>18.38</v>
      </c>
      <c r="AE7" s="209">
        <v>29.38</v>
      </c>
      <c r="AF7" s="209">
        <v>40.270000000000003</v>
      </c>
      <c r="AG7" s="209">
        <v>43.24</v>
      </c>
      <c r="AH7" s="209">
        <v>44.74</v>
      </c>
      <c r="AI7" s="209">
        <v>40.909999999999997</v>
      </c>
      <c r="AJ7" s="209">
        <v>40.19</v>
      </c>
      <c r="AK7" s="209">
        <v>42.69</v>
      </c>
      <c r="AL7" s="209">
        <v>49.99</v>
      </c>
      <c r="AM7" s="209">
        <v>54.77</v>
      </c>
      <c r="AN7" s="209">
        <v>62.28</v>
      </c>
      <c r="AO7" s="209">
        <v>65.41</v>
      </c>
      <c r="AP7" s="209">
        <v>64.81</v>
      </c>
      <c r="AQ7" s="209">
        <v>68.53</v>
      </c>
      <c r="AR7" s="209">
        <v>73.16</v>
      </c>
      <c r="AS7" s="209">
        <v>75.17</v>
      </c>
      <c r="AT7" s="209">
        <v>70.75</v>
      </c>
      <c r="AU7" s="209">
        <v>74.489999999999995</v>
      </c>
      <c r="AV7" s="209">
        <v>83.54</v>
      </c>
      <c r="AW7" s="209">
        <v>81.05</v>
      </c>
      <c r="AX7" s="209">
        <v>74.17</v>
      </c>
      <c r="AY7" s="209">
        <v>86.51</v>
      </c>
      <c r="AZ7" s="209">
        <v>97.13</v>
      </c>
      <c r="BA7" s="209">
        <v>117.25</v>
      </c>
      <c r="BB7" s="209">
        <v>104.58</v>
      </c>
      <c r="BC7" s="209">
        <v>113.38</v>
      </c>
      <c r="BD7" s="209">
        <v>122.71</v>
      </c>
      <c r="BE7" s="209">
        <v>111.93</v>
      </c>
      <c r="BF7" s="209">
        <v>100.45</v>
      </c>
      <c r="BG7" s="209">
        <v>89.76</v>
      </c>
      <c r="BH7" s="209">
        <v>93.4</v>
      </c>
      <c r="BI7" s="209">
        <v>91.42</v>
      </c>
      <c r="BJ7" s="298">
        <v>87</v>
      </c>
      <c r="BK7" s="298">
        <v>88</v>
      </c>
      <c r="BL7" s="298">
        <v>89</v>
      </c>
      <c r="BM7" s="298">
        <v>90</v>
      </c>
      <c r="BN7" s="298">
        <v>92</v>
      </c>
      <c r="BO7" s="298">
        <v>94</v>
      </c>
      <c r="BP7" s="298">
        <v>94</v>
      </c>
      <c r="BQ7" s="298">
        <v>94</v>
      </c>
      <c r="BR7" s="298">
        <v>94</v>
      </c>
      <c r="BS7" s="298">
        <v>94</v>
      </c>
      <c r="BT7" s="298">
        <v>93</v>
      </c>
      <c r="BU7" s="298">
        <v>93</v>
      </c>
      <c r="BV7" s="298">
        <v>93</v>
      </c>
    </row>
    <row r="8" spans="1:74" ht="11.15" customHeight="1" x14ac:dyDescent="0.25">
      <c r="A8" s="51" t="s">
        <v>515</v>
      </c>
      <c r="B8" s="575" t="s">
        <v>980</v>
      </c>
      <c r="C8" s="209">
        <v>59.71</v>
      </c>
      <c r="D8" s="209">
        <v>58.03</v>
      </c>
      <c r="E8" s="209">
        <v>56.82</v>
      </c>
      <c r="F8" s="209">
        <v>61.24</v>
      </c>
      <c r="G8" s="209">
        <v>65.89</v>
      </c>
      <c r="H8" s="209">
        <v>66.819999999999993</v>
      </c>
      <c r="I8" s="209">
        <v>66.62</v>
      </c>
      <c r="J8" s="209">
        <v>65.48</v>
      </c>
      <c r="K8" s="209">
        <v>66.7</v>
      </c>
      <c r="L8" s="209">
        <v>67.790000000000006</v>
      </c>
      <c r="M8" s="209">
        <v>54.4</v>
      </c>
      <c r="N8" s="209">
        <v>42.8</v>
      </c>
      <c r="O8" s="209">
        <v>49.71</v>
      </c>
      <c r="P8" s="209">
        <v>56.66</v>
      </c>
      <c r="Q8" s="209">
        <v>61.14</v>
      </c>
      <c r="R8" s="209">
        <v>65.42</v>
      </c>
      <c r="S8" s="209">
        <v>65.03</v>
      </c>
      <c r="T8" s="209">
        <v>58.16</v>
      </c>
      <c r="U8" s="209">
        <v>59.18</v>
      </c>
      <c r="V8" s="209">
        <v>55.41</v>
      </c>
      <c r="W8" s="209">
        <v>57.31</v>
      </c>
      <c r="X8" s="209">
        <v>54.44</v>
      </c>
      <c r="Y8" s="209">
        <v>55.27</v>
      </c>
      <c r="Z8" s="209">
        <v>56.85</v>
      </c>
      <c r="AA8" s="209">
        <v>53.87</v>
      </c>
      <c r="AB8" s="209">
        <v>47.39</v>
      </c>
      <c r="AC8" s="209">
        <v>28.5</v>
      </c>
      <c r="AD8" s="209">
        <v>16.739999999999998</v>
      </c>
      <c r="AE8" s="209">
        <v>22.56</v>
      </c>
      <c r="AF8" s="209">
        <v>36.14</v>
      </c>
      <c r="AG8" s="209">
        <v>39.33</v>
      </c>
      <c r="AH8" s="209">
        <v>41.72</v>
      </c>
      <c r="AI8" s="209">
        <v>38.729999999999997</v>
      </c>
      <c r="AJ8" s="209">
        <v>37.81</v>
      </c>
      <c r="AK8" s="209">
        <v>39.15</v>
      </c>
      <c r="AL8" s="209">
        <v>45.34</v>
      </c>
      <c r="AM8" s="209">
        <v>49.6</v>
      </c>
      <c r="AN8" s="209">
        <v>55.71</v>
      </c>
      <c r="AO8" s="209">
        <v>59.84</v>
      </c>
      <c r="AP8" s="209">
        <v>60.88</v>
      </c>
      <c r="AQ8" s="209">
        <v>63.81</v>
      </c>
      <c r="AR8" s="209">
        <v>68.86</v>
      </c>
      <c r="AS8" s="209">
        <v>69.91</v>
      </c>
      <c r="AT8" s="209">
        <v>65.72</v>
      </c>
      <c r="AU8" s="209">
        <v>69.27</v>
      </c>
      <c r="AV8" s="209">
        <v>75.94</v>
      </c>
      <c r="AW8" s="209">
        <v>76.61</v>
      </c>
      <c r="AX8" s="209">
        <v>68.22</v>
      </c>
      <c r="AY8" s="209">
        <v>76.930000000000007</v>
      </c>
      <c r="AZ8" s="209">
        <v>87.48</v>
      </c>
      <c r="BA8" s="209">
        <v>104.48</v>
      </c>
      <c r="BB8" s="209">
        <v>102.62</v>
      </c>
      <c r="BC8" s="209">
        <v>106.79</v>
      </c>
      <c r="BD8" s="209">
        <v>112.13</v>
      </c>
      <c r="BE8" s="209">
        <v>99.67</v>
      </c>
      <c r="BF8" s="209">
        <v>93.91</v>
      </c>
      <c r="BG8" s="209">
        <v>85.15</v>
      </c>
      <c r="BH8" s="209">
        <v>84.8</v>
      </c>
      <c r="BI8" s="209">
        <v>81.62</v>
      </c>
      <c r="BJ8" s="298">
        <v>77.25</v>
      </c>
      <c r="BK8" s="298">
        <v>79.25</v>
      </c>
      <c r="BL8" s="298">
        <v>80.25</v>
      </c>
      <c r="BM8" s="298">
        <v>81.25</v>
      </c>
      <c r="BN8" s="298">
        <v>83.25</v>
      </c>
      <c r="BO8" s="298">
        <v>85.25</v>
      </c>
      <c r="BP8" s="298">
        <v>85.25</v>
      </c>
      <c r="BQ8" s="298">
        <v>85.25</v>
      </c>
      <c r="BR8" s="298">
        <v>85.25</v>
      </c>
      <c r="BS8" s="298">
        <v>85.25</v>
      </c>
      <c r="BT8" s="298">
        <v>84.25</v>
      </c>
      <c r="BU8" s="298">
        <v>84.25</v>
      </c>
      <c r="BV8" s="298">
        <v>84.25</v>
      </c>
    </row>
    <row r="9" spans="1:74" ht="11.15" customHeight="1" x14ac:dyDescent="0.25">
      <c r="A9" s="51" t="s">
        <v>778</v>
      </c>
      <c r="B9" s="575" t="s">
        <v>979</v>
      </c>
      <c r="C9" s="209">
        <v>63.25</v>
      </c>
      <c r="D9" s="209">
        <v>61.74</v>
      </c>
      <c r="E9" s="209">
        <v>60.81</v>
      </c>
      <c r="F9" s="209">
        <v>64.41</v>
      </c>
      <c r="G9" s="209">
        <v>68.91</v>
      </c>
      <c r="H9" s="209">
        <v>68.349999999999994</v>
      </c>
      <c r="I9" s="209">
        <v>70.290000000000006</v>
      </c>
      <c r="J9" s="209">
        <v>67.680000000000007</v>
      </c>
      <c r="K9" s="209">
        <v>69.290000000000006</v>
      </c>
      <c r="L9" s="209">
        <v>70.989999999999995</v>
      </c>
      <c r="M9" s="209">
        <v>59.01</v>
      </c>
      <c r="N9" s="209">
        <v>48.83</v>
      </c>
      <c r="O9" s="209">
        <v>52.29</v>
      </c>
      <c r="P9" s="209">
        <v>57.62</v>
      </c>
      <c r="Q9" s="209">
        <v>61.64</v>
      </c>
      <c r="R9" s="209">
        <v>66.510000000000005</v>
      </c>
      <c r="S9" s="209">
        <v>65.11</v>
      </c>
      <c r="T9" s="209">
        <v>59.16</v>
      </c>
      <c r="U9" s="209">
        <v>60.53</v>
      </c>
      <c r="V9" s="209">
        <v>56.9</v>
      </c>
      <c r="W9" s="209">
        <v>58.6</v>
      </c>
      <c r="X9" s="209">
        <v>55.85</v>
      </c>
      <c r="Y9" s="209">
        <v>57.88</v>
      </c>
      <c r="Z9" s="209">
        <v>60.27</v>
      </c>
      <c r="AA9" s="209">
        <v>57.92</v>
      </c>
      <c r="AB9" s="209">
        <v>51.37</v>
      </c>
      <c r="AC9" s="209">
        <v>32.549999999999997</v>
      </c>
      <c r="AD9" s="209">
        <v>19.32</v>
      </c>
      <c r="AE9" s="209">
        <v>23.55</v>
      </c>
      <c r="AF9" s="209">
        <v>36.799999999999997</v>
      </c>
      <c r="AG9" s="209">
        <v>40.08</v>
      </c>
      <c r="AH9" s="209">
        <v>42.42</v>
      </c>
      <c r="AI9" s="209">
        <v>39.81</v>
      </c>
      <c r="AJ9" s="209">
        <v>39.21</v>
      </c>
      <c r="AK9" s="209">
        <v>40.68</v>
      </c>
      <c r="AL9" s="209">
        <v>46.2</v>
      </c>
      <c r="AM9" s="209">
        <v>51.39</v>
      </c>
      <c r="AN9" s="209">
        <v>58.41</v>
      </c>
      <c r="AO9" s="209">
        <v>61.97</v>
      </c>
      <c r="AP9" s="209">
        <v>62.4</v>
      </c>
      <c r="AQ9" s="209">
        <v>65.150000000000006</v>
      </c>
      <c r="AR9" s="209">
        <v>70.55</v>
      </c>
      <c r="AS9" s="209">
        <v>71.98</v>
      </c>
      <c r="AT9" s="209">
        <v>67.89</v>
      </c>
      <c r="AU9" s="209">
        <v>71.099999999999994</v>
      </c>
      <c r="AV9" s="209">
        <v>78.83</v>
      </c>
      <c r="AW9" s="209">
        <v>78.47</v>
      </c>
      <c r="AX9" s="209">
        <v>71.98</v>
      </c>
      <c r="AY9" s="209">
        <v>80.19</v>
      </c>
      <c r="AZ9" s="209">
        <v>90.12</v>
      </c>
      <c r="BA9" s="209">
        <v>106.96</v>
      </c>
      <c r="BB9" s="209">
        <v>105.12</v>
      </c>
      <c r="BC9" s="209">
        <v>109.76</v>
      </c>
      <c r="BD9" s="209">
        <v>114.45</v>
      </c>
      <c r="BE9" s="209">
        <v>102.82</v>
      </c>
      <c r="BF9" s="209">
        <v>96.24</v>
      </c>
      <c r="BG9" s="209">
        <v>87.55</v>
      </c>
      <c r="BH9" s="209">
        <v>87.05</v>
      </c>
      <c r="BI9" s="209">
        <v>83.87</v>
      </c>
      <c r="BJ9" s="298">
        <v>79.5</v>
      </c>
      <c r="BK9" s="298">
        <v>81.5</v>
      </c>
      <c r="BL9" s="298">
        <v>82.5</v>
      </c>
      <c r="BM9" s="298">
        <v>83.5</v>
      </c>
      <c r="BN9" s="298">
        <v>85.5</v>
      </c>
      <c r="BO9" s="298">
        <v>87.5</v>
      </c>
      <c r="BP9" s="298">
        <v>87.5</v>
      </c>
      <c r="BQ9" s="298">
        <v>87.5</v>
      </c>
      <c r="BR9" s="298">
        <v>87.5</v>
      </c>
      <c r="BS9" s="298">
        <v>87.5</v>
      </c>
      <c r="BT9" s="298">
        <v>86.5</v>
      </c>
      <c r="BU9" s="298">
        <v>86.5</v>
      </c>
      <c r="BV9" s="298">
        <v>86.5</v>
      </c>
    </row>
    <row r="10" spans="1:74" ht="11.15" customHeight="1" x14ac:dyDescent="0.25">
      <c r="A10" s="48"/>
      <c r="B10" s="49" t="s">
        <v>981</v>
      </c>
      <c r="C10" s="214"/>
      <c r="D10" s="214"/>
      <c r="E10" s="214"/>
      <c r="F10" s="214"/>
      <c r="G10" s="214"/>
      <c r="H10" s="214"/>
      <c r="I10" s="214"/>
      <c r="J10" s="214"/>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730"/>
      <c r="BC10" s="730"/>
      <c r="BD10" s="730"/>
      <c r="BE10" s="730"/>
      <c r="BF10" s="730"/>
      <c r="BG10" s="730"/>
      <c r="BH10" s="730"/>
      <c r="BI10" s="730"/>
      <c r="BJ10" s="370"/>
      <c r="BK10" s="370"/>
      <c r="BL10" s="370"/>
      <c r="BM10" s="370"/>
      <c r="BN10" s="370"/>
      <c r="BO10" s="370"/>
      <c r="BP10" s="370"/>
      <c r="BQ10" s="370"/>
      <c r="BR10" s="370"/>
      <c r="BS10" s="370"/>
      <c r="BT10" s="370"/>
      <c r="BU10" s="370"/>
      <c r="BV10" s="370"/>
    </row>
    <row r="11" spans="1:74" ht="11.15" customHeight="1" x14ac:dyDescent="0.25">
      <c r="A11" s="48"/>
      <c r="B11" s="49" t="s">
        <v>543</v>
      </c>
      <c r="C11" s="214"/>
      <c r="D11" s="214"/>
      <c r="E11" s="214"/>
      <c r="F11" s="214"/>
      <c r="G11" s="214"/>
      <c r="H11" s="214"/>
      <c r="I11" s="214"/>
      <c r="J11" s="214"/>
      <c r="K11" s="214"/>
      <c r="L11" s="214"/>
      <c r="M11" s="214"/>
      <c r="N11" s="214"/>
      <c r="O11" s="214"/>
      <c r="P11" s="214"/>
      <c r="Q11" s="214"/>
      <c r="R11" s="214"/>
      <c r="S11" s="214"/>
      <c r="T11" s="214"/>
      <c r="U11" s="214"/>
      <c r="V11" s="214"/>
      <c r="W11" s="214"/>
      <c r="X11" s="214"/>
      <c r="Y11" s="214"/>
      <c r="Z11" s="214"/>
      <c r="AA11" s="214"/>
      <c r="AB11" s="214"/>
      <c r="AC11" s="214"/>
      <c r="AD11" s="214"/>
      <c r="AE11" s="214"/>
      <c r="AF11" s="214"/>
      <c r="AG11" s="214"/>
      <c r="AH11" s="214"/>
      <c r="AI11" s="214"/>
      <c r="AJ11" s="214"/>
      <c r="AK11" s="214"/>
      <c r="AL11" s="214"/>
      <c r="AM11" s="214"/>
      <c r="AN11" s="214"/>
      <c r="AO11" s="214"/>
      <c r="AP11" s="214"/>
      <c r="AQ11" s="214"/>
      <c r="AR11" s="214"/>
      <c r="AS11" s="214"/>
      <c r="AT11" s="214"/>
      <c r="AU11" s="214"/>
      <c r="AV11" s="214"/>
      <c r="AW11" s="214"/>
      <c r="AX11" s="214"/>
      <c r="AY11" s="214"/>
      <c r="AZ11" s="214"/>
      <c r="BA11" s="214"/>
      <c r="BB11" s="214"/>
      <c r="BC11" s="214"/>
      <c r="BD11" s="214"/>
      <c r="BE11" s="214"/>
      <c r="BF11" s="214"/>
      <c r="BG11" s="214"/>
      <c r="BH11" s="214"/>
      <c r="BI11" s="214"/>
      <c r="BJ11" s="370"/>
      <c r="BK11" s="370"/>
      <c r="BL11" s="370"/>
      <c r="BM11" s="370"/>
      <c r="BN11" s="370"/>
      <c r="BO11" s="370"/>
      <c r="BP11" s="370"/>
      <c r="BQ11" s="370"/>
      <c r="BR11" s="370"/>
      <c r="BS11" s="370"/>
      <c r="BT11" s="370"/>
      <c r="BU11" s="370"/>
      <c r="BV11" s="370"/>
    </row>
    <row r="12" spans="1:74" ht="11.15" customHeight="1" x14ac:dyDescent="0.25">
      <c r="A12" s="51" t="s">
        <v>763</v>
      </c>
      <c r="B12" s="149" t="s">
        <v>544</v>
      </c>
      <c r="C12" s="231">
        <v>184.9</v>
      </c>
      <c r="D12" s="231">
        <v>182.3</v>
      </c>
      <c r="E12" s="231">
        <v>188.9</v>
      </c>
      <c r="F12" s="231">
        <v>205.4</v>
      </c>
      <c r="G12" s="231">
        <v>220.5</v>
      </c>
      <c r="H12" s="231">
        <v>213.5</v>
      </c>
      <c r="I12" s="231">
        <v>214.8</v>
      </c>
      <c r="J12" s="231">
        <v>211.8</v>
      </c>
      <c r="K12" s="231">
        <v>213.6</v>
      </c>
      <c r="L12" s="231">
        <v>209</v>
      </c>
      <c r="M12" s="231">
        <v>173.2</v>
      </c>
      <c r="N12" s="231">
        <v>151.4</v>
      </c>
      <c r="O12" s="231">
        <v>148.30000000000001</v>
      </c>
      <c r="P12" s="231">
        <v>162.4</v>
      </c>
      <c r="Q12" s="231">
        <v>188.1</v>
      </c>
      <c r="R12" s="231">
        <v>213.8</v>
      </c>
      <c r="S12" s="231">
        <v>211</v>
      </c>
      <c r="T12" s="231">
        <v>190.9</v>
      </c>
      <c r="U12" s="231">
        <v>198.4</v>
      </c>
      <c r="V12" s="231">
        <v>182</v>
      </c>
      <c r="W12" s="231">
        <v>185.4</v>
      </c>
      <c r="X12" s="231">
        <v>187.1</v>
      </c>
      <c r="Y12" s="231">
        <v>181.9</v>
      </c>
      <c r="Z12" s="231">
        <v>175.7</v>
      </c>
      <c r="AA12" s="231">
        <v>174.3</v>
      </c>
      <c r="AB12" s="231">
        <v>166.9</v>
      </c>
      <c r="AC12" s="231">
        <v>112.7</v>
      </c>
      <c r="AD12" s="231">
        <v>64.5</v>
      </c>
      <c r="AE12" s="231">
        <v>104.9</v>
      </c>
      <c r="AF12" s="231">
        <v>131.1</v>
      </c>
      <c r="AG12" s="231">
        <v>138</v>
      </c>
      <c r="AH12" s="231">
        <v>138.9</v>
      </c>
      <c r="AI12" s="231">
        <v>135.4</v>
      </c>
      <c r="AJ12" s="231">
        <v>131.19999999999999</v>
      </c>
      <c r="AK12" s="231">
        <v>128.69999999999999</v>
      </c>
      <c r="AL12" s="231">
        <v>139.4</v>
      </c>
      <c r="AM12" s="231">
        <v>157.5</v>
      </c>
      <c r="AN12" s="231">
        <v>178.4</v>
      </c>
      <c r="AO12" s="231">
        <v>201.1</v>
      </c>
      <c r="AP12" s="231">
        <v>205.5</v>
      </c>
      <c r="AQ12" s="231">
        <v>218.1</v>
      </c>
      <c r="AR12" s="231">
        <v>225.2</v>
      </c>
      <c r="AS12" s="231">
        <v>233.7</v>
      </c>
      <c r="AT12" s="231">
        <v>230.2</v>
      </c>
      <c r="AU12" s="231">
        <v>231</v>
      </c>
      <c r="AV12" s="231">
        <v>249.4</v>
      </c>
      <c r="AW12" s="231">
        <v>248.4</v>
      </c>
      <c r="AX12" s="231">
        <v>230.4</v>
      </c>
      <c r="AY12" s="231">
        <v>242.3</v>
      </c>
      <c r="AZ12" s="231">
        <v>263.89999999999998</v>
      </c>
      <c r="BA12" s="231">
        <v>323.2</v>
      </c>
      <c r="BB12" s="231">
        <v>325.95240000000001</v>
      </c>
      <c r="BC12" s="231">
        <v>386.60239999999999</v>
      </c>
      <c r="BD12" s="231">
        <v>412.33839999999998</v>
      </c>
      <c r="BE12" s="231">
        <v>337.64400000000001</v>
      </c>
      <c r="BF12" s="231">
        <v>305.18360000000001</v>
      </c>
      <c r="BG12" s="231">
        <v>290.3245</v>
      </c>
      <c r="BH12" s="231">
        <v>300.2869</v>
      </c>
      <c r="BI12" s="231">
        <v>270.8184</v>
      </c>
      <c r="BJ12" s="304">
        <v>235.0866</v>
      </c>
      <c r="BK12" s="304">
        <v>237.38589999999999</v>
      </c>
      <c r="BL12" s="304">
        <v>242.49080000000001</v>
      </c>
      <c r="BM12" s="304">
        <v>250.80709999999999</v>
      </c>
      <c r="BN12" s="304">
        <v>262.98489999999998</v>
      </c>
      <c r="BO12" s="304">
        <v>280.60039999999998</v>
      </c>
      <c r="BP12" s="304">
        <v>287.017</v>
      </c>
      <c r="BQ12" s="304">
        <v>277.37520000000001</v>
      </c>
      <c r="BR12" s="304">
        <v>279.10430000000002</v>
      </c>
      <c r="BS12" s="304">
        <v>271.5779</v>
      </c>
      <c r="BT12" s="304">
        <v>263.2278</v>
      </c>
      <c r="BU12" s="304">
        <v>260.24540000000002</v>
      </c>
      <c r="BV12" s="304">
        <v>262.51659999999998</v>
      </c>
    </row>
    <row r="13" spans="1:74" ht="11.15" customHeight="1" x14ac:dyDescent="0.25">
      <c r="A13" s="48" t="s">
        <v>779</v>
      </c>
      <c r="B13" s="149" t="s">
        <v>549</v>
      </c>
      <c r="C13" s="231">
        <v>204.2</v>
      </c>
      <c r="D13" s="231">
        <v>197.2</v>
      </c>
      <c r="E13" s="231">
        <v>195.2</v>
      </c>
      <c r="F13" s="231">
        <v>209.9</v>
      </c>
      <c r="G13" s="231">
        <v>225.8</v>
      </c>
      <c r="H13" s="231">
        <v>220.3</v>
      </c>
      <c r="I13" s="231">
        <v>219.2</v>
      </c>
      <c r="J13" s="231">
        <v>220.3</v>
      </c>
      <c r="K13" s="231">
        <v>228.2</v>
      </c>
      <c r="L13" s="231">
        <v>237.9</v>
      </c>
      <c r="M13" s="231">
        <v>213</v>
      </c>
      <c r="N13" s="231">
        <v>179.4</v>
      </c>
      <c r="O13" s="231">
        <v>178.9</v>
      </c>
      <c r="P13" s="231">
        <v>195</v>
      </c>
      <c r="Q13" s="231">
        <v>202</v>
      </c>
      <c r="R13" s="231">
        <v>210</v>
      </c>
      <c r="S13" s="231">
        <v>210.6</v>
      </c>
      <c r="T13" s="231">
        <v>187.4</v>
      </c>
      <c r="U13" s="231">
        <v>193.8</v>
      </c>
      <c r="V13" s="231">
        <v>186.5</v>
      </c>
      <c r="W13" s="231">
        <v>195.5</v>
      </c>
      <c r="X13" s="231">
        <v>198.4</v>
      </c>
      <c r="Y13" s="231">
        <v>197.4</v>
      </c>
      <c r="Z13" s="231">
        <v>194.3</v>
      </c>
      <c r="AA13" s="231">
        <v>185.8</v>
      </c>
      <c r="AB13" s="231">
        <v>167.1</v>
      </c>
      <c r="AC13" s="231">
        <v>127.8</v>
      </c>
      <c r="AD13" s="231">
        <v>90.8</v>
      </c>
      <c r="AE13" s="231">
        <v>87.8</v>
      </c>
      <c r="AF13" s="231">
        <v>113.5</v>
      </c>
      <c r="AG13" s="231">
        <v>125.4</v>
      </c>
      <c r="AH13" s="231">
        <v>127.5</v>
      </c>
      <c r="AI13" s="231">
        <v>119.5</v>
      </c>
      <c r="AJ13" s="231">
        <v>121.5</v>
      </c>
      <c r="AK13" s="231">
        <v>131.5</v>
      </c>
      <c r="AL13" s="231">
        <v>147.5</v>
      </c>
      <c r="AM13" s="231">
        <v>158</v>
      </c>
      <c r="AN13" s="231">
        <v>180.6</v>
      </c>
      <c r="AO13" s="231">
        <v>195.6</v>
      </c>
      <c r="AP13" s="231">
        <v>191.1</v>
      </c>
      <c r="AQ13" s="231">
        <v>207.2</v>
      </c>
      <c r="AR13" s="231">
        <v>214.7</v>
      </c>
      <c r="AS13" s="231">
        <v>218.2</v>
      </c>
      <c r="AT13" s="231">
        <v>214.6</v>
      </c>
      <c r="AU13" s="231">
        <v>224</v>
      </c>
      <c r="AV13" s="231">
        <v>250.4</v>
      </c>
      <c r="AW13" s="231">
        <v>245.4</v>
      </c>
      <c r="AX13" s="231">
        <v>227.3</v>
      </c>
      <c r="AY13" s="231">
        <v>255</v>
      </c>
      <c r="AZ13" s="231">
        <v>283</v>
      </c>
      <c r="BA13" s="231">
        <v>358.2</v>
      </c>
      <c r="BB13" s="231">
        <v>395.83339999999998</v>
      </c>
      <c r="BC13" s="231">
        <v>422.72809999999998</v>
      </c>
      <c r="BD13" s="231">
        <v>435.1112</v>
      </c>
      <c r="BE13" s="231">
        <v>369.02330000000001</v>
      </c>
      <c r="BF13" s="231">
        <v>356.38869999999997</v>
      </c>
      <c r="BG13" s="231">
        <v>344.49360000000001</v>
      </c>
      <c r="BH13" s="231">
        <v>410.60770000000002</v>
      </c>
      <c r="BI13" s="231">
        <v>364.8073</v>
      </c>
      <c r="BJ13" s="304">
        <v>321.96530000000001</v>
      </c>
      <c r="BK13" s="304">
        <v>326.05799999999999</v>
      </c>
      <c r="BL13" s="304">
        <v>338.03269999999998</v>
      </c>
      <c r="BM13" s="304">
        <v>332.32100000000003</v>
      </c>
      <c r="BN13" s="304">
        <v>328.62049999999999</v>
      </c>
      <c r="BO13" s="304">
        <v>322.50869999999998</v>
      </c>
      <c r="BP13" s="304">
        <v>318.2824</v>
      </c>
      <c r="BQ13" s="304">
        <v>312.55560000000003</v>
      </c>
      <c r="BR13" s="304">
        <v>301.94400000000002</v>
      </c>
      <c r="BS13" s="304">
        <v>307.42829999999998</v>
      </c>
      <c r="BT13" s="304">
        <v>310.59320000000002</v>
      </c>
      <c r="BU13" s="304">
        <v>311.38279999999997</v>
      </c>
      <c r="BV13" s="304">
        <v>304.81610000000001</v>
      </c>
    </row>
    <row r="14" spans="1:74" ht="11.15" customHeight="1" x14ac:dyDescent="0.25">
      <c r="A14" s="51" t="s">
        <v>519</v>
      </c>
      <c r="B14" s="575" t="s">
        <v>1344</v>
      </c>
      <c r="C14" s="231">
        <v>199</v>
      </c>
      <c r="D14" s="231">
        <v>188.9</v>
      </c>
      <c r="E14" s="231">
        <v>184.8</v>
      </c>
      <c r="F14" s="231">
        <v>198.2</v>
      </c>
      <c r="G14" s="231">
        <v>214.3</v>
      </c>
      <c r="H14" s="231">
        <v>208.9</v>
      </c>
      <c r="I14" s="231">
        <v>207.9</v>
      </c>
      <c r="J14" s="231">
        <v>211.4</v>
      </c>
      <c r="K14" s="231">
        <v>221.4</v>
      </c>
      <c r="L14" s="231">
        <v>228.1</v>
      </c>
      <c r="M14" s="231">
        <v>209.8</v>
      </c>
      <c r="N14" s="231">
        <v>179.6</v>
      </c>
      <c r="O14" s="231">
        <v>181.3</v>
      </c>
      <c r="P14" s="231">
        <v>190.7</v>
      </c>
      <c r="Q14" s="231">
        <v>195.8</v>
      </c>
      <c r="R14" s="231">
        <v>199.3</v>
      </c>
      <c r="S14" s="231">
        <v>198.9</v>
      </c>
      <c r="T14" s="231">
        <v>182.4</v>
      </c>
      <c r="U14" s="231">
        <v>184.7</v>
      </c>
      <c r="V14" s="231">
        <v>179.5</v>
      </c>
      <c r="W14" s="231">
        <v>190.1</v>
      </c>
      <c r="X14" s="231">
        <v>192.6</v>
      </c>
      <c r="Y14" s="231">
        <v>188.4</v>
      </c>
      <c r="Z14" s="231">
        <v>191.9</v>
      </c>
      <c r="AA14" s="231">
        <v>186.3</v>
      </c>
      <c r="AB14" s="231">
        <v>162.69999999999999</v>
      </c>
      <c r="AC14" s="231">
        <v>123.8</v>
      </c>
      <c r="AD14" s="231">
        <v>87.2</v>
      </c>
      <c r="AE14" s="231">
        <v>79.5</v>
      </c>
      <c r="AF14" s="231">
        <v>100.2</v>
      </c>
      <c r="AG14" s="231">
        <v>115.2</v>
      </c>
      <c r="AH14" s="231">
        <v>117.9</v>
      </c>
      <c r="AI14" s="231">
        <v>109.1</v>
      </c>
      <c r="AJ14" s="231">
        <v>108.9</v>
      </c>
      <c r="AK14" s="231">
        <v>115.6</v>
      </c>
      <c r="AL14" s="231">
        <v>134.1</v>
      </c>
      <c r="AM14" s="231">
        <v>148.1</v>
      </c>
      <c r="AN14" s="231">
        <v>166.7</v>
      </c>
      <c r="AO14" s="231">
        <v>172.6</v>
      </c>
      <c r="AP14" s="231">
        <v>170</v>
      </c>
      <c r="AQ14" s="231">
        <v>180.6</v>
      </c>
      <c r="AR14" s="231">
        <v>192.7</v>
      </c>
      <c r="AS14" s="231">
        <v>193.1</v>
      </c>
      <c r="AT14" s="231">
        <v>188.5</v>
      </c>
      <c r="AU14" s="231">
        <v>204.1</v>
      </c>
      <c r="AV14" s="231">
        <v>235.6</v>
      </c>
      <c r="AW14" s="231">
        <v>226.7</v>
      </c>
      <c r="AX14" s="231">
        <v>211.1</v>
      </c>
      <c r="AY14" s="231">
        <v>243.8</v>
      </c>
      <c r="AZ14" s="231">
        <v>274.2</v>
      </c>
      <c r="BA14" s="231">
        <v>347.9</v>
      </c>
      <c r="BB14" s="231">
        <v>387.02140000000003</v>
      </c>
      <c r="BC14" s="231">
        <v>449.20330000000001</v>
      </c>
      <c r="BD14" s="231">
        <v>418.23099999999999</v>
      </c>
      <c r="BE14" s="231">
        <v>359.41180000000003</v>
      </c>
      <c r="BF14" s="231">
        <v>340.97120000000001</v>
      </c>
      <c r="BG14" s="231">
        <v>333.25700000000001</v>
      </c>
      <c r="BH14" s="231">
        <v>417.0609</v>
      </c>
      <c r="BI14" s="231">
        <v>390.4033</v>
      </c>
      <c r="BJ14" s="304">
        <v>325.3888</v>
      </c>
      <c r="BK14" s="304">
        <v>322.02550000000002</v>
      </c>
      <c r="BL14" s="304">
        <v>332.46969999999999</v>
      </c>
      <c r="BM14" s="304">
        <v>327.34449999999998</v>
      </c>
      <c r="BN14" s="304">
        <v>323.19450000000001</v>
      </c>
      <c r="BO14" s="304">
        <v>317.8571</v>
      </c>
      <c r="BP14" s="304">
        <v>309.0034</v>
      </c>
      <c r="BQ14" s="304">
        <v>300.1542</v>
      </c>
      <c r="BR14" s="304">
        <v>297.12790000000001</v>
      </c>
      <c r="BS14" s="304">
        <v>301.33949999999999</v>
      </c>
      <c r="BT14" s="304">
        <v>306.15370000000001</v>
      </c>
      <c r="BU14" s="304">
        <v>306.82909999999998</v>
      </c>
      <c r="BV14" s="304">
        <v>301.54989999999998</v>
      </c>
    </row>
    <row r="15" spans="1:74" ht="11.15" customHeight="1" x14ac:dyDescent="0.25">
      <c r="A15" s="48"/>
      <c r="B15" s="49" t="s">
        <v>10</v>
      </c>
      <c r="C15" s="214"/>
      <c r="D15" s="214"/>
      <c r="E15" s="214"/>
      <c r="F15" s="214"/>
      <c r="G15" s="214"/>
      <c r="H15" s="214"/>
      <c r="I15" s="214"/>
      <c r="J15" s="214"/>
      <c r="K15" s="214"/>
      <c r="L15" s="214"/>
      <c r="M15" s="214"/>
      <c r="N15" s="214"/>
      <c r="O15" s="214"/>
      <c r="P15" s="214"/>
      <c r="Q15" s="214"/>
      <c r="R15" s="214"/>
      <c r="S15" s="214"/>
      <c r="T15" s="214"/>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4"/>
      <c r="BH15" s="214"/>
      <c r="BI15" s="214"/>
      <c r="BJ15" s="370"/>
      <c r="BK15" s="370"/>
      <c r="BL15" s="370"/>
      <c r="BM15" s="370"/>
      <c r="BN15" s="370"/>
      <c r="BO15" s="370"/>
      <c r="BP15" s="370"/>
      <c r="BQ15" s="370"/>
      <c r="BR15" s="370"/>
      <c r="BS15" s="370"/>
      <c r="BT15" s="370"/>
      <c r="BU15" s="370"/>
      <c r="BV15" s="370"/>
    </row>
    <row r="16" spans="1:74" ht="11.15" customHeight="1" x14ac:dyDescent="0.25">
      <c r="A16" s="51" t="s">
        <v>780</v>
      </c>
      <c r="B16" s="149" t="s">
        <v>384</v>
      </c>
      <c r="C16" s="231">
        <v>201.2</v>
      </c>
      <c r="D16" s="231">
        <v>197</v>
      </c>
      <c r="E16" s="231">
        <v>192.4</v>
      </c>
      <c r="F16" s="231">
        <v>208</v>
      </c>
      <c r="G16" s="231">
        <v>222.1</v>
      </c>
      <c r="H16" s="231">
        <v>219.6</v>
      </c>
      <c r="I16" s="231">
        <v>217.6</v>
      </c>
      <c r="J16" s="231">
        <v>218.3</v>
      </c>
      <c r="K16" s="231">
        <v>225.7</v>
      </c>
      <c r="L16" s="231">
        <v>234.9</v>
      </c>
      <c r="M16" s="231">
        <v>216.2</v>
      </c>
      <c r="N16" s="231">
        <v>185.2</v>
      </c>
      <c r="O16" s="231">
        <v>182.7</v>
      </c>
      <c r="P16" s="231">
        <v>195.6</v>
      </c>
      <c r="Q16" s="231">
        <v>200.5</v>
      </c>
      <c r="R16" s="231">
        <v>206.3</v>
      </c>
      <c r="S16" s="231">
        <v>214.1</v>
      </c>
      <c r="T16" s="231">
        <v>190.7</v>
      </c>
      <c r="U16" s="231">
        <v>197.3</v>
      </c>
      <c r="V16" s="231">
        <v>190.1</v>
      </c>
      <c r="W16" s="231">
        <v>193.7</v>
      </c>
      <c r="X16" s="231">
        <v>196.5</v>
      </c>
      <c r="Y16" s="231">
        <v>197.9</v>
      </c>
      <c r="Z16" s="231">
        <v>197.9</v>
      </c>
      <c r="AA16" s="231">
        <v>195.8</v>
      </c>
      <c r="AB16" s="231">
        <v>166.7</v>
      </c>
      <c r="AC16" s="231">
        <v>125.7</v>
      </c>
      <c r="AD16" s="231">
        <v>74</v>
      </c>
      <c r="AE16" s="231">
        <v>72.8</v>
      </c>
      <c r="AF16" s="231">
        <v>104.6</v>
      </c>
      <c r="AG16" s="231">
        <v>117.5</v>
      </c>
      <c r="AH16" s="231">
        <v>118.8</v>
      </c>
      <c r="AI16" s="231">
        <v>111</v>
      </c>
      <c r="AJ16" s="231">
        <v>113.4</v>
      </c>
      <c r="AK16" s="231">
        <v>121.6</v>
      </c>
      <c r="AL16" s="231">
        <v>139.5</v>
      </c>
      <c r="AM16" s="231">
        <v>148.5</v>
      </c>
      <c r="AN16" s="231">
        <v>164.2</v>
      </c>
      <c r="AO16" s="231">
        <v>176.3</v>
      </c>
      <c r="AP16" s="231">
        <v>172.4</v>
      </c>
      <c r="AQ16" s="231">
        <v>182.2</v>
      </c>
      <c r="AR16" s="231">
        <v>190.6</v>
      </c>
      <c r="AS16" s="231">
        <v>198.1</v>
      </c>
      <c r="AT16" s="231">
        <v>196.5</v>
      </c>
      <c r="AU16" s="231">
        <v>203.2</v>
      </c>
      <c r="AV16" s="231">
        <v>230.3</v>
      </c>
      <c r="AW16" s="231">
        <v>230.9</v>
      </c>
      <c r="AX16" s="231">
        <v>216.8</v>
      </c>
      <c r="AY16" s="231">
        <v>245.1</v>
      </c>
      <c r="AZ16" s="231">
        <v>265.3</v>
      </c>
      <c r="BA16" s="231">
        <v>332.6</v>
      </c>
      <c r="BB16" s="231">
        <v>393.85379999999998</v>
      </c>
      <c r="BC16" s="231">
        <v>394.95190000000002</v>
      </c>
      <c r="BD16" s="231">
        <v>410.8039</v>
      </c>
      <c r="BE16" s="231">
        <v>351.75700000000001</v>
      </c>
      <c r="BF16" s="231">
        <v>337.08879999999999</v>
      </c>
      <c r="BG16" s="231">
        <v>330.76389999999998</v>
      </c>
      <c r="BH16" s="231">
        <v>376.17939999999999</v>
      </c>
      <c r="BI16" s="231">
        <v>324.52030000000002</v>
      </c>
      <c r="BJ16" s="304">
        <v>290.75450000000001</v>
      </c>
      <c r="BK16" s="304">
        <v>295.19200000000001</v>
      </c>
      <c r="BL16" s="304">
        <v>302.6506</v>
      </c>
      <c r="BM16" s="304">
        <v>301.14240000000001</v>
      </c>
      <c r="BN16" s="304">
        <v>299.49009999999998</v>
      </c>
      <c r="BO16" s="304">
        <v>296.66379999999998</v>
      </c>
      <c r="BP16" s="304">
        <v>292.00420000000003</v>
      </c>
      <c r="BQ16" s="304">
        <v>294.36989999999997</v>
      </c>
      <c r="BR16" s="304">
        <v>281.8612</v>
      </c>
      <c r="BS16" s="304">
        <v>300.69880000000001</v>
      </c>
      <c r="BT16" s="304">
        <v>293.9907</v>
      </c>
      <c r="BU16" s="304">
        <v>291.33300000000003</v>
      </c>
      <c r="BV16" s="304">
        <v>279.51069999999999</v>
      </c>
    </row>
    <row r="17" spans="1:74" ht="11.15" customHeight="1" x14ac:dyDescent="0.25">
      <c r="A17" s="51" t="s">
        <v>520</v>
      </c>
      <c r="B17" s="149" t="s">
        <v>106</v>
      </c>
      <c r="C17" s="231">
        <v>150.69999999999999</v>
      </c>
      <c r="D17" s="231">
        <v>149</v>
      </c>
      <c r="E17" s="231">
        <v>145.19999999999999</v>
      </c>
      <c r="F17" s="231">
        <v>150.4</v>
      </c>
      <c r="G17" s="231">
        <v>166.7</v>
      </c>
      <c r="H17" s="231">
        <v>173.1</v>
      </c>
      <c r="I17" s="231">
        <v>176.7</v>
      </c>
      <c r="J17" s="231">
        <v>176.4</v>
      </c>
      <c r="K17" s="231">
        <v>176.1</v>
      </c>
      <c r="L17" s="231">
        <v>187.5</v>
      </c>
      <c r="M17" s="231">
        <v>182.7</v>
      </c>
      <c r="N17" s="231">
        <v>160.80000000000001</v>
      </c>
      <c r="O17" s="231">
        <v>142.5</v>
      </c>
      <c r="P17" s="231">
        <v>156.80000000000001</v>
      </c>
      <c r="Q17" s="231">
        <v>163.9</v>
      </c>
      <c r="R17" s="231">
        <v>168.5</v>
      </c>
      <c r="S17" s="231">
        <v>163.5</v>
      </c>
      <c r="T17" s="231">
        <v>160.1</v>
      </c>
      <c r="U17" s="231">
        <v>162.5</v>
      </c>
      <c r="V17" s="231">
        <v>146.6</v>
      </c>
      <c r="W17" s="231">
        <v>156</v>
      </c>
      <c r="X17" s="231">
        <v>154.30000000000001</v>
      </c>
      <c r="Y17" s="231">
        <v>159.4</v>
      </c>
      <c r="Z17" s="231">
        <v>174.5</v>
      </c>
      <c r="AA17" s="231">
        <v>193.9</v>
      </c>
      <c r="AB17" s="231">
        <v>173.5</v>
      </c>
      <c r="AC17" s="231">
        <v>137.1</v>
      </c>
      <c r="AD17" s="231">
        <v>97.6</v>
      </c>
      <c r="AE17" s="231">
        <v>81.7</v>
      </c>
      <c r="AF17" s="231">
        <v>94.9</v>
      </c>
      <c r="AG17" s="231">
        <v>107.1</v>
      </c>
      <c r="AH17" s="231">
        <v>122.4</v>
      </c>
      <c r="AI17" s="231">
        <v>120</v>
      </c>
      <c r="AJ17" s="231">
        <v>115.1</v>
      </c>
      <c r="AK17" s="231">
        <v>114.5</v>
      </c>
      <c r="AL17" s="231">
        <v>129</v>
      </c>
      <c r="AM17" s="231">
        <v>146.19999999999999</v>
      </c>
      <c r="AN17" s="231">
        <v>161.69999999999999</v>
      </c>
      <c r="AO17" s="231">
        <v>176.6</v>
      </c>
      <c r="AP17" s="231">
        <v>175.6</v>
      </c>
      <c r="AQ17" s="231">
        <v>176</v>
      </c>
      <c r="AR17" s="231">
        <v>186.7</v>
      </c>
      <c r="AS17" s="231">
        <v>196.9</v>
      </c>
      <c r="AT17" s="231">
        <v>190.1</v>
      </c>
      <c r="AU17" s="231">
        <v>195</v>
      </c>
      <c r="AV17" s="231">
        <v>209.1</v>
      </c>
      <c r="AW17" s="231">
        <v>214.1</v>
      </c>
      <c r="AX17" s="231">
        <v>209</v>
      </c>
      <c r="AY17" s="231">
        <v>216</v>
      </c>
      <c r="AZ17" s="231">
        <v>243.2</v>
      </c>
      <c r="BA17" s="231">
        <v>286.7</v>
      </c>
      <c r="BB17" s="231">
        <v>255.45750000000001</v>
      </c>
      <c r="BC17" s="231">
        <v>255.88149999999999</v>
      </c>
      <c r="BD17" s="231">
        <v>263.66109999999998</v>
      </c>
      <c r="BE17" s="231">
        <v>244.6919</v>
      </c>
      <c r="BF17" s="231">
        <v>233.06970000000001</v>
      </c>
      <c r="BG17" s="231">
        <v>211.9768</v>
      </c>
      <c r="BH17" s="231">
        <v>206.93690000000001</v>
      </c>
      <c r="BI17" s="231">
        <v>203.82650000000001</v>
      </c>
      <c r="BJ17" s="304">
        <v>195.55860000000001</v>
      </c>
      <c r="BK17" s="304">
        <v>205.88749999999999</v>
      </c>
      <c r="BL17" s="304">
        <v>211.9426</v>
      </c>
      <c r="BM17" s="304">
        <v>212.12690000000001</v>
      </c>
      <c r="BN17" s="304">
        <v>213.33580000000001</v>
      </c>
      <c r="BO17" s="304">
        <v>219.3426</v>
      </c>
      <c r="BP17" s="304">
        <v>222.22210000000001</v>
      </c>
      <c r="BQ17" s="304">
        <v>221.0634</v>
      </c>
      <c r="BR17" s="304">
        <v>224.9324</v>
      </c>
      <c r="BS17" s="304">
        <v>223.67349999999999</v>
      </c>
      <c r="BT17" s="304">
        <v>220.17500000000001</v>
      </c>
      <c r="BU17" s="304">
        <v>222.44</v>
      </c>
      <c r="BV17" s="304">
        <v>222.72069999999999</v>
      </c>
    </row>
    <row r="18" spans="1:74" ht="11.15" customHeight="1" x14ac:dyDescent="0.25">
      <c r="A18" s="51"/>
      <c r="B18" s="52" t="s">
        <v>226</v>
      </c>
      <c r="C18" s="210"/>
      <c r="D18" s="210"/>
      <c r="E18" s="210"/>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99"/>
      <c r="BK18" s="299"/>
      <c r="BL18" s="299"/>
      <c r="BM18" s="299"/>
      <c r="BN18" s="299"/>
      <c r="BO18" s="299"/>
      <c r="BP18" s="299"/>
      <c r="BQ18" s="299"/>
      <c r="BR18" s="299"/>
      <c r="BS18" s="299"/>
      <c r="BT18" s="299"/>
      <c r="BU18" s="299"/>
      <c r="BV18" s="299"/>
    </row>
    <row r="19" spans="1:74" ht="11.15" customHeight="1" x14ac:dyDescent="0.25">
      <c r="A19" s="51" t="s">
        <v>494</v>
      </c>
      <c r="B19" s="149" t="s">
        <v>227</v>
      </c>
      <c r="C19" s="231">
        <v>255.46</v>
      </c>
      <c r="D19" s="231">
        <v>258.72500000000002</v>
      </c>
      <c r="E19" s="231">
        <v>259.125</v>
      </c>
      <c r="F19" s="231">
        <v>275.7</v>
      </c>
      <c r="G19" s="231">
        <v>290.07499999999999</v>
      </c>
      <c r="H19" s="231">
        <v>289.07499999999999</v>
      </c>
      <c r="I19" s="231">
        <v>284.86</v>
      </c>
      <c r="J19" s="231">
        <v>283.57499999999999</v>
      </c>
      <c r="K19" s="231">
        <v>283.55</v>
      </c>
      <c r="L19" s="231">
        <v>286</v>
      </c>
      <c r="M19" s="231">
        <v>264.72500000000002</v>
      </c>
      <c r="N19" s="231">
        <v>236.56</v>
      </c>
      <c r="O19" s="231">
        <v>224.77500000000001</v>
      </c>
      <c r="P19" s="231">
        <v>230.92500000000001</v>
      </c>
      <c r="Q19" s="231">
        <v>251.6</v>
      </c>
      <c r="R19" s="231">
        <v>279.83999999999997</v>
      </c>
      <c r="S19" s="231">
        <v>285.92500000000001</v>
      </c>
      <c r="T19" s="231">
        <v>271.57499999999999</v>
      </c>
      <c r="U19" s="231">
        <v>274</v>
      </c>
      <c r="V19" s="231">
        <v>262.10000000000002</v>
      </c>
      <c r="W19" s="231">
        <v>259.22000000000003</v>
      </c>
      <c r="X19" s="231">
        <v>262.7</v>
      </c>
      <c r="Y19" s="231">
        <v>259.77499999999998</v>
      </c>
      <c r="Z19" s="231">
        <v>255.5</v>
      </c>
      <c r="AA19" s="231">
        <v>254.77500000000001</v>
      </c>
      <c r="AB19" s="231">
        <v>244.2</v>
      </c>
      <c r="AC19" s="231">
        <v>223.42</v>
      </c>
      <c r="AD19" s="231">
        <v>184.05</v>
      </c>
      <c r="AE19" s="231">
        <v>186.95</v>
      </c>
      <c r="AF19" s="231">
        <v>208.22</v>
      </c>
      <c r="AG19" s="231">
        <v>218.32499999999999</v>
      </c>
      <c r="AH19" s="231">
        <v>218.24</v>
      </c>
      <c r="AI19" s="231">
        <v>218.27500000000001</v>
      </c>
      <c r="AJ19" s="231">
        <v>215.8</v>
      </c>
      <c r="AK19" s="231">
        <v>210.82</v>
      </c>
      <c r="AL19" s="231">
        <v>219.52500000000001</v>
      </c>
      <c r="AM19" s="231">
        <v>233.42500000000001</v>
      </c>
      <c r="AN19" s="231">
        <v>250.1</v>
      </c>
      <c r="AO19" s="231">
        <v>281.04000000000002</v>
      </c>
      <c r="AP19" s="231">
        <v>285.82499999999999</v>
      </c>
      <c r="AQ19" s="231">
        <v>298.52</v>
      </c>
      <c r="AR19" s="231">
        <v>306.375</v>
      </c>
      <c r="AS19" s="231">
        <v>313.60000000000002</v>
      </c>
      <c r="AT19" s="231">
        <v>315.77999999999997</v>
      </c>
      <c r="AU19" s="231">
        <v>317.5</v>
      </c>
      <c r="AV19" s="231">
        <v>329.05</v>
      </c>
      <c r="AW19" s="231">
        <v>339.48</v>
      </c>
      <c r="AX19" s="231">
        <v>330.65</v>
      </c>
      <c r="AY19" s="231">
        <v>331.46</v>
      </c>
      <c r="AZ19" s="231">
        <v>351.72500000000002</v>
      </c>
      <c r="BA19" s="231">
        <v>422.17500000000001</v>
      </c>
      <c r="BB19" s="231">
        <v>410.85</v>
      </c>
      <c r="BC19" s="231">
        <v>444.36</v>
      </c>
      <c r="BD19" s="231">
        <v>492.9</v>
      </c>
      <c r="BE19" s="231">
        <v>455.92500000000001</v>
      </c>
      <c r="BF19" s="231">
        <v>397.5</v>
      </c>
      <c r="BG19" s="231">
        <v>370.02499999999998</v>
      </c>
      <c r="BH19" s="231">
        <v>381.52</v>
      </c>
      <c r="BI19" s="231">
        <v>368.5</v>
      </c>
      <c r="BJ19" s="304">
        <v>347.18259999999998</v>
      </c>
      <c r="BK19" s="304">
        <v>333.11529999999999</v>
      </c>
      <c r="BL19" s="304">
        <v>334.47140000000002</v>
      </c>
      <c r="BM19" s="304">
        <v>341.339</v>
      </c>
      <c r="BN19" s="304">
        <v>350.21620000000001</v>
      </c>
      <c r="BO19" s="304">
        <v>360.42689999999999</v>
      </c>
      <c r="BP19" s="304">
        <v>368.39830000000001</v>
      </c>
      <c r="BQ19" s="304">
        <v>362.14210000000003</v>
      </c>
      <c r="BR19" s="304">
        <v>362.25779999999997</v>
      </c>
      <c r="BS19" s="304">
        <v>355.24279999999999</v>
      </c>
      <c r="BT19" s="304">
        <v>345.12790000000001</v>
      </c>
      <c r="BU19" s="304">
        <v>348.5804</v>
      </c>
      <c r="BV19" s="304">
        <v>348.83940000000001</v>
      </c>
    </row>
    <row r="20" spans="1:74" ht="11.15" customHeight="1" x14ac:dyDescent="0.25">
      <c r="A20" s="51" t="s">
        <v>517</v>
      </c>
      <c r="B20" s="149" t="s">
        <v>228</v>
      </c>
      <c r="C20" s="231">
        <v>267.12</v>
      </c>
      <c r="D20" s="231">
        <v>270.47500000000002</v>
      </c>
      <c r="E20" s="231">
        <v>270.89999999999998</v>
      </c>
      <c r="F20" s="231">
        <v>287.32</v>
      </c>
      <c r="G20" s="231">
        <v>298.67500000000001</v>
      </c>
      <c r="H20" s="231">
        <v>296.95</v>
      </c>
      <c r="I20" s="231">
        <v>292.77999999999997</v>
      </c>
      <c r="J20" s="231">
        <v>291.42500000000001</v>
      </c>
      <c r="K20" s="231">
        <v>291.47500000000002</v>
      </c>
      <c r="L20" s="231">
        <v>294.26</v>
      </c>
      <c r="M20" s="231">
        <v>273.57499999999999</v>
      </c>
      <c r="N20" s="231">
        <v>245.72</v>
      </c>
      <c r="O20" s="231">
        <v>233.75</v>
      </c>
      <c r="P20" s="231">
        <v>239.32499999999999</v>
      </c>
      <c r="Q20" s="231">
        <v>259.42500000000001</v>
      </c>
      <c r="R20" s="231">
        <v>288.12</v>
      </c>
      <c r="S20" s="231">
        <v>294.625</v>
      </c>
      <c r="T20" s="231">
        <v>280.35000000000002</v>
      </c>
      <c r="U20" s="231">
        <v>282.32</v>
      </c>
      <c r="V20" s="231">
        <v>270.67500000000001</v>
      </c>
      <c r="W20" s="231">
        <v>268.14</v>
      </c>
      <c r="X20" s="231">
        <v>272.39999999999998</v>
      </c>
      <c r="Y20" s="231">
        <v>269.32499999999999</v>
      </c>
      <c r="Z20" s="231">
        <v>264.5</v>
      </c>
      <c r="AA20" s="231">
        <v>263.55</v>
      </c>
      <c r="AB20" s="231">
        <v>253.25</v>
      </c>
      <c r="AC20" s="231">
        <v>232.9</v>
      </c>
      <c r="AD20" s="231">
        <v>193.82499999999999</v>
      </c>
      <c r="AE20" s="231">
        <v>196.05</v>
      </c>
      <c r="AF20" s="231">
        <v>216.96</v>
      </c>
      <c r="AG20" s="231">
        <v>227.2</v>
      </c>
      <c r="AH20" s="231">
        <v>227.22</v>
      </c>
      <c r="AI20" s="231">
        <v>227.35</v>
      </c>
      <c r="AJ20" s="231">
        <v>224.82499999999999</v>
      </c>
      <c r="AK20" s="231">
        <v>219.98</v>
      </c>
      <c r="AL20" s="231">
        <v>228.35</v>
      </c>
      <c r="AM20" s="231">
        <v>242.02500000000001</v>
      </c>
      <c r="AN20" s="231">
        <v>258.7</v>
      </c>
      <c r="AO20" s="231">
        <v>289.76</v>
      </c>
      <c r="AP20" s="231">
        <v>294.77499999999998</v>
      </c>
      <c r="AQ20" s="231">
        <v>307.62</v>
      </c>
      <c r="AR20" s="231">
        <v>315.67500000000001</v>
      </c>
      <c r="AS20" s="231">
        <v>323.05</v>
      </c>
      <c r="AT20" s="231">
        <v>325.54000000000002</v>
      </c>
      <c r="AU20" s="231">
        <v>327.14999999999998</v>
      </c>
      <c r="AV20" s="231">
        <v>338.42500000000001</v>
      </c>
      <c r="AW20" s="231">
        <v>349.1</v>
      </c>
      <c r="AX20" s="231">
        <v>340.6</v>
      </c>
      <c r="AY20" s="231">
        <v>341.28</v>
      </c>
      <c r="AZ20" s="231">
        <v>361.1</v>
      </c>
      <c r="BA20" s="231">
        <v>432.17500000000001</v>
      </c>
      <c r="BB20" s="231">
        <v>421.27499999999998</v>
      </c>
      <c r="BC20" s="231">
        <v>454.5</v>
      </c>
      <c r="BD20" s="231">
        <v>503.22500000000002</v>
      </c>
      <c r="BE20" s="231">
        <v>466.8</v>
      </c>
      <c r="BF20" s="231">
        <v>408.74</v>
      </c>
      <c r="BG20" s="231">
        <v>381.67500000000001</v>
      </c>
      <c r="BH20" s="231">
        <v>393.54</v>
      </c>
      <c r="BI20" s="231">
        <v>379.92500000000001</v>
      </c>
      <c r="BJ20" s="304">
        <v>359.43810000000002</v>
      </c>
      <c r="BK20" s="304">
        <v>345.71719999999999</v>
      </c>
      <c r="BL20" s="304">
        <v>347.39389999999997</v>
      </c>
      <c r="BM20" s="304">
        <v>354.25400000000002</v>
      </c>
      <c r="BN20" s="304">
        <v>363.30610000000001</v>
      </c>
      <c r="BO20" s="304">
        <v>373.64049999999997</v>
      </c>
      <c r="BP20" s="304">
        <v>381.54199999999997</v>
      </c>
      <c r="BQ20" s="304">
        <v>375.52600000000001</v>
      </c>
      <c r="BR20" s="304">
        <v>375.73039999999997</v>
      </c>
      <c r="BS20" s="304">
        <v>368.83879999999999</v>
      </c>
      <c r="BT20" s="304">
        <v>358.94549999999998</v>
      </c>
      <c r="BU20" s="304">
        <v>362.55399999999997</v>
      </c>
      <c r="BV20" s="304">
        <v>362.96969999999999</v>
      </c>
    </row>
    <row r="21" spans="1:74" ht="11.15" customHeight="1" x14ac:dyDescent="0.25">
      <c r="A21" s="51" t="s">
        <v>518</v>
      </c>
      <c r="B21" s="149" t="s">
        <v>801</v>
      </c>
      <c r="C21" s="231">
        <v>301.83999999999997</v>
      </c>
      <c r="D21" s="231">
        <v>304.57499999999999</v>
      </c>
      <c r="E21" s="231">
        <v>298.75</v>
      </c>
      <c r="F21" s="231">
        <v>309.58</v>
      </c>
      <c r="G21" s="231">
        <v>324.375</v>
      </c>
      <c r="H21" s="231">
        <v>325.27499999999998</v>
      </c>
      <c r="I21" s="231">
        <v>323.27999999999997</v>
      </c>
      <c r="J21" s="231">
        <v>321.82499999999999</v>
      </c>
      <c r="K21" s="231">
        <v>326.22500000000002</v>
      </c>
      <c r="L21" s="231">
        <v>336.54</v>
      </c>
      <c r="M21" s="231">
        <v>329.95</v>
      </c>
      <c r="N21" s="231">
        <v>312.27999999999997</v>
      </c>
      <c r="O21" s="231">
        <v>297.97500000000002</v>
      </c>
      <c r="P21" s="231">
        <v>299.64999999999998</v>
      </c>
      <c r="Q21" s="231">
        <v>307.625</v>
      </c>
      <c r="R21" s="231">
        <v>312.10000000000002</v>
      </c>
      <c r="S21" s="231">
        <v>316.125</v>
      </c>
      <c r="T21" s="231">
        <v>308.85000000000002</v>
      </c>
      <c r="U21" s="231">
        <v>304.52</v>
      </c>
      <c r="V21" s="231">
        <v>300.5</v>
      </c>
      <c r="W21" s="231">
        <v>301.62</v>
      </c>
      <c r="X21" s="231">
        <v>305.3</v>
      </c>
      <c r="Y21" s="231">
        <v>306.875</v>
      </c>
      <c r="Z21" s="231">
        <v>305.5</v>
      </c>
      <c r="AA21" s="231">
        <v>304.75</v>
      </c>
      <c r="AB21" s="231">
        <v>290.95</v>
      </c>
      <c r="AC21" s="231">
        <v>272.86</v>
      </c>
      <c r="AD21" s="231">
        <v>249.3</v>
      </c>
      <c r="AE21" s="231">
        <v>239.22499999999999</v>
      </c>
      <c r="AF21" s="231">
        <v>240.8</v>
      </c>
      <c r="AG21" s="231">
        <v>243.375</v>
      </c>
      <c r="AH21" s="231">
        <v>242.92</v>
      </c>
      <c r="AI21" s="231">
        <v>241.375</v>
      </c>
      <c r="AJ21" s="231">
        <v>238.875</v>
      </c>
      <c r="AK21" s="231">
        <v>243.2</v>
      </c>
      <c r="AL21" s="231">
        <v>258.47500000000002</v>
      </c>
      <c r="AM21" s="231">
        <v>268.05</v>
      </c>
      <c r="AN21" s="231">
        <v>284.7</v>
      </c>
      <c r="AO21" s="231">
        <v>315.22000000000003</v>
      </c>
      <c r="AP21" s="231">
        <v>313.02499999999998</v>
      </c>
      <c r="AQ21" s="231">
        <v>321.7</v>
      </c>
      <c r="AR21" s="231">
        <v>328.67500000000001</v>
      </c>
      <c r="AS21" s="231">
        <v>333.875</v>
      </c>
      <c r="AT21" s="231">
        <v>335</v>
      </c>
      <c r="AU21" s="231">
        <v>338.4</v>
      </c>
      <c r="AV21" s="231">
        <v>361.17500000000001</v>
      </c>
      <c r="AW21" s="231">
        <v>372.7</v>
      </c>
      <c r="AX21" s="231">
        <v>364.1</v>
      </c>
      <c r="AY21" s="231">
        <v>372.42</v>
      </c>
      <c r="AZ21" s="231">
        <v>403.22500000000002</v>
      </c>
      <c r="BA21" s="231">
        <v>510.45</v>
      </c>
      <c r="BB21" s="231">
        <v>511.95</v>
      </c>
      <c r="BC21" s="231">
        <v>557.1</v>
      </c>
      <c r="BD21" s="231">
        <v>575.35</v>
      </c>
      <c r="BE21" s="231">
        <v>548.57500000000005</v>
      </c>
      <c r="BF21" s="231">
        <v>501.32</v>
      </c>
      <c r="BG21" s="231">
        <v>499.25</v>
      </c>
      <c r="BH21" s="231">
        <v>521.14</v>
      </c>
      <c r="BI21" s="231">
        <v>525.5</v>
      </c>
      <c r="BJ21" s="304">
        <v>510.82330000000002</v>
      </c>
      <c r="BK21" s="304">
        <v>487.03219999999999</v>
      </c>
      <c r="BL21" s="304">
        <v>486.19729999999998</v>
      </c>
      <c r="BM21" s="304">
        <v>474.93259999999998</v>
      </c>
      <c r="BN21" s="304">
        <v>463.78449999999998</v>
      </c>
      <c r="BO21" s="304">
        <v>456.35829999999999</v>
      </c>
      <c r="BP21" s="304">
        <v>445.31349999999998</v>
      </c>
      <c r="BQ21" s="304">
        <v>430.2604</v>
      </c>
      <c r="BR21" s="304">
        <v>423.66820000000001</v>
      </c>
      <c r="BS21" s="304">
        <v>422.77420000000001</v>
      </c>
      <c r="BT21" s="304">
        <v>426.17410000000001</v>
      </c>
      <c r="BU21" s="304">
        <v>430.15679999999998</v>
      </c>
      <c r="BV21" s="304">
        <v>431.339</v>
      </c>
    </row>
    <row r="22" spans="1:74" ht="11.15" customHeight="1" x14ac:dyDescent="0.25">
      <c r="A22" s="51" t="s">
        <v>480</v>
      </c>
      <c r="B22" s="149" t="s">
        <v>545</v>
      </c>
      <c r="C22" s="231">
        <v>290.2</v>
      </c>
      <c r="D22" s="231">
        <v>285.60000000000002</v>
      </c>
      <c r="E22" s="231">
        <v>282.7</v>
      </c>
      <c r="F22" s="231">
        <v>287.5</v>
      </c>
      <c r="G22" s="231">
        <v>313.2</v>
      </c>
      <c r="H22" s="231">
        <v>313.2</v>
      </c>
      <c r="I22" s="231">
        <v>322</v>
      </c>
      <c r="J22" s="231">
        <v>322.89999999999998</v>
      </c>
      <c r="K22" s="231">
        <v>327.9</v>
      </c>
      <c r="L22" s="231">
        <v>338.1</v>
      </c>
      <c r="M22" s="231">
        <v>328.6</v>
      </c>
      <c r="N22" s="231">
        <v>295.10000000000002</v>
      </c>
      <c r="O22" s="231">
        <v>293.39999999999998</v>
      </c>
      <c r="P22" s="231">
        <v>303</v>
      </c>
      <c r="Q22" s="231">
        <v>305</v>
      </c>
      <c r="R22" s="231">
        <v>310.3</v>
      </c>
      <c r="S22" s="231">
        <v>303</v>
      </c>
      <c r="T22" s="231">
        <v>294.60000000000002</v>
      </c>
      <c r="U22" s="231">
        <v>293.2</v>
      </c>
      <c r="V22" s="231">
        <v>287</v>
      </c>
      <c r="W22" s="231">
        <v>289.39999999999998</v>
      </c>
      <c r="X22" s="231">
        <v>300.8</v>
      </c>
      <c r="Y22" s="231">
        <v>298.39999999999998</v>
      </c>
      <c r="Z22" s="231">
        <v>303.5</v>
      </c>
      <c r="AA22" s="231">
        <v>305.2</v>
      </c>
      <c r="AB22" s="231">
        <v>281.2</v>
      </c>
      <c r="AC22" s="231">
        <v>240.5</v>
      </c>
      <c r="AD22" s="231">
        <v>204.4</v>
      </c>
      <c r="AE22" s="231">
        <v>190.5</v>
      </c>
      <c r="AF22" s="231">
        <v>205.7</v>
      </c>
      <c r="AG22" s="231">
        <v>213.4</v>
      </c>
      <c r="AH22" s="231">
        <v>216.1</v>
      </c>
      <c r="AI22" s="231">
        <v>212.3</v>
      </c>
      <c r="AJ22" s="231">
        <v>213.9</v>
      </c>
      <c r="AK22" s="231">
        <v>220.8</v>
      </c>
      <c r="AL22" s="231">
        <v>241.9</v>
      </c>
      <c r="AM22" s="231">
        <v>254.9</v>
      </c>
      <c r="AN22" s="231">
        <v>279</v>
      </c>
      <c r="AO22" s="231">
        <v>287.3</v>
      </c>
      <c r="AP22" s="231">
        <v>278.5</v>
      </c>
      <c r="AQ22" s="231">
        <v>282.5</v>
      </c>
      <c r="AR22" s="231">
        <v>295.2</v>
      </c>
      <c r="AS22" s="231">
        <v>298</v>
      </c>
      <c r="AT22" s="231">
        <v>293.2</v>
      </c>
      <c r="AU22" s="231">
        <v>299.89999999999998</v>
      </c>
      <c r="AV22" s="231">
        <v>342.2</v>
      </c>
      <c r="AW22" s="231">
        <v>351.2</v>
      </c>
      <c r="AX22" s="231">
        <v>344.3</v>
      </c>
      <c r="AY22" s="231">
        <v>377.6</v>
      </c>
      <c r="AZ22" s="231">
        <v>405.8</v>
      </c>
      <c r="BA22" s="231">
        <v>492.8</v>
      </c>
      <c r="BB22" s="231">
        <v>514.29999999999995</v>
      </c>
      <c r="BC22" s="231">
        <v>597.29999999999995</v>
      </c>
      <c r="BD22" s="231">
        <v>586.29999999999995</v>
      </c>
      <c r="BE22" s="231">
        <v>525.6</v>
      </c>
      <c r="BF22" s="231">
        <v>495.3</v>
      </c>
      <c r="BG22" s="231">
        <v>481.5</v>
      </c>
      <c r="BH22" s="231">
        <v>578.6</v>
      </c>
      <c r="BI22" s="231">
        <v>548.73379999999997</v>
      </c>
      <c r="BJ22" s="304">
        <v>490.65989999999999</v>
      </c>
      <c r="BK22" s="304">
        <v>479.29919999999998</v>
      </c>
      <c r="BL22" s="304">
        <v>477.92869999999999</v>
      </c>
      <c r="BM22" s="304">
        <v>465.38389999999998</v>
      </c>
      <c r="BN22" s="304">
        <v>452.18040000000002</v>
      </c>
      <c r="BO22" s="304">
        <v>440.5727</v>
      </c>
      <c r="BP22" s="304">
        <v>427.78440000000001</v>
      </c>
      <c r="BQ22" s="304">
        <v>413.75510000000003</v>
      </c>
      <c r="BR22" s="304">
        <v>408.86799999999999</v>
      </c>
      <c r="BS22" s="304">
        <v>406.63130000000001</v>
      </c>
      <c r="BT22" s="304">
        <v>423.14940000000001</v>
      </c>
      <c r="BU22" s="304">
        <v>427.6653</v>
      </c>
      <c r="BV22" s="304">
        <v>422.99349999999998</v>
      </c>
    </row>
    <row r="23" spans="1:74" ht="11.15" customHeight="1" x14ac:dyDescent="0.25">
      <c r="A23" s="48"/>
      <c r="B23" s="53" t="s">
        <v>129</v>
      </c>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215"/>
      <c r="BI23" s="215"/>
      <c r="BJ23" s="371"/>
      <c r="BK23" s="700"/>
      <c r="BL23" s="371"/>
      <c r="BM23" s="371"/>
      <c r="BN23" s="371"/>
      <c r="BO23" s="371"/>
      <c r="BP23" s="371"/>
      <c r="BQ23" s="371"/>
      <c r="BR23" s="371"/>
      <c r="BS23" s="371"/>
      <c r="BT23" s="371"/>
      <c r="BU23" s="371"/>
      <c r="BV23" s="371"/>
    </row>
    <row r="24" spans="1:74" ht="11.15" customHeight="1" x14ac:dyDescent="0.25">
      <c r="A24" s="51" t="s">
        <v>729</v>
      </c>
      <c r="B24" s="149" t="s">
        <v>128</v>
      </c>
      <c r="C24" s="209">
        <v>3.8302200000000002</v>
      </c>
      <c r="D24" s="209">
        <v>2.7714599999999998</v>
      </c>
      <c r="E24" s="209">
        <v>2.795334</v>
      </c>
      <c r="F24" s="209">
        <v>2.9022480000000002</v>
      </c>
      <c r="G24" s="209">
        <v>2.9064000000000001</v>
      </c>
      <c r="H24" s="209">
        <v>3.0797460000000001</v>
      </c>
      <c r="I24" s="209">
        <v>2.9406539999999999</v>
      </c>
      <c r="J24" s="209">
        <v>3.073518</v>
      </c>
      <c r="K24" s="209">
        <v>3.1088100000000001</v>
      </c>
      <c r="L24" s="209">
        <v>3.4004880000000002</v>
      </c>
      <c r="M24" s="209">
        <v>4.2464579999999996</v>
      </c>
      <c r="N24" s="209">
        <v>4.1945579999999998</v>
      </c>
      <c r="O24" s="209">
        <v>3.2333599999999998</v>
      </c>
      <c r="P24" s="209">
        <v>2.7986399999999998</v>
      </c>
      <c r="Q24" s="209">
        <v>3.0659200000000002</v>
      </c>
      <c r="R24" s="209">
        <v>2.7528800000000002</v>
      </c>
      <c r="S24" s="209">
        <v>2.7435200000000002</v>
      </c>
      <c r="T24" s="209">
        <v>2.4949599999999998</v>
      </c>
      <c r="U24" s="209">
        <v>2.4606400000000002</v>
      </c>
      <c r="V24" s="209">
        <v>2.3098399999999999</v>
      </c>
      <c r="W24" s="209">
        <v>2.6613600000000002</v>
      </c>
      <c r="X24" s="209">
        <v>2.4242400000000002</v>
      </c>
      <c r="Y24" s="209">
        <v>2.7591199999999998</v>
      </c>
      <c r="Z24" s="209">
        <v>2.30776</v>
      </c>
      <c r="AA24" s="209">
        <v>2.0987800000000001</v>
      </c>
      <c r="AB24" s="209">
        <v>1.9844900000000001</v>
      </c>
      <c r="AC24" s="209">
        <v>1.85981</v>
      </c>
      <c r="AD24" s="209">
        <v>1.80786</v>
      </c>
      <c r="AE24" s="209">
        <v>1.8161719999999999</v>
      </c>
      <c r="AF24" s="209">
        <v>1.694609</v>
      </c>
      <c r="AG24" s="209">
        <v>1.8359129999999999</v>
      </c>
      <c r="AH24" s="209">
        <v>2.3896999999999999</v>
      </c>
      <c r="AI24" s="209">
        <v>1.996958</v>
      </c>
      <c r="AJ24" s="209">
        <v>2.4832100000000001</v>
      </c>
      <c r="AK24" s="209">
        <v>2.7117900000000001</v>
      </c>
      <c r="AL24" s="209">
        <v>2.6910099999999999</v>
      </c>
      <c r="AM24" s="209">
        <v>2.81569</v>
      </c>
      <c r="AN24" s="209">
        <v>5.5586500000000001</v>
      </c>
      <c r="AO24" s="209">
        <v>2.7221799999999998</v>
      </c>
      <c r="AP24" s="209">
        <v>2.7668569999999999</v>
      </c>
      <c r="AQ24" s="209">
        <v>3.0234899999999998</v>
      </c>
      <c r="AR24" s="209">
        <v>3.38714</v>
      </c>
      <c r="AS24" s="209">
        <v>3.98976</v>
      </c>
      <c r="AT24" s="209">
        <v>4.2287299999999997</v>
      </c>
      <c r="AU24" s="209">
        <v>5.3612399999999996</v>
      </c>
      <c r="AV24" s="209">
        <v>5.7248900000000003</v>
      </c>
      <c r="AW24" s="209">
        <v>5.24695</v>
      </c>
      <c r="AX24" s="209">
        <v>3.9066399999999999</v>
      </c>
      <c r="AY24" s="209">
        <v>4.5508199999999999</v>
      </c>
      <c r="AZ24" s="209">
        <v>4.8729100000000001</v>
      </c>
      <c r="BA24" s="209">
        <v>5.0911</v>
      </c>
      <c r="BB24" s="209">
        <v>6.84701</v>
      </c>
      <c r="BC24" s="209">
        <v>8.4574599999999993</v>
      </c>
      <c r="BD24" s="209">
        <v>8.0002999999999993</v>
      </c>
      <c r="BE24" s="209">
        <v>7.5680759999999996</v>
      </c>
      <c r="BF24" s="209">
        <v>9.1432000000000002</v>
      </c>
      <c r="BG24" s="209">
        <v>8.1873199999999997</v>
      </c>
      <c r="BH24" s="209">
        <v>5.8807400000000003</v>
      </c>
      <c r="BI24" s="209">
        <v>5.6625500000000004</v>
      </c>
      <c r="BJ24" s="298">
        <v>6.5886240000000003</v>
      </c>
      <c r="BK24" s="298">
        <v>6.8061189999999998</v>
      </c>
      <c r="BL24" s="298">
        <v>6.5048950000000003</v>
      </c>
      <c r="BM24" s="298">
        <v>5.9340630000000001</v>
      </c>
      <c r="BN24" s="298">
        <v>5.1407109999999996</v>
      </c>
      <c r="BO24" s="298">
        <v>5.1773949999999997</v>
      </c>
      <c r="BP24" s="298">
        <v>5.2720120000000001</v>
      </c>
      <c r="BQ24" s="298">
        <v>5.3639830000000002</v>
      </c>
      <c r="BR24" s="298">
        <v>5.4146799999999997</v>
      </c>
      <c r="BS24" s="298">
        <v>5.3653050000000002</v>
      </c>
      <c r="BT24" s="298">
        <v>5.4155069999999998</v>
      </c>
      <c r="BU24" s="298">
        <v>5.5131550000000002</v>
      </c>
      <c r="BV24" s="298">
        <v>5.7580470000000004</v>
      </c>
    </row>
    <row r="25" spans="1:74" ht="11.15" customHeight="1" x14ac:dyDescent="0.25">
      <c r="A25" s="51" t="s">
        <v>130</v>
      </c>
      <c r="B25" s="149" t="s">
        <v>123</v>
      </c>
      <c r="C25" s="209">
        <v>3.69</v>
      </c>
      <c r="D25" s="209">
        <v>2.67</v>
      </c>
      <c r="E25" s="209">
        <v>2.6930000000000001</v>
      </c>
      <c r="F25" s="209">
        <v>2.7959999999999998</v>
      </c>
      <c r="G25" s="209">
        <v>2.8</v>
      </c>
      <c r="H25" s="209">
        <v>2.9670000000000001</v>
      </c>
      <c r="I25" s="209">
        <v>2.8330000000000002</v>
      </c>
      <c r="J25" s="209">
        <v>2.9609999999999999</v>
      </c>
      <c r="K25" s="209">
        <v>2.9950000000000001</v>
      </c>
      <c r="L25" s="209">
        <v>3.2759999999999998</v>
      </c>
      <c r="M25" s="209">
        <v>4.0910000000000002</v>
      </c>
      <c r="N25" s="209">
        <v>4.0410000000000004</v>
      </c>
      <c r="O25" s="209">
        <v>3.109</v>
      </c>
      <c r="P25" s="209">
        <v>2.6909999999999998</v>
      </c>
      <c r="Q25" s="209">
        <v>2.948</v>
      </c>
      <c r="R25" s="209">
        <v>2.6469999999999998</v>
      </c>
      <c r="S25" s="209">
        <v>2.6379999999999999</v>
      </c>
      <c r="T25" s="209">
        <v>2.399</v>
      </c>
      <c r="U25" s="209">
        <v>2.3660000000000001</v>
      </c>
      <c r="V25" s="209">
        <v>2.2210000000000001</v>
      </c>
      <c r="W25" s="209">
        <v>2.5590000000000002</v>
      </c>
      <c r="X25" s="209">
        <v>2.331</v>
      </c>
      <c r="Y25" s="209">
        <v>2.653</v>
      </c>
      <c r="Z25" s="209">
        <v>2.2189999999999999</v>
      </c>
      <c r="AA25" s="209">
        <v>2.02</v>
      </c>
      <c r="AB25" s="209">
        <v>1.91</v>
      </c>
      <c r="AC25" s="209">
        <v>1.79</v>
      </c>
      <c r="AD25" s="209">
        <v>1.74</v>
      </c>
      <c r="AE25" s="209">
        <v>1.748</v>
      </c>
      <c r="AF25" s="209">
        <v>1.631</v>
      </c>
      <c r="AG25" s="209">
        <v>1.7669999999999999</v>
      </c>
      <c r="AH25" s="209">
        <v>2.2999999999999998</v>
      </c>
      <c r="AI25" s="209">
        <v>1.9219999999999999</v>
      </c>
      <c r="AJ25" s="209">
        <v>2.39</v>
      </c>
      <c r="AK25" s="209">
        <v>2.61</v>
      </c>
      <c r="AL25" s="209">
        <v>2.59</v>
      </c>
      <c r="AM25" s="209">
        <v>2.71</v>
      </c>
      <c r="AN25" s="209">
        <v>5.35</v>
      </c>
      <c r="AO25" s="209">
        <v>2.62</v>
      </c>
      <c r="AP25" s="209">
        <v>2.6629999999999998</v>
      </c>
      <c r="AQ25" s="209">
        <v>2.91</v>
      </c>
      <c r="AR25" s="209">
        <v>3.26</v>
      </c>
      <c r="AS25" s="209">
        <v>3.84</v>
      </c>
      <c r="AT25" s="209">
        <v>4.07</v>
      </c>
      <c r="AU25" s="209">
        <v>5.16</v>
      </c>
      <c r="AV25" s="209">
        <v>5.51</v>
      </c>
      <c r="AW25" s="209">
        <v>5.05</v>
      </c>
      <c r="AX25" s="209">
        <v>3.76</v>
      </c>
      <c r="AY25" s="209">
        <v>4.38</v>
      </c>
      <c r="AZ25" s="209">
        <v>4.6900000000000004</v>
      </c>
      <c r="BA25" s="209">
        <v>4.9000000000000004</v>
      </c>
      <c r="BB25" s="209">
        <v>6.59</v>
      </c>
      <c r="BC25" s="209">
        <v>8.14</v>
      </c>
      <c r="BD25" s="209">
        <v>7.7</v>
      </c>
      <c r="BE25" s="209">
        <v>7.2839999999999998</v>
      </c>
      <c r="BF25" s="209">
        <v>8.8000000000000007</v>
      </c>
      <c r="BG25" s="209">
        <v>7.88</v>
      </c>
      <c r="BH25" s="209">
        <v>5.66</v>
      </c>
      <c r="BI25" s="209">
        <v>5.45</v>
      </c>
      <c r="BJ25" s="298">
        <v>6.3413130000000004</v>
      </c>
      <c r="BK25" s="298">
        <v>6.5506440000000001</v>
      </c>
      <c r="BL25" s="298">
        <v>6.260726</v>
      </c>
      <c r="BM25" s="298">
        <v>5.7113209999999999</v>
      </c>
      <c r="BN25" s="298">
        <v>4.9477479999999998</v>
      </c>
      <c r="BO25" s="298">
        <v>4.9830560000000004</v>
      </c>
      <c r="BP25" s="298">
        <v>5.0741209999999999</v>
      </c>
      <c r="BQ25" s="298">
        <v>5.1626399999999997</v>
      </c>
      <c r="BR25" s="298">
        <v>5.2114339999999997</v>
      </c>
      <c r="BS25" s="298">
        <v>5.163913</v>
      </c>
      <c r="BT25" s="298">
        <v>5.2122299999999999</v>
      </c>
      <c r="BU25" s="298">
        <v>5.3062129999999996</v>
      </c>
      <c r="BV25" s="298">
        <v>5.5419119999999999</v>
      </c>
    </row>
    <row r="26" spans="1:74" ht="11.15" customHeight="1" x14ac:dyDescent="0.25">
      <c r="A26" s="51"/>
      <c r="B26" s="52" t="s">
        <v>1002</v>
      </c>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301"/>
      <c r="BK26" s="301"/>
      <c r="BL26" s="301"/>
      <c r="BM26" s="301"/>
      <c r="BN26" s="301"/>
      <c r="BO26" s="301"/>
      <c r="BP26" s="301"/>
      <c r="BQ26" s="301"/>
      <c r="BR26" s="301"/>
      <c r="BS26" s="301"/>
      <c r="BT26" s="301"/>
      <c r="BU26" s="301"/>
      <c r="BV26" s="301"/>
    </row>
    <row r="27" spans="1:74" ht="11.15" customHeight="1" x14ac:dyDescent="0.25">
      <c r="A27" s="51" t="s">
        <v>672</v>
      </c>
      <c r="B27" s="149" t="s">
        <v>385</v>
      </c>
      <c r="C27" s="209">
        <v>4.46</v>
      </c>
      <c r="D27" s="209">
        <v>4.8499999999999996</v>
      </c>
      <c r="E27" s="209">
        <v>4</v>
      </c>
      <c r="F27" s="209">
        <v>3.89</v>
      </c>
      <c r="G27" s="209">
        <v>3.8</v>
      </c>
      <c r="H27" s="209">
        <v>3.77</v>
      </c>
      <c r="I27" s="209">
        <v>3.75</v>
      </c>
      <c r="J27" s="209">
        <v>3.67</v>
      </c>
      <c r="K27" s="209">
        <v>3.75</v>
      </c>
      <c r="L27" s="209">
        <v>4.03</v>
      </c>
      <c r="M27" s="209">
        <v>4.51</v>
      </c>
      <c r="N27" s="209">
        <v>5.47</v>
      </c>
      <c r="O27" s="209">
        <v>5.0199999999999996</v>
      </c>
      <c r="P27" s="209">
        <v>4.62</v>
      </c>
      <c r="Q27" s="209">
        <v>4.3099999999999996</v>
      </c>
      <c r="R27" s="209">
        <v>3.99</v>
      </c>
      <c r="S27" s="209">
        <v>3.64</v>
      </c>
      <c r="T27" s="209">
        <v>3.55</v>
      </c>
      <c r="U27" s="209">
        <v>3.33</v>
      </c>
      <c r="V27" s="209">
        <v>3.18</v>
      </c>
      <c r="W27" s="209">
        <v>3.35</v>
      </c>
      <c r="X27" s="209">
        <v>3.43</v>
      </c>
      <c r="Y27" s="209">
        <v>3.86</v>
      </c>
      <c r="Z27" s="209">
        <v>3.84</v>
      </c>
      <c r="AA27" s="209">
        <v>3.71</v>
      </c>
      <c r="AB27" s="209">
        <v>3.58</v>
      </c>
      <c r="AC27" s="209">
        <v>3.39</v>
      </c>
      <c r="AD27" s="209">
        <v>3</v>
      </c>
      <c r="AE27" s="209">
        <v>2.91</v>
      </c>
      <c r="AF27" s="209">
        <v>2.72</v>
      </c>
      <c r="AG27" s="209">
        <v>2.58</v>
      </c>
      <c r="AH27" s="209">
        <v>2.85</v>
      </c>
      <c r="AI27" s="209">
        <v>3.3</v>
      </c>
      <c r="AJ27" s="209">
        <v>3.29</v>
      </c>
      <c r="AK27" s="209">
        <v>3.98</v>
      </c>
      <c r="AL27" s="209">
        <v>4.1100000000000003</v>
      </c>
      <c r="AM27" s="209">
        <v>4.08</v>
      </c>
      <c r="AN27" s="209">
        <v>9.41</v>
      </c>
      <c r="AO27" s="209">
        <v>4.43</v>
      </c>
      <c r="AP27" s="209">
        <v>4.03</v>
      </c>
      <c r="AQ27" s="209">
        <v>4.1500000000000004</v>
      </c>
      <c r="AR27" s="209">
        <v>4.21</v>
      </c>
      <c r="AS27" s="209">
        <v>4.76</v>
      </c>
      <c r="AT27" s="209">
        <v>5.0199999999999996</v>
      </c>
      <c r="AU27" s="209">
        <v>5.48</v>
      </c>
      <c r="AV27" s="209">
        <v>6.69</v>
      </c>
      <c r="AW27" s="209">
        <v>6.99</v>
      </c>
      <c r="AX27" s="209">
        <v>6.77</v>
      </c>
      <c r="AY27" s="209">
        <v>6.64</v>
      </c>
      <c r="AZ27" s="209">
        <v>7.53</v>
      </c>
      <c r="BA27" s="209">
        <v>6.34</v>
      </c>
      <c r="BB27" s="209">
        <v>6.89</v>
      </c>
      <c r="BC27" s="209">
        <v>8.3699999999999992</v>
      </c>
      <c r="BD27" s="209">
        <v>9.64</v>
      </c>
      <c r="BE27" s="209">
        <v>8.14</v>
      </c>
      <c r="BF27" s="209">
        <v>9.76</v>
      </c>
      <c r="BG27" s="209">
        <v>9.92</v>
      </c>
      <c r="BH27" s="209">
        <v>8.3031419999999994</v>
      </c>
      <c r="BI27" s="209">
        <v>7.1942209999999998</v>
      </c>
      <c r="BJ27" s="298">
        <v>7.7129139999999996</v>
      </c>
      <c r="BK27" s="298">
        <v>8.1660430000000002</v>
      </c>
      <c r="BL27" s="298">
        <v>8.1945139999999999</v>
      </c>
      <c r="BM27" s="298">
        <v>7.5892489999999997</v>
      </c>
      <c r="BN27" s="298">
        <v>6.8475929999999998</v>
      </c>
      <c r="BO27" s="298">
        <v>6.2630889999999999</v>
      </c>
      <c r="BP27" s="298">
        <v>6.1813700000000003</v>
      </c>
      <c r="BQ27" s="298">
        <v>6.2499729999999998</v>
      </c>
      <c r="BR27" s="298">
        <v>6.2832689999999998</v>
      </c>
      <c r="BS27" s="298">
        <v>6.2261660000000001</v>
      </c>
      <c r="BT27" s="298">
        <v>6.2768969999999999</v>
      </c>
      <c r="BU27" s="298">
        <v>6.4771260000000002</v>
      </c>
      <c r="BV27" s="298">
        <v>7.0043759999999997</v>
      </c>
    </row>
    <row r="28" spans="1:74" ht="11.15" customHeight="1" x14ac:dyDescent="0.25">
      <c r="A28" s="51" t="s">
        <v>662</v>
      </c>
      <c r="B28" s="149" t="s">
        <v>386</v>
      </c>
      <c r="C28" s="209">
        <v>7.4</v>
      </c>
      <c r="D28" s="209">
        <v>7.74</v>
      </c>
      <c r="E28" s="209">
        <v>7.71</v>
      </c>
      <c r="F28" s="209">
        <v>7.65</v>
      </c>
      <c r="G28" s="209">
        <v>8.34</v>
      </c>
      <c r="H28" s="209">
        <v>8.58</v>
      </c>
      <c r="I28" s="209">
        <v>8.84</v>
      </c>
      <c r="J28" s="209">
        <v>8.69</v>
      </c>
      <c r="K28" s="209">
        <v>8.57</v>
      </c>
      <c r="L28" s="209">
        <v>7.69</v>
      </c>
      <c r="M28" s="209">
        <v>7.34</v>
      </c>
      <c r="N28" s="209">
        <v>7.7</v>
      </c>
      <c r="O28" s="209">
        <v>7.67</v>
      </c>
      <c r="P28" s="209">
        <v>7.54</v>
      </c>
      <c r="Q28" s="209">
        <v>7.4</v>
      </c>
      <c r="R28" s="209">
        <v>7.72</v>
      </c>
      <c r="S28" s="209">
        <v>8.06</v>
      </c>
      <c r="T28" s="209">
        <v>8.2899999999999991</v>
      </c>
      <c r="U28" s="209">
        <v>8.4700000000000006</v>
      </c>
      <c r="V28" s="209">
        <v>8.41</v>
      </c>
      <c r="W28" s="209">
        <v>8.34</v>
      </c>
      <c r="X28" s="209">
        <v>7.63</v>
      </c>
      <c r="Y28" s="209">
        <v>6.98</v>
      </c>
      <c r="Z28" s="209">
        <v>7.19</v>
      </c>
      <c r="AA28" s="209">
        <v>7.24</v>
      </c>
      <c r="AB28" s="209">
        <v>7.03</v>
      </c>
      <c r="AC28" s="209">
        <v>7.29</v>
      </c>
      <c r="AD28" s="209">
        <v>7.24</v>
      </c>
      <c r="AE28" s="209">
        <v>7.73</v>
      </c>
      <c r="AF28" s="209">
        <v>8.24</v>
      </c>
      <c r="AG28" s="209">
        <v>8.49</v>
      </c>
      <c r="AH28" s="209">
        <v>8.48</v>
      </c>
      <c r="AI28" s="209">
        <v>8.4499999999999993</v>
      </c>
      <c r="AJ28" s="209">
        <v>7.59</v>
      </c>
      <c r="AK28" s="209">
        <v>7.64</v>
      </c>
      <c r="AL28" s="209">
        <v>7.4</v>
      </c>
      <c r="AM28" s="209">
        <v>7.4</v>
      </c>
      <c r="AN28" s="209">
        <v>7.36</v>
      </c>
      <c r="AO28" s="209">
        <v>8</v>
      </c>
      <c r="AP28" s="209">
        <v>8.41</v>
      </c>
      <c r="AQ28" s="209">
        <v>8.99</v>
      </c>
      <c r="AR28" s="209">
        <v>9.58</v>
      </c>
      <c r="AS28" s="209">
        <v>9.93</v>
      </c>
      <c r="AT28" s="209">
        <v>10.210000000000001</v>
      </c>
      <c r="AU28" s="209">
        <v>10.3</v>
      </c>
      <c r="AV28" s="209">
        <v>10.47</v>
      </c>
      <c r="AW28" s="209">
        <v>10.050000000000001</v>
      </c>
      <c r="AX28" s="209">
        <v>10.36</v>
      </c>
      <c r="AY28" s="209">
        <v>9.81</v>
      </c>
      <c r="AZ28" s="209">
        <v>10.039999999999999</v>
      </c>
      <c r="BA28" s="209">
        <v>10.23</v>
      </c>
      <c r="BB28" s="209">
        <v>10.63</v>
      </c>
      <c r="BC28" s="209">
        <v>12.11</v>
      </c>
      <c r="BD28" s="209">
        <v>13.5</v>
      </c>
      <c r="BE28" s="209">
        <v>13.49</v>
      </c>
      <c r="BF28" s="209">
        <v>14.26</v>
      </c>
      <c r="BG28" s="209">
        <v>14.55</v>
      </c>
      <c r="BH28" s="209">
        <v>13.674810000000001</v>
      </c>
      <c r="BI28" s="209">
        <v>12.66719</v>
      </c>
      <c r="BJ28" s="298">
        <v>12.0586</v>
      </c>
      <c r="BK28" s="298">
        <v>11.73105</v>
      </c>
      <c r="BL28" s="298">
        <v>11.61515</v>
      </c>
      <c r="BM28" s="298">
        <v>11.59379</v>
      </c>
      <c r="BN28" s="298">
        <v>11.44253</v>
      </c>
      <c r="BO28" s="298">
        <v>11.44909</v>
      </c>
      <c r="BP28" s="298">
        <v>11.55498</v>
      </c>
      <c r="BQ28" s="298">
        <v>11.45903</v>
      </c>
      <c r="BR28" s="298">
        <v>11.336460000000001</v>
      </c>
      <c r="BS28" s="298">
        <v>11.131880000000001</v>
      </c>
      <c r="BT28" s="298">
        <v>10.45082</v>
      </c>
      <c r="BU28" s="298">
        <v>10.127750000000001</v>
      </c>
      <c r="BV28" s="298">
        <v>10.063639999999999</v>
      </c>
    </row>
    <row r="29" spans="1:74" ht="11.15" customHeight="1" x14ac:dyDescent="0.25">
      <c r="A29" s="51" t="s">
        <v>524</v>
      </c>
      <c r="B29" s="149" t="s">
        <v>387</v>
      </c>
      <c r="C29" s="209">
        <v>8.9</v>
      </c>
      <c r="D29" s="209">
        <v>9.6300000000000008</v>
      </c>
      <c r="E29" s="209">
        <v>9.76</v>
      </c>
      <c r="F29" s="209">
        <v>10.050000000000001</v>
      </c>
      <c r="G29" s="209">
        <v>13.52</v>
      </c>
      <c r="H29" s="209">
        <v>16.47</v>
      </c>
      <c r="I29" s="209">
        <v>17.850000000000001</v>
      </c>
      <c r="J29" s="209">
        <v>18.559999999999999</v>
      </c>
      <c r="K29" s="209">
        <v>17.23</v>
      </c>
      <c r="L29" s="209">
        <v>12.22</v>
      </c>
      <c r="M29" s="209">
        <v>9.42</v>
      </c>
      <c r="N29" s="209">
        <v>9.6199999999999992</v>
      </c>
      <c r="O29" s="209">
        <v>9.36</v>
      </c>
      <c r="P29" s="209">
        <v>9.4</v>
      </c>
      <c r="Q29" s="209">
        <v>9.42</v>
      </c>
      <c r="R29" s="209">
        <v>10.85</v>
      </c>
      <c r="S29" s="209">
        <v>12.76</v>
      </c>
      <c r="T29" s="209">
        <v>15.6</v>
      </c>
      <c r="U29" s="209">
        <v>17.739999999999998</v>
      </c>
      <c r="V29" s="209">
        <v>18.37</v>
      </c>
      <c r="W29" s="209">
        <v>17.61</v>
      </c>
      <c r="X29" s="209">
        <v>12.5</v>
      </c>
      <c r="Y29" s="209">
        <v>9.33</v>
      </c>
      <c r="Z29" s="209">
        <v>9.3000000000000007</v>
      </c>
      <c r="AA29" s="209">
        <v>9.43</v>
      </c>
      <c r="AB29" s="209">
        <v>9.19</v>
      </c>
      <c r="AC29" s="209">
        <v>9.8000000000000007</v>
      </c>
      <c r="AD29" s="209">
        <v>10.42</v>
      </c>
      <c r="AE29" s="209">
        <v>11.79</v>
      </c>
      <c r="AF29" s="209">
        <v>15.33</v>
      </c>
      <c r="AG29" s="209">
        <v>17.489999999999998</v>
      </c>
      <c r="AH29" s="209">
        <v>18.27</v>
      </c>
      <c r="AI29" s="209">
        <v>16.850000000000001</v>
      </c>
      <c r="AJ29" s="209">
        <v>12.26</v>
      </c>
      <c r="AK29" s="209">
        <v>10.99</v>
      </c>
      <c r="AL29" s="209">
        <v>9.75</v>
      </c>
      <c r="AM29" s="209">
        <v>9.6300000000000008</v>
      </c>
      <c r="AN29" s="209">
        <v>9.2899999999999991</v>
      </c>
      <c r="AO29" s="209">
        <v>10.48</v>
      </c>
      <c r="AP29" s="209">
        <v>12.21</v>
      </c>
      <c r="AQ29" s="209">
        <v>14.08</v>
      </c>
      <c r="AR29" s="209">
        <v>17.64</v>
      </c>
      <c r="AS29" s="209">
        <v>19.829999999999998</v>
      </c>
      <c r="AT29" s="209">
        <v>20.88</v>
      </c>
      <c r="AU29" s="209">
        <v>20.149999999999999</v>
      </c>
      <c r="AV29" s="209">
        <v>17.41</v>
      </c>
      <c r="AW29" s="209">
        <v>13.12</v>
      </c>
      <c r="AX29" s="209">
        <v>13.08</v>
      </c>
      <c r="AY29" s="209">
        <v>12.03</v>
      </c>
      <c r="AZ29" s="209">
        <v>12.18</v>
      </c>
      <c r="BA29" s="209">
        <v>12.98</v>
      </c>
      <c r="BB29" s="209">
        <v>14.01</v>
      </c>
      <c r="BC29" s="209">
        <v>17.77</v>
      </c>
      <c r="BD29" s="209">
        <v>22.7</v>
      </c>
      <c r="BE29" s="209">
        <v>24.63</v>
      </c>
      <c r="BF29" s="209">
        <v>25.64</v>
      </c>
      <c r="BG29" s="209">
        <v>24.6</v>
      </c>
      <c r="BH29" s="209">
        <v>19.95438</v>
      </c>
      <c r="BI29" s="209">
        <v>16.554300000000001</v>
      </c>
      <c r="BJ29" s="298">
        <v>15.09076</v>
      </c>
      <c r="BK29" s="298">
        <v>14.61393</v>
      </c>
      <c r="BL29" s="298">
        <v>14.463609999999999</v>
      </c>
      <c r="BM29" s="298">
        <v>14.66996</v>
      </c>
      <c r="BN29" s="298">
        <v>15.176729999999999</v>
      </c>
      <c r="BO29" s="298">
        <v>16.85783</v>
      </c>
      <c r="BP29" s="298">
        <v>19.41621</v>
      </c>
      <c r="BQ29" s="298">
        <v>20.877189999999999</v>
      </c>
      <c r="BR29" s="298">
        <v>21.454930000000001</v>
      </c>
      <c r="BS29" s="298">
        <v>20.364249999999998</v>
      </c>
      <c r="BT29" s="298">
        <v>16.552</v>
      </c>
      <c r="BU29" s="298">
        <v>13.77806</v>
      </c>
      <c r="BV29" s="298">
        <v>12.739660000000001</v>
      </c>
    </row>
    <row r="30" spans="1:74" ht="11.15" customHeight="1" x14ac:dyDescent="0.25">
      <c r="A30" s="48"/>
      <c r="B30" s="53" t="s">
        <v>982</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215"/>
      <c r="BI30" s="215"/>
      <c r="BJ30" s="371"/>
      <c r="BK30" s="371"/>
      <c r="BL30" s="371"/>
      <c r="BM30" s="371"/>
      <c r="BN30" s="371"/>
      <c r="BO30" s="371"/>
      <c r="BP30" s="371"/>
      <c r="BQ30" s="371"/>
      <c r="BR30" s="371"/>
      <c r="BS30" s="371"/>
      <c r="BT30" s="371"/>
      <c r="BU30" s="371"/>
      <c r="BV30" s="371"/>
    </row>
    <row r="31" spans="1:74" ht="11.15" customHeight="1" x14ac:dyDescent="0.25">
      <c r="A31" s="48"/>
      <c r="B31" s="54" t="s">
        <v>105</v>
      </c>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215"/>
      <c r="AJ31" s="215"/>
      <c r="AK31" s="215"/>
      <c r="AL31" s="215"/>
      <c r="AM31" s="215"/>
      <c r="AN31" s="215"/>
      <c r="AO31" s="215"/>
      <c r="AP31" s="215"/>
      <c r="AQ31" s="215"/>
      <c r="AR31" s="215"/>
      <c r="AS31" s="215"/>
      <c r="AT31" s="215"/>
      <c r="AU31" s="215"/>
      <c r="AV31" s="215"/>
      <c r="AW31" s="215"/>
      <c r="AX31" s="215"/>
      <c r="AY31" s="215"/>
      <c r="AZ31" s="215"/>
      <c r="BA31" s="215"/>
      <c r="BB31" s="215"/>
      <c r="BC31" s="215"/>
      <c r="BD31" s="215"/>
      <c r="BE31" s="215"/>
      <c r="BF31" s="215"/>
      <c r="BG31" s="215"/>
      <c r="BH31" s="215"/>
      <c r="BI31" s="215"/>
      <c r="BJ31" s="371"/>
      <c r="BK31" s="371"/>
      <c r="BL31" s="371"/>
      <c r="BM31" s="371"/>
      <c r="BN31" s="371"/>
      <c r="BO31" s="371"/>
      <c r="BP31" s="371"/>
      <c r="BQ31" s="371"/>
      <c r="BR31" s="371"/>
      <c r="BS31" s="371"/>
      <c r="BT31" s="371"/>
      <c r="BU31" s="371"/>
      <c r="BV31" s="371"/>
    </row>
    <row r="32" spans="1:74" ht="11.15" customHeight="1" x14ac:dyDescent="0.25">
      <c r="A32" s="51" t="s">
        <v>521</v>
      </c>
      <c r="B32" s="149" t="s">
        <v>388</v>
      </c>
      <c r="C32" s="209">
        <v>2.06</v>
      </c>
      <c r="D32" s="209">
        <v>2.0699999999999998</v>
      </c>
      <c r="E32" s="209">
        <v>2.04</v>
      </c>
      <c r="F32" s="209">
        <v>2.0699999999999998</v>
      </c>
      <c r="G32" s="209">
        <v>2.04</v>
      </c>
      <c r="H32" s="209">
        <v>2.04</v>
      </c>
      <c r="I32" s="209">
        <v>2.0499999999999998</v>
      </c>
      <c r="J32" s="209">
        <v>2.06</v>
      </c>
      <c r="K32" s="209">
        <v>2.0499999999999998</v>
      </c>
      <c r="L32" s="209">
        <v>2.04</v>
      </c>
      <c r="M32" s="209">
        <v>2.06</v>
      </c>
      <c r="N32" s="209">
        <v>2.11</v>
      </c>
      <c r="O32" s="209">
        <v>2.1</v>
      </c>
      <c r="P32" s="209">
        <v>2.0699999999999998</v>
      </c>
      <c r="Q32" s="209">
        <v>2.08</v>
      </c>
      <c r="R32" s="209">
        <v>2.0699999999999998</v>
      </c>
      <c r="S32" s="209">
        <v>2.0499999999999998</v>
      </c>
      <c r="T32" s="209">
        <v>2.0299999999999998</v>
      </c>
      <c r="U32" s="209">
        <v>2.02</v>
      </c>
      <c r="V32" s="209">
        <v>2</v>
      </c>
      <c r="W32" s="209">
        <v>1.96</v>
      </c>
      <c r="X32" s="209">
        <v>1.96</v>
      </c>
      <c r="Y32" s="209">
        <v>1.96</v>
      </c>
      <c r="Z32" s="209">
        <v>1.91</v>
      </c>
      <c r="AA32" s="209">
        <v>1.94</v>
      </c>
      <c r="AB32" s="209">
        <v>1.9</v>
      </c>
      <c r="AC32" s="209">
        <v>1.93</v>
      </c>
      <c r="AD32" s="209">
        <v>1.92</v>
      </c>
      <c r="AE32" s="209">
        <v>1.89</v>
      </c>
      <c r="AF32" s="209">
        <v>1.9</v>
      </c>
      <c r="AG32" s="209">
        <v>1.91</v>
      </c>
      <c r="AH32" s="209">
        <v>1.94</v>
      </c>
      <c r="AI32" s="209">
        <v>1.94</v>
      </c>
      <c r="AJ32" s="209">
        <v>1.91</v>
      </c>
      <c r="AK32" s="209">
        <v>1.91</v>
      </c>
      <c r="AL32" s="209">
        <v>1.92</v>
      </c>
      <c r="AM32" s="209">
        <v>1.900244391</v>
      </c>
      <c r="AN32" s="209">
        <v>1.9264746450000001</v>
      </c>
      <c r="AO32" s="209">
        <v>1.8933890610999999</v>
      </c>
      <c r="AP32" s="209">
        <v>1.8952867679000001</v>
      </c>
      <c r="AQ32" s="209">
        <v>1.8931590879</v>
      </c>
      <c r="AR32" s="209">
        <v>1.9520864114000001</v>
      </c>
      <c r="AS32" s="209">
        <v>2.0075853393999998</v>
      </c>
      <c r="AT32" s="209">
        <v>2.0562945125000001</v>
      </c>
      <c r="AU32" s="209">
        <v>2.0089539445</v>
      </c>
      <c r="AV32" s="209">
        <v>2.0282239165</v>
      </c>
      <c r="AW32" s="209">
        <v>2.0367977776999999</v>
      </c>
      <c r="AX32" s="209">
        <v>2.0715367644999998</v>
      </c>
      <c r="AY32" s="209">
        <v>2.2040772357999998</v>
      </c>
      <c r="AZ32" s="209">
        <v>2.1775997321</v>
      </c>
      <c r="BA32" s="209">
        <v>2.1580235082999999</v>
      </c>
      <c r="BB32" s="209">
        <v>2.1878287367000002</v>
      </c>
      <c r="BC32" s="209">
        <v>2.2391026357000001</v>
      </c>
      <c r="BD32" s="209">
        <v>2.3219783986999998</v>
      </c>
      <c r="BE32" s="209">
        <v>2.4771036951999998</v>
      </c>
      <c r="BF32" s="209">
        <v>2.5146102110999999</v>
      </c>
      <c r="BG32" s="209">
        <v>2.5169094899000002</v>
      </c>
      <c r="BH32" s="209">
        <v>2.4895849999999999</v>
      </c>
      <c r="BI32" s="209">
        <v>2.4860709999999999</v>
      </c>
      <c r="BJ32" s="298">
        <v>2.4844949999999999</v>
      </c>
      <c r="BK32" s="298">
        <v>2.50156</v>
      </c>
      <c r="BL32" s="298">
        <v>2.4954290000000001</v>
      </c>
      <c r="BM32" s="298">
        <v>2.4985369999999998</v>
      </c>
      <c r="BN32" s="298">
        <v>2.5030190000000001</v>
      </c>
      <c r="BO32" s="298">
        <v>2.5024130000000002</v>
      </c>
      <c r="BP32" s="298">
        <v>2.491276</v>
      </c>
      <c r="BQ32" s="298">
        <v>2.4986899999999999</v>
      </c>
      <c r="BR32" s="298">
        <v>2.5069180000000002</v>
      </c>
      <c r="BS32" s="298">
        <v>2.4885649999999999</v>
      </c>
      <c r="BT32" s="298">
        <v>2.4638309999999999</v>
      </c>
      <c r="BU32" s="298">
        <v>2.4635199999999999</v>
      </c>
      <c r="BV32" s="298">
        <v>2.464407</v>
      </c>
    </row>
    <row r="33" spans="1:74" ht="11.15" customHeight="1" x14ac:dyDescent="0.25">
      <c r="A33" s="51" t="s">
        <v>523</v>
      </c>
      <c r="B33" s="149" t="s">
        <v>389</v>
      </c>
      <c r="C33" s="209">
        <v>5.0599999999999996</v>
      </c>
      <c r="D33" s="209">
        <v>3.61</v>
      </c>
      <c r="E33" s="209">
        <v>3.18</v>
      </c>
      <c r="F33" s="209">
        <v>3.14</v>
      </c>
      <c r="G33" s="209">
        <v>3.06</v>
      </c>
      <c r="H33" s="209">
        <v>3.13</v>
      </c>
      <c r="I33" s="209">
        <v>3.23</v>
      </c>
      <c r="J33" s="209">
        <v>3.28</v>
      </c>
      <c r="K33" s="209">
        <v>3.12</v>
      </c>
      <c r="L33" s="209">
        <v>3.43</v>
      </c>
      <c r="M33" s="209">
        <v>4.18</v>
      </c>
      <c r="N33" s="209">
        <v>4.72</v>
      </c>
      <c r="O33" s="209">
        <v>4</v>
      </c>
      <c r="P33" s="209">
        <v>3.63</v>
      </c>
      <c r="Q33" s="209">
        <v>3.46</v>
      </c>
      <c r="R33" s="209">
        <v>2.89</v>
      </c>
      <c r="S33" s="209">
        <v>2.77</v>
      </c>
      <c r="T33" s="209">
        <v>2.58</v>
      </c>
      <c r="U33" s="209">
        <v>2.54</v>
      </c>
      <c r="V33" s="209">
        <v>2.42</v>
      </c>
      <c r="W33" s="209">
        <v>2.59</v>
      </c>
      <c r="X33" s="209">
        <v>2.4900000000000002</v>
      </c>
      <c r="Y33" s="209">
        <v>2.96</v>
      </c>
      <c r="Z33" s="209">
        <v>2.91</v>
      </c>
      <c r="AA33" s="209">
        <v>2.62</v>
      </c>
      <c r="AB33" s="209">
        <v>2.4</v>
      </c>
      <c r="AC33" s="209">
        <v>2.14</v>
      </c>
      <c r="AD33" s="209">
        <v>2.1</v>
      </c>
      <c r="AE33" s="209">
        <v>2.17</v>
      </c>
      <c r="AF33" s="209">
        <v>2.0299999999999998</v>
      </c>
      <c r="AG33" s="209">
        <v>2.06</v>
      </c>
      <c r="AH33" s="209">
        <v>2.41</v>
      </c>
      <c r="AI33" s="209">
        <v>2.42</v>
      </c>
      <c r="AJ33" s="209">
        <v>2.5</v>
      </c>
      <c r="AK33" s="209">
        <v>2.99</v>
      </c>
      <c r="AL33" s="209">
        <v>3.17</v>
      </c>
      <c r="AM33" s="209">
        <v>3.1979266485000002</v>
      </c>
      <c r="AN33" s="209">
        <v>17.130504741999999</v>
      </c>
      <c r="AO33" s="209">
        <v>3.2909421773999998</v>
      </c>
      <c r="AP33" s="209">
        <v>3.0615979527000001</v>
      </c>
      <c r="AQ33" s="209">
        <v>3.2660894916999998</v>
      </c>
      <c r="AR33" s="209">
        <v>3.5289881127</v>
      </c>
      <c r="AS33" s="209">
        <v>4.0774295570000003</v>
      </c>
      <c r="AT33" s="209">
        <v>4.4234636979999999</v>
      </c>
      <c r="AU33" s="209">
        <v>5.0411013104000002</v>
      </c>
      <c r="AV33" s="209">
        <v>5.6958224508999997</v>
      </c>
      <c r="AW33" s="209">
        <v>5.766849584</v>
      </c>
      <c r="AX33" s="209">
        <v>5.6411020008000001</v>
      </c>
      <c r="AY33" s="209">
        <v>6.5721726120000001</v>
      </c>
      <c r="AZ33" s="209">
        <v>6.0318555391000004</v>
      </c>
      <c r="BA33" s="209">
        <v>5.1146729532000004</v>
      </c>
      <c r="BB33" s="209">
        <v>6.2329112405</v>
      </c>
      <c r="BC33" s="209">
        <v>7.5638382803999997</v>
      </c>
      <c r="BD33" s="209">
        <v>8.0064284663999992</v>
      </c>
      <c r="BE33" s="209">
        <v>7.4933545862999997</v>
      </c>
      <c r="BF33" s="209">
        <v>9.0217329725000006</v>
      </c>
      <c r="BG33" s="209">
        <v>8.1956887061000003</v>
      </c>
      <c r="BH33" s="209">
        <v>6.0000030000000004</v>
      </c>
      <c r="BI33" s="209">
        <v>5.9471410000000002</v>
      </c>
      <c r="BJ33" s="298">
        <v>6.9173770000000001</v>
      </c>
      <c r="BK33" s="298">
        <v>7.2287270000000001</v>
      </c>
      <c r="BL33" s="298">
        <v>6.8973500000000003</v>
      </c>
      <c r="BM33" s="298">
        <v>6.1661359999999998</v>
      </c>
      <c r="BN33" s="298">
        <v>5.3030030000000004</v>
      </c>
      <c r="BO33" s="298">
        <v>5.2440949999999997</v>
      </c>
      <c r="BP33" s="298">
        <v>5.2416489999999998</v>
      </c>
      <c r="BQ33" s="298">
        <v>5.3928029999999998</v>
      </c>
      <c r="BR33" s="298">
        <v>5.432601</v>
      </c>
      <c r="BS33" s="298">
        <v>5.3615349999999999</v>
      </c>
      <c r="BT33" s="298">
        <v>5.4794289999999997</v>
      </c>
      <c r="BU33" s="298">
        <v>5.6855399999999996</v>
      </c>
      <c r="BV33" s="298">
        <v>6.0890589999999998</v>
      </c>
    </row>
    <row r="34" spans="1:74" ht="11.15" customHeight="1" x14ac:dyDescent="0.25">
      <c r="A34" s="51" t="s">
        <v>522</v>
      </c>
      <c r="B34" s="575" t="s">
        <v>983</v>
      </c>
      <c r="C34" s="209">
        <v>11.45</v>
      </c>
      <c r="D34" s="209">
        <v>11.46</v>
      </c>
      <c r="E34" s="209">
        <v>12.1</v>
      </c>
      <c r="F34" s="209">
        <v>12.2</v>
      </c>
      <c r="G34" s="209">
        <v>12.83</v>
      </c>
      <c r="H34" s="209">
        <v>13.81</v>
      </c>
      <c r="I34" s="209">
        <v>13.76</v>
      </c>
      <c r="J34" s="209">
        <v>14.38</v>
      </c>
      <c r="K34" s="209">
        <v>13.91</v>
      </c>
      <c r="L34" s="209">
        <v>14.52</v>
      </c>
      <c r="M34" s="209">
        <v>15.25</v>
      </c>
      <c r="N34" s="209">
        <v>13.56</v>
      </c>
      <c r="O34" s="209">
        <v>11.3</v>
      </c>
      <c r="P34" s="209">
        <v>12.28</v>
      </c>
      <c r="Q34" s="209">
        <v>13.68</v>
      </c>
      <c r="R34" s="209">
        <v>13.89</v>
      </c>
      <c r="S34" s="209">
        <v>13.47</v>
      </c>
      <c r="T34" s="209">
        <v>12.92</v>
      </c>
      <c r="U34" s="209">
        <v>12.93</v>
      </c>
      <c r="V34" s="209">
        <v>13.72</v>
      </c>
      <c r="W34" s="209">
        <v>11.53</v>
      </c>
      <c r="X34" s="209">
        <v>12.65</v>
      </c>
      <c r="Y34" s="209">
        <v>12.05</v>
      </c>
      <c r="Z34" s="209">
        <v>12.85</v>
      </c>
      <c r="AA34" s="209">
        <v>13.16</v>
      </c>
      <c r="AB34" s="209">
        <v>12.68</v>
      </c>
      <c r="AC34" s="209">
        <v>10.29</v>
      </c>
      <c r="AD34" s="209">
        <v>8.1999999999999993</v>
      </c>
      <c r="AE34" s="209">
        <v>5.7</v>
      </c>
      <c r="AF34" s="209">
        <v>6.26</v>
      </c>
      <c r="AG34" s="209">
        <v>7.38</v>
      </c>
      <c r="AH34" s="209">
        <v>9.67</v>
      </c>
      <c r="AI34" s="209">
        <v>9.56</v>
      </c>
      <c r="AJ34" s="209">
        <v>8.68</v>
      </c>
      <c r="AK34" s="209">
        <v>8.86</v>
      </c>
      <c r="AL34" s="209">
        <v>9.2100000000000009</v>
      </c>
      <c r="AM34" s="209">
        <v>10.331990825</v>
      </c>
      <c r="AN34" s="209">
        <v>11.376081055</v>
      </c>
      <c r="AO34" s="209">
        <v>12.408153395999999</v>
      </c>
      <c r="AP34" s="209">
        <v>12.807239305</v>
      </c>
      <c r="AQ34" s="209">
        <v>12.817083591999999</v>
      </c>
      <c r="AR34" s="209">
        <v>13.560710397999999</v>
      </c>
      <c r="AS34" s="209">
        <v>14.338939378999999</v>
      </c>
      <c r="AT34" s="209">
        <v>14.472381308999999</v>
      </c>
      <c r="AU34" s="209">
        <v>13.795246276</v>
      </c>
      <c r="AV34" s="209">
        <v>15.052202998</v>
      </c>
      <c r="AW34" s="209">
        <v>17.023561076</v>
      </c>
      <c r="AX34" s="209">
        <v>16.351456540000001</v>
      </c>
      <c r="AY34" s="209">
        <v>15.632296467</v>
      </c>
      <c r="AZ34" s="209">
        <v>16.586366394999999</v>
      </c>
      <c r="BA34" s="209">
        <v>20.608710297999998</v>
      </c>
      <c r="BB34" s="209">
        <v>25.367936741000001</v>
      </c>
      <c r="BC34" s="209">
        <v>26.548809732999999</v>
      </c>
      <c r="BD34" s="209">
        <v>26.504717898999999</v>
      </c>
      <c r="BE34" s="209">
        <v>30.358702310000002</v>
      </c>
      <c r="BF34" s="209">
        <v>25.722279476000001</v>
      </c>
      <c r="BG34" s="209">
        <v>23.75713519</v>
      </c>
      <c r="BH34" s="209">
        <v>21.052070000000001</v>
      </c>
      <c r="BI34" s="209">
        <v>19.74315</v>
      </c>
      <c r="BJ34" s="298">
        <v>19.042760000000001</v>
      </c>
      <c r="BK34" s="298">
        <v>18.295339999999999</v>
      </c>
      <c r="BL34" s="298">
        <v>17.843889999999998</v>
      </c>
      <c r="BM34" s="298">
        <v>18.098870000000002</v>
      </c>
      <c r="BN34" s="298">
        <v>18.720099999999999</v>
      </c>
      <c r="BO34" s="298">
        <v>18.331240000000001</v>
      </c>
      <c r="BP34" s="298">
        <v>18.814080000000001</v>
      </c>
      <c r="BQ34" s="298">
        <v>18.333120000000001</v>
      </c>
      <c r="BR34" s="298">
        <v>17.771809999999999</v>
      </c>
      <c r="BS34" s="298">
        <v>17.54758</v>
      </c>
      <c r="BT34" s="298">
        <v>17.502800000000001</v>
      </c>
      <c r="BU34" s="298">
        <v>17.45824</v>
      </c>
      <c r="BV34" s="298">
        <v>17.839759999999998</v>
      </c>
    </row>
    <row r="35" spans="1:74" ht="11.15" customHeight="1" x14ac:dyDescent="0.25">
      <c r="A35" s="51" t="s">
        <v>16</v>
      </c>
      <c r="B35" s="149" t="s">
        <v>396</v>
      </c>
      <c r="C35" s="209">
        <v>16.07</v>
      </c>
      <c r="D35" s="209">
        <v>15.19</v>
      </c>
      <c r="E35" s="209">
        <v>15.02</v>
      </c>
      <c r="F35" s="209">
        <v>16.190000000000001</v>
      </c>
      <c r="G35" s="209">
        <v>16.73</v>
      </c>
      <c r="H35" s="209">
        <v>16.59</v>
      </c>
      <c r="I35" s="209">
        <v>16.21</v>
      </c>
      <c r="J35" s="209">
        <v>16.93</v>
      </c>
      <c r="K35" s="209">
        <v>17.39</v>
      </c>
      <c r="L35" s="209">
        <v>17.760000000000002</v>
      </c>
      <c r="M35" s="209">
        <v>16.39</v>
      </c>
      <c r="N35" s="209">
        <v>14.54</v>
      </c>
      <c r="O35" s="209">
        <v>14.12</v>
      </c>
      <c r="P35" s="209">
        <v>15.19</v>
      </c>
      <c r="Q35" s="209">
        <v>15.7</v>
      </c>
      <c r="R35" s="209">
        <v>16.350000000000001</v>
      </c>
      <c r="S35" s="209">
        <v>16.190000000000001</v>
      </c>
      <c r="T35" s="209">
        <v>14.85</v>
      </c>
      <c r="U35" s="209">
        <v>15.1</v>
      </c>
      <c r="V35" s="209">
        <v>14.82</v>
      </c>
      <c r="W35" s="209">
        <v>15.04</v>
      </c>
      <c r="X35" s="209">
        <v>15.37</v>
      </c>
      <c r="Y35" s="209">
        <v>15.28</v>
      </c>
      <c r="Z35" s="209">
        <v>14.73</v>
      </c>
      <c r="AA35" s="209">
        <v>14.62</v>
      </c>
      <c r="AB35" s="209">
        <v>13.83</v>
      </c>
      <c r="AC35" s="209">
        <v>10.85</v>
      </c>
      <c r="AD35" s="209">
        <v>8.83</v>
      </c>
      <c r="AE35" s="209">
        <v>7.42</v>
      </c>
      <c r="AF35" s="209">
        <v>9.14</v>
      </c>
      <c r="AG35" s="209">
        <v>10.96</v>
      </c>
      <c r="AH35" s="209">
        <v>10.7</v>
      </c>
      <c r="AI35" s="209">
        <v>9.8699999999999992</v>
      </c>
      <c r="AJ35" s="209">
        <v>10.37</v>
      </c>
      <c r="AK35" s="209">
        <v>10.63</v>
      </c>
      <c r="AL35" s="209">
        <v>11.54</v>
      </c>
      <c r="AM35" s="209">
        <v>12.391781817</v>
      </c>
      <c r="AN35" s="209">
        <v>13.053997738</v>
      </c>
      <c r="AO35" s="209">
        <v>14.715097888000001</v>
      </c>
      <c r="AP35" s="209">
        <v>15.13501213</v>
      </c>
      <c r="AQ35" s="209">
        <v>15.551294251</v>
      </c>
      <c r="AR35" s="209">
        <v>16.261317164000001</v>
      </c>
      <c r="AS35" s="209">
        <v>16.048515221999999</v>
      </c>
      <c r="AT35" s="209">
        <v>16.041953965000001</v>
      </c>
      <c r="AU35" s="209">
        <v>16.783769757000002</v>
      </c>
      <c r="AV35" s="209">
        <v>18.091510441</v>
      </c>
      <c r="AW35" s="209">
        <v>18.462237694999999</v>
      </c>
      <c r="AX35" s="209">
        <v>17.874801835</v>
      </c>
      <c r="AY35" s="209">
        <v>19.992081029000001</v>
      </c>
      <c r="AZ35" s="209">
        <v>20.738472765000001</v>
      </c>
      <c r="BA35" s="209">
        <v>25.671222512</v>
      </c>
      <c r="BB35" s="209">
        <v>28.379003328</v>
      </c>
      <c r="BC35" s="209">
        <v>30.180564751999999</v>
      </c>
      <c r="BD35" s="209">
        <v>32.986184127000001</v>
      </c>
      <c r="BE35" s="209">
        <v>27.418326506</v>
      </c>
      <c r="BF35" s="209">
        <v>26.981261657000001</v>
      </c>
      <c r="BG35" s="209">
        <v>25.830510093000001</v>
      </c>
      <c r="BH35" s="209">
        <v>29.799410000000002</v>
      </c>
      <c r="BI35" s="209">
        <v>28.488669999999999</v>
      </c>
      <c r="BJ35" s="298">
        <v>25.495609999999999</v>
      </c>
      <c r="BK35" s="298">
        <v>25.012060000000002</v>
      </c>
      <c r="BL35" s="298">
        <v>25.657499999999999</v>
      </c>
      <c r="BM35" s="298">
        <v>25.659230000000001</v>
      </c>
      <c r="BN35" s="298">
        <v>25.180779999999999</v>
      </c>
      <c r="BO35" s="298">
        <v>24.566590000000001</v>
      </c>
      <c r="BP35" s="298">
        <v>24.426300000000001</v>
      </c>
      <c r="BQ35" s="298">
        <v>24.147570000000002</v>
      </c>
      <c r="BR35" s="298">
        <v>23.101330000000001</v>
      </c>
      <c r="BS35" s="298">
        <v>23.13026</v>
      </c>
      <c r="BT35" s="298">
        <v>23.41544</v>
      </c>
      <c r="BU35" s="298">
        <v>23.927019999999999</v>
      </c>
      <c r="BV35" s="298">
        <v>23.42342</v>
      </c>
    </row>
    <row r="36" spans="1:74" ht="11.15" customHeight="1" x14ac:dyDescent="0.25">
      <c r="A36" s="51"/>
      <c r="B36" s="54" t="s">
        <v>1397</v>
      </c>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301"/>
      <c r="BK36" s="301"/>
      <c r="BL36" s="301"/>
      <c r="BM36" s="301"/>
      <c r="BN36" s="301"/>
      <c r="BO36" s="301"/>
      <c r="BP36" s="301"/>
      <c r="BQ36" s="301"/>
      <c r="BR36" s="301"/>
      <c r="BS36" s="301"/>
      <c r="BT36" s="301"/>
      <c r="BU36" s="301"/>
      <c r="BV36" s="301"/>
    </row>
    <row r="37" spans="1:74" ht="11.15" customHeight="1" x14ac:dyDescent="0.25">
      <c r="A37" s="55" t="s">
        <v>4</v>
      </c>
      <c r="B37" s="150" t="s">
        <v>385</v>
      </c>
      <c r="C37" s="436">
        <v>6.94</v>
      </c>
      <c r="D37" s="436">
        <v>6.78</v>
      </c>
      <c r="E37" s="436">
        <v>6.63</v>
      </c>
      <c r="F37" s="436">
        <v>6.57</v>
      </c>
      <c r="G37" s="436">
        <v>6.79</v>
      </c>
      <c r="H37" s="436">
        <v>7.17</v>
      </c>
      <c r="I37" s="436">
        <v>7.32</v>
      </c>
      <c r="J37" s="436">
        <v>7.25</v>
      </c>
      <c r="K37" s="436">
        <v>7.05</v>
      </c>
      <c r="L37" s="436">
        <v>6.87</v>
      </c>
      <c r="M37" s="436">
        <v>6.85</v>
      </c>
      <c r="N37" s="436">
        <v>6.67</v>
      </c>
      <c r="O37" s="436">
        <v>6.58</v>
      </c>
      <c r="P37" s="436">
        <v>6.69</v>
      </c>
      <c r="Q37" s="436">
        <v>6.73</v>
      </c>
      <c r="R37" s="436">
        <v>6.51</v>
      </c>
      <c r="S37" s="436">
        <v>6.69</v>
      </c>
      <c r="T37" s="436">
        <v>6.87</v>
      </c>
      <c r="U37" s="436">
        <v>7.14</v>
      </c>
      <c r="V37" s="436">
        <v>7.4</v>
      </c>
      <c r="W37" s="436">
        <v>7.06</v>
      </c>
      <c r="X37" s="436">
        <v>6.84</v>
      </c>
      <c r="Y37" s="436">
        <v>6.72</v>
      </c>
      <c r="Z37" s="436">
        <v>6.38</v>
      </c>
      <c r="AA37" s="436">
        <v>6.37</v>
      </c>
      <c r="AB37" s="436">
        <v>6.44</v>
      </c>
      <c r="AC37" s="436">
        <v>6.39</v>
      </c>
      <c r="AD37" s="436">
        <v>6.39</v>
      </c>
      <c r="AE37" s="436">
        <v>6.54</v>
      </c>
      <c r="AF37" s="436">
        <v>6.94</v>
      </c>
      <c r="AG37" s="436">
        <v>7.16</v>
      </c>
      <c r="AH37" s="436">
        <v>7.07</v>
      </c>
      <c r="AI37" s="436">
        <v>7</v>
      </c>
      <c r="AJ37" s="436">
        <v>6.72</v>
      </c>
      <c r="AK37" s="436">
        <v>6.49</v>
      </c>
      <c r="AL37" s="436">
        <v>6.41</v>
      </c>
      <c r="AM37" s="436">
        <v>6.32</v>
      </c>
      <c r="AN37" s="436">
        <v>7.75</v>
      </c>
      <c r="AO37" s="436">
        <v>6.98</v>
      </c>
      <c r="AP37" s="436">
        <v>6.7</v>
      </c>
      <c r="AQ37" s="436">
        <v>6.65</v>
      </c>
      <c r="AR37" s="436">
        <v>7.22</v>
      </c>
      <c r="AS37" s="436">
        <v>7.42</v>
      </c>
      <c r="AT37" s="436">
        <v>7.54</v>
      </c>
      <c r="AU37" s="436">
        <v>7.61</v>
      </c>
      <c r="AV37" s="436">
        <v>7.44</v>
      </c>
      <c r="AW37" s="436">
        <v>7.37</v>
      </c>
      <c r="AX37" s="436">
        <v>7.06</v>
      </c>
      <c r="AY37" s="436">
        <v>7.3</v>
      </c>
      <c r="AZ37" s="436">
        <v>7.47</v>
      </c>
      <c r="BA37" s="436">
        <v>7.5</v>
      </c>
      <c r="BB37" s="436">
        <v>7.84</v>
      </c>
      <c r="BC37" s="436">
        <v>8.3699999999999992</v>
      </c>
      <c r="BD37" s="436">
        <v>8.9600000000000009</v>
      </c>
      <c r="BE37" s="436">
        <v>9.41</v>
      </c>
      <c r="BF37" s="436">
        <v>9.51</v>
      </c>
      <c r="BG37" s="436">
        <v>9.34</v>
      </c>
      <c r="BH37" s="436">
        <v>8.1619139999999994</v>
      </c>
      <c r="BI37" s="436">
        <v>7.8305439999999997</v>
      </c>
      <c r="BJ37" s="437">
        <v>7.5757370000000002</v>
      </c>
      <c r="BK37" s="437">
        <v>7.6788189999999998</v>
      </c>
      <c r="BL37" s="437">
        <v>7.740507</v>
      </c>
      <c r="BM37" s="437">
        <v>7.7161049999999998</v>
      </c>
      <c r="BN37" s="437">
        <v>7.815124</v>
      </c>
      <c r="BO37" s="437">
        <v>8.1906630000000007</v>
      </c>
      <c r="BP37" s="437">
        <v>8.6930049999999994</v>
      </c>
      <c r="BQ37" s="437">
        <v>9.088495</v>
      </c>
      <c r="BR37" s="437">
        <v>9.2265650000000008</v>
      </c>
      <c r="BS37" s="437">
        <v>9.0603789999999993</v>
      </c>
      <c r="BT37" s="437">
        <v>8.060003</v>
      </c>
      <c r="BU37" s="437">
        <v>7.7563269999999997</v>
      </c>
      <c r="BV37" s="437">
        <v>7.4524379999999999</v>
      </c>
    </row>
    <row r="38" spans="1:74" ht="11.15" customHeight="1" x14ac:dyDescent="0.25">
      <c r="A38" s="55" t="s">
        <v>5</v>
      </c>
      <c r="B38" s="150" t="s">
        <v>386</v>
      </c>
      <c r="C38" s="436">
        <v>10.49</v>
      </c>
      <c r="D38" s="436">
        <v>10.65</v>
      </c>
      <c r="E38" s="436">
        <v>10.51</v>
      </c>
      <c r="F38" s="436">
        <v>10.46</v>
      </c>
      <c r="G38" s="436">
        <v>10.51</v>
      </c>
      <c r="H38" s="436">
        <v>10.84</v>
      </c>
      <c r="I38" s="436">
        <v>11</v>
      </c>
      <c r="J38" s="436">
        <v>11.03</v>
      </c>
      <c r="K38" s="436">
        <v>10.72</v>
      </c>
      <c r="L38" s="436">
        <v>10.77</v>
      </c>
      <c r="M38" s="436">
        <v>10.54</v>
      </c>
      <c r="N38" s="436">
        <v>10.33</v>
      </c>
      <c r="O38" s="436">
        <v>10.3</v>
      </c>
      <c r="P38" s="436">
        <v>10.54</v>
      </c>
      <c r="Q38" s="436">
        <v>10.46</v>
      </c>
      <c r="R38" s="436">
        <v>10.52</v>
      </c>
      <c r="S38" s="436">
        <v>10.54</v>
      </c>
      <c r="T38" s="436">
        <v>10.9</v>
      </c>
      <c r="U38" s="436">
        <v>11.02</v>
      </c>
      <c r="V38" s="436">
        <v>11.02</v>
      </c>
      <c r="W38" s="436">
        <v>10.96</v>
      </c>
      <c r="X38" s="436">
        <v>10.74</v>
      </c>
      <c r="Y38" s="436">
        <v>10.57</v>
      </c>
      <c r="Z38" s="436">
        <v>10.32</v>
      </c>
      <c r="AA38" s="436">
        <v>10.18</v>
      </c>
      <c r="AB38" s="436">
        <v>10.3</v>
      </c>
      <c r="AC38" s="436">
        <v>10.34</v>
      </c>
      <c r="AD38" s="436">
        <v>10.37</v>
      </c>
      <c r="AE38" s="436">
        <v>10.4</v>
      </c>
      <c r="AF38" s="436">
        <v>10.89</v>
      </c>
      <c r="AG38" s="436">
        <v>10.84</v>
      </c>
      <c r="AH38" s="436">
        <v>10.9</v>
      </c>
      <c r="AI38" s="436">
        <v>11.02</v>
      </c>
      <c r="AJ38" s="436">
        <v>10.72</v>
      </c>
      <c r="AK38" s="436">
        <v>10.53</v>
      </c>
      <c r="AL38" s="436">
        <v>10.41</v>
      </c>
      <c r="AM38" s="436">
        <v>10.27</v>
      </c>
      <c r="AN38" s="436">
        <v>11.36</v>
      </c>
      <c r="AO38" s="436">
        <v>11.08</v>
      </c>
      <c r="AP38" s="436">
        <v>10.87</v>
      </c>
      <c r="AQ38" s="436">
        <v>10.86</v>
      </c>
      <c r="AR38" s="436">
        <v>11.33</v>
      </c>
      <c r="AS38" s="436">
        <v>11.46</v>
      </c>
      <c r="AT38" s="436">
        <v>11.52</v>
      </c>
      <c r="AU38" s="436">
        <v>11.65</v>
      </c>
      <c r="AV38" s="436">
        <v>11.52</v>
      </c>
      <c r="AW38" s="436">
        <v>11.29</v>
      </c>
      <c r="AX38" s="436">
        <v>11.15</v>
      </c>
      <c r="AY38" s="436">
        <v>11.35</v>
      </c>
      <c r="AZ38" s="436">
        <v>11.79</v>
      </c>
      <c r="BA38" s="436">
        <v>11.76</v>
      </c>
      <c r="BB38" s="436">
        <v>11.92</v>
      </c>
      <c r="BC38" s="436">
        <v>12.14</v>
      </c>
      <c r="BD38" s="436">
        <v>12.89</v>
      </c>
      <c r="BE38" s="436">
        <v>13.14</v>
      </c>
      <c r="BF38" s="436">
        <v>13.53</v>
      </c>
      <c r="BG38" s="436">
        <v>13.45</v>
      </c>
      <c r="BH38" s="436">
        <v>12.445650000000001</v>
      </c>
      <c r="BI38" s="436">
        <v>12.105840000000001</v>
      </c>
      <c r="BJ38" s="437">
        <v>11.84727</v>
      </c>
      <c r="BK38" s="437">
        <v>12.097060000000001</v>
      </c>
      <c r="BL38" s="437">
        <v>12.53224</v>
      </c>
      <c r="BM38" s="437">
        <v>12.28731</v>
      </c>
      <c r="BN38" s="437">
        <v>12.38185</v>
      </c>
      <c r="BO38" s="437">
        <v>12.526820000000001</v>
      </c>
      <c r="BP38" s="437">
        <v>13.263719999999999</v>
      </c>
      <c r="BQ38" s="437">
        <v>13.419980000000001</v>
      </c>
      <c r="BR38" s="437">
        <v>13.716240000000001</v>
      </c>
      <c r="BS38" s="437">
        <v>13.511329999999999</v>
      </c>
      <c r="BT38" s="437">
        <v>12.43763</v>
      </c>
      <c r="BU38" s="437">
        <v>12.003880000000001</v>
      </c>
      <c r="BV38" s="437">
        <v>11.648300000000001</v>
      </c>
    </row>
    <row r="39" spans="1:74" ht="11.15" customHeight="1" x14ac:dyDescent="0.25">
      <c r="A39" s="55" t="s">
        <v>525</v>
      </c>
      <c r="B39" s="254" t="s">
        <v>387</v>
      </c>
      <c r="C39" s="438">
        <v>12.22</v>
      </c>
      <c r="D39" s="438">
        <v>12.63</v>
      </c>
      <c r="E39" s="438">
        <v>12.97</v>
      </c>
      <c r="F39" s="438">
        <v>12.88</v>
      </c>
      <c r="G39" s="438">
        <v>13.12</v>
      </c>
      <c r="H39" s="438">
        <v>13.03</v>
      </c>
      <c r="I39" s="438">
        <v>13.13</v>
      </c>
      <c r="J39" s="438">
        <v>13.26</v>
      </c>
      <c r="K39" s="438">
        <v>13.01</v>
      </c>
      <c r="L39" s="438">
        <v>12.85</v>
      </c>
      <c r="M39" s="438">
        <v>12.9</v>
      </c>
      <c r="N39" s="438">
        <v>12.43</v>
      </c>
      <c r="O39" s="438">
        <v>12.47</v>
      </c>
      <c r="P39" s="438">
        <v>12.72</v>
      </c>
      <c r="Q39" s="438">
        <v>12.84</v>
      </c>
      <c r="R39" s="438">
        <v>13.25</v>
      </c>
      <c r="S39" s="438">
        <v>13.31</v>
      </c>
      <c r="T39" s="438">
        <v>13.32</v>
      </c>
      <c r="U39" s="438">
        <v>13.26</v>
      </c>
      <c r="V39" s="438">
        <v>13.3</v>
      </c>
      <c r="W39" s="438">
        <v>13.16</v>
      </c>
      <c r="X39" s="438">
        <v>12.81</v>
      </c>
      <c r="Y39" s="438">
        <v>13.03</v>
      </c>
      <c r="Z39" s="438">
        <v>12.68</v>
      </c>
      <c r="AA39" s="438">
        <v>12.76</v>
      </c>
      <c r="AB39" s="438">
        <v>12.82</v>
      </c>
      <c r="AC39" s="438">
        <v>13.04</v>
      </c>
      <c r="AD39" s="438">
        <v>13.24</v>
      </c>
      <c r="AE39" s="438">
        <v>13.1</v>
      </c>
      <c r="AF39" s="438">
        <v>13.22</v>
      </c>
      <c r="AG39" s="438">
        <v>13.21</v>
      </c>
      <c r="AH39" s="438">
        <v>13.26</v>
      </c>
      <c r="AI39" s="438">
        <v>13.49</v>
      </c>
      <c r="AJ39" s="438">
        <v>13.66</v>
      </c>
      <c r="AK39" s="438">
        <v>13.31</v>
      </c>
      <c r="AL39" s="438">
        <v>12.78</v>
      </c>
      <c r="AM39" s="438">
        <v>12.62</v>
      </c>
      <c r="AN39" s="438">
        <v>13.01</v>
      </c>
      <c r="AO39" s="438">
        <v>13.24</v>
      </c>
      <c r="AP39" s="438">
        <v>13.73</v>
      </c>
      <c r="AQ39" s="438">
        <v>13.86</v>
      </c>
      <c r="AR39" s="438">
        <v>13.83</v>
      </c>
      <c r="AS39" s="438">
        <v>13.83</v>
      </c>
      <c r="AT39" s="438">
        <v>13.92</v>
      </c>
      <c r="AU39" s="438">
        <v>14.14</v>
      </c>
      <c r="AV39" s="438">
        <v>14.06</v>
      </c>
      <c r="AW39" s="438">
        <v>14.07</v>
      </c>
      <c r="AX39" s="438">
        <v>13.72</v>
      </c>
      <c r="AY39" s="438">
        <v>13.71</v>
      </c>
      <c r="AZ39" s="438">
        <v>13.83</v>
      </c>
      <c r="BA39" s="438">
        <v>14.45</v>
      </c>
      <c r="BB39" s="438">
        <v>14.71</v>
      </c>
      <c r="BC39" s="438">
        <v>14.94</v>
      </c>
      <c r="BD39" s="438">
        <v>15.39</v>
      </c>
      <c r="BE39" s="438">
        <v>15.4</v>
      </c>
      <c r="BF39" s="438">
        <v>15.94</v>
      </c>
      <c r="BG39" s="438">
        <v>16.32</v>
      </c>
      <c r="BH39" s="438">
        <v>15.571260000000001</v>
      </c>
      <c r="BI39" s="438">
        <v>15.234360000000001</v>
      </c>
      <c r="BJ39" s="439">
        <v>14.44056</v>
      </c>
      <c r="BK39" s="439">
        <v>14.47353</v>
      </c>
      <c r="BL39" s="439">
        <v>14.68826</v>
      </c>
      <c r="BM39" s="439">
        <v>15.194000000000001</v>
      </c>
      <c r="BN39" s="439">
        <v>15.494730000000001</v>
      </c>
      <c r="BO39" s="439">
        <v>15.56883</v>
      </c>
      <c r="BP39" s="439">
        <v>15.916219999999999</v>
      </c>
      <c r="BQ39" s="439">
        <v>15.81265</v>
      </c>
      <c r="BR39" s="439">
        <v>16.093779999999999</v>
      </c>
      <c r="BS39" s="439">
        <v>16.243300000000001</v>
      </c>
      <c r="BT39" s="439">
        <v>15.45224</v>
      </c>
      <c r="BU39" s="439">
        <v>15.246359999999999</v>
      </c>
      <c r="BV39" s="439">
        <v>14.403320000000001</v>
      </c>
    </row>
    <row r="40" spans="1:74" s="391" customFormat="1" ht="12" customHeight="1" x14ac:dyDescent="0.25">
      <c r="A40" s="390"/>
      <c r="B40" s="769" t="s">
        <v>830</v>
      </c>
      <c r="C40" s="754"/>
      <c r="D40" s="754"/>
      <c r="E40" s="754"/>
      <c r="F40" s="754"/>
      <c r="G40" s="754"/>
      <c r="H40" s="754"/>
      <c r="I40" s="754"/>
      <c r="J40" s="754"/>
      <c r="K40" s="754"/>
      <c r="L40" s="754"/>
      <c r="M40" s="754"/>
      <c r="N40" s="754"/>
      <c r="O40" s="754"/>
      <c r="P40" s="754"/>
      <c r="Q40" s="751"/>
      <c r="AY40" s="450"/>
      <c r="AZ40" s="450"/>
      <c r="BA40" s="450"/>
      <c r="BB40" s="450"/>
      <c r="BC40" s="450"/>
      <c r="BD40" s="580"/>
      <c r="BE40" s="580"/>
      <c r="BF40" s="580"/>
      <c r="BG40" s="450"/>
      <c r="BH40" s="450"/>
      <c r="BI40" s="450"/>
      <c r="BJ40" s="450"/>
    </row>
    <row r="41" spans="1:74" s="391" customFormat="1" ht="12" customHeight="1" x14ac:dyDescent="0.25">
      <c r="A41" s="390"/>
      <c r="B41" s="769" t="s">
        <v>831</v>
      </c>
      <c r="C41" s="754"/>
      <c r="D41" s="754"/>
      <c r="E41" s="754"/>
      <c r="F41" s="754"/>
      <c r="G41" s="754"/>
      <c r="H41" s="754"/>
      <c r="I41" s="754"/>
      <c r="J41" s="754"/>
      <c r="K41" s="754"/>
      <c r="L41" s="754"/>
      <c r="M41" s="754"/>
      <c r="N41" s="754"/>
      <c r="O41" s="754"/>
      <c r="P41" s="754"/>
      <c r="Q41" s="751"/>
      <c r="AY41" s="450"/>
      <c r="AZ41" s="450"/>
      <c r="BA41" s="450"/>
      <c r="BB41" s="450"/>
      <c r="BC41" s="450"/>
      <c r="BD41" s="580"/>
      <c r="BE41" s="580"/>
      <c r="BF41" s="580"/>
      <c r="BG41" s="450"/>
      <c r="BH41" s="450"/>
      <c r="BI41" s="450"/>
      <c r="BJ41" s="450"/>
    </row>
    <row r="42" spans="1:74" s="391" customFormat="1" ht="12" customHeight="1" x14ac:dyDescent="0.25">
      <c r="A42" s="390"/>
      <c r="B42" s="767" t="s">
        <v>984</v>
      </c>
      <c r="C42" s="754"/>
      <c r="D42" s="754"/>
      <c r="E42" s="754"/>
      <c r="F42" s="754"/>
      <c r="G42" s="754"/>
      <c r="H42" s="754"/>
      <c r="I42" s="754"/>
      <c r="J42" s="754"/>
      <c r="K42" s="754"/>
      <c r="L42" s="754"/>
      <c r="M42" s="754"/>
      <c r="N42" s="754"/>
      <c r="O42" s="754"/>
      <c r="P42" s="754"/>
      <c r="Q42" s="751"/>
      <c r="AY42" s="450"/>
      <c r="AZ42" s="450"/>
      <c r="BA42" s="450"/>
      <c r="BB42" s="450"/>
      <c r="BC42" s="450"/>
      <c r="BD42" s="580"/>
      <c r="BE42" s="580"/>
      <c r="BF42" s="580"/>
      <c r="BG42" s="450"/>
      <c r="BH42" s="450"/>
      <c r="BI42" s="450"/>
      <c r="BJ42" s="450"/>
    </row>
    <row r="43" spans="1:74" s="391" customFormat="1" ht="12" customHeight="1" x14ac:dyDescent="0.25">
      <c r="A43" s="390"/>
      <c r="B43" s="744" t="s">
        <v>806</v>
      </c>
      <c r="C43" s="736"/>
      <c r="D43" s="736"/>
      <c r="E43" s="736"/>
      <c r="F43" s="736"/>
      <c r="G43" s="736"/>
      <c r="H43" s="736"/>
      <c r="I43" s="736"/>
      <c r="J43" s="736"/>
      <c r="K43" s="736"/>
      <c r="L43" s="736"/>
      <c r="M43" s="736"/>
      <c r="N43" s="736"/>
      <c r="O43" s="736"/>
      <c r="P43" s="736"/>
      <c r="Q43" s="736"/>
      <c r="AY43" s="450"/>
      <c r="AZ43" s="450"/>
      <c r="BA43" s="450"/>
      <c r="BB43" s="450"/>
      <c r="BC43" s="450"/>
      <c r="BD43" s="580"/>
      <c r="BE43" s="580"/>
      <c r="BF43" s="580"/>
      <c r="BG43" s="450"/>
      <c r="BH43" s="450"/>
      <c r="BI43" s="450"/>
      <c r="BJ43" s="450"/>
    </row>
    <row r="44" spans="1:74" s="391" customFormat="1" ht="12" customHeight="1" x14ac:dyDescent="0.25">
      <c r="A44" s="390"/>
      <c r="B44" s="770" t="str">
        <f>"Notes: "&amp;"EIA completed modeling and analysis for this report on " &amp;Dates!D2&amp;"."</f>
        <v>Notes: EIA completed modeling and analysis for this report on Thursday December 1, 2022.</v>
      </c>
      <c r="C44" s="761"/>
      <c r="D44" s="761"/>
      <c r="E44" s="761"/>
      <c r="F44" s="761"/>
      <c r="G44" s="761"/>
      <c r="H44" s="761"/>
      <c r="I44" s="761"/>
      <c r="J44" s="761"/>
      <c r="K44" s="761"/>
      <c r="L44" s="761"/>
      <c r="M44" s="761"/>
      <c r="N44" s="761"/>
      <c r="O44" s="761"/>
      <c r="P44" s="761"/>
      <c r="Q44" s="761"/>
      <c r="AY44" s="450"/>
      <c r="AZ44" s="450"/>
      <c r="BA44" s="450"/>
      <c r="BB44" s="450"/>
      <c r="BC44" s="450"/>
      <c r="BD44" s="580"/>
      <c r="BE44" s="580"/>
      <c r="BF44" s="580"/>
      <c r="BG44" s="450"/>
      <c r="BH44" s="450"/>
      <c r="BI44" s="450"/>
      <c r="BJ44" s="450"/>
    </row>
    <row r="45" spans="1:74" s="391" customFormat="1" ht="12" customHeight="1" x14ac:dyDescent="0.25">
      <c r="A45" s="390"/>
      <c r="B45" s="762" t="s">
        <v>350</v>
      </c>
      <c r="C45" s="761"/>
      <c r="D45" s="761"/>
      <c r="E45" s="761"/>
      <c r="F45" s="761"/>
      <c r="G45" s="761"/>
      <c r="H45" s="761"/>
      <c r="I45" s="761"/>
      <c r="J45" s="761"/>
      <c r="K45" s="761"/>
      <c r="L45" s="761"/>
      <c r="M45" s="761"/>
      <c r="N45" s="761"/>
      <c r="O45" s="761"/>
      <c r="P45" s="761"/>
      <c r="Q45" s="761"/>
      <c r="AY45" s="450"/>
      <c r="AZ45" s="450"/>
      <c r="BA45" s="450"/>
      <c r="BB45" s="450"/>
      <c r="BC45" s="450"/>
      <c r="BD45" s="580"/>
      <c r="BE45" s="580"/>
      <c r="BF45" s="580"/>
      <c r="BG45" s="450"/>
      <c r="BH45" s="450"/>
      <c r="BI45" s="450"/>
      <c r="BJ45" s="450"/>
    </row>
    <row r="46" spans="1:74" s="391" customFormat="1" ht="12" customHeight="1" x14ac:dyDescent="0.25">
      <c r="A46" s="390"/>
      <c r="B46" s="768" t="s">
        <v>1357</v>
      </c>
      <c r="C46" s="736"/>
      <c r="D46" s="736"/>
      <c r="E46" s="736"/>
      <c r="F46" s="736"/>
      <c r="G46" s="736"/>
      <c r="H46" s="736"/>
      <c r="I46" s="736"/>
      <c r="J46" s="736"/>
      <c r="K46" s="736"/>
      <c r="L46" s="736"/>
      <c r="M46" s="736"/>
      <c r="N46" s="736"/>
      <c r="O46" s="736"/>
      <c r="P46" s="736"/>
      <c r="Q46" s="736"/>
      <c r="AY46" s="450"/>
      <c r="AZ46" s="450"/>
      <c r="BA46" s="450"/>
      <c r="BB46" s="450"/>
      <c r="BC46" s="450"/>
      <c r="BD46" s="580"/>
      <c r="BE46" s="580"/>
      <c r="BF46" s="580"/>
      <c r="BG46" s="450"/>
      <c r="BH46" s="450"/>
      <c r="BI46" s="450"/>
      <c r="BJ46" s="450"/>
    </row>
    <row r="47" spans="1:74" s="391" customFormat="1" ht="12" customHeight="1" x14ac:dyDescent="0.25">
      <c r="A47" s="390"/>
      <c r="B47" s="755" t="s">
        <v>832</v>
      </c>
      <c r="C47" s="754"/>
      <c r="D47" s="754"/>
      <c r="E47" s="754"/>
      <c r="F47" s="754"/>
      <c r="G47" s="754"/>
      <c r="H47" s="754"/>
      <c r="I47" s="754"/>
      <c r="J47" s="754"/>
      <c r="K47" s="754"/>
      <c r="L47" s="754"/>
      <c r="M47" s="754"/>
      <c r="N47" s="754"/>
      <c r="O47" s="754"/>
      <c r="P47" s="754"/>
      <c r="Q47" s="751"/>
      <c r="AY47" s="450"/>
      <c r="AZ47" s="450"/>
      <c r="BA47" s="450"/>
      <c r="BB47" s="450"/>
      <c r="BC47" s="450"/>
      <c r="BD47" s="580"/>
      <c r="BE47" s="580"/>
      <c r="BF47" s="580"/>
      <c r="BG47" s="450"/>
      <c r="BH47" s="450"/>
      <c r="BI47" s="450"/>
      <c r="BJ47" s="450"/>
    </row>
    <row r="48" spans="1:74" s="391" customFormat="1" ht="12" customHeight="1" x14ac:dyDescent="0.25">
      <c r="A48" s="390"/>
      <c r="B48" s="764" t="s">
        <v>833</v>
      </c>
      <c r="C48" s="751"/>
      <c r="D48" s="751"/>
      <c r="E48" s="751"/>
      <c r="F48" s="751"/>
      <c r="G48" s="751"/>
      <c r="H48" s="751"/>
      <c r="I48" s="751"/>
      <c r="J48" s="751"/>
      <c r="K48" s="751"/>
      <c r="L48" s="751"/>
      <c r="M48" s="751"/>
      <c r="N48" s="751"/>
      <c r="O48" s="751"/>
      <c r="P48" s="751"/>
      <c r="Q48" s="751"/>
      <c r="AY48" s="450"/>
      <c r="AZ48" s="450"/>
      <c r="BA48" s="450"/>
      <c r="BB48" s="450"/>
      <c r="BC48" s="450"/>
      <c r="BD48" s="580"/>
      <c r="BE48" s="580"/>
      <c r="BF48" s="580"/>
      <c r="BG48" s="450"/>
      <c r="BH48" s="450"/>
      <c r="BI48" s="450"/>
      <c r="BJ48" s="450"/>
    </row>
    <row r="49" spans="1:74" s="391" customFormat="1" ht="12" customHeight="1" x14ac:dyDescent="0.25">
      <c r="A49" s="390"/>
      <c r="B49" s="766" t="s">
        <v>673</v>
      </c>
      <c r="C49" s="751"/>
      <c r="D49" s="751"/>
      <c r="E49" s="751"/>
      <c r="F49" s="751"/>
      <c r="G49" s="751"/>
      <c r="H49" s="751"/>
      <c r="I49" s="751"/>
      <c r="J49" s="751"/>
      <c r="K49" s="751"/>
      <c r="L49" s="751"/>
      <c r="M49" s="751"/>
      <c r="N49" s="751"/>
      <c r="O49" s="751"/>
      <c r="P49" s="751"/>
      <c r="Q49" s="751"/>
      <c r="AY49" s="450"/>
      <c r="AZ49" s="450"/>
      <c r="BA49" s="450"/>
      <c r="BB49" s="450"/>
      <c r="BC49" s="450"/>
      <c r="BD49" s="580"/>
      <c r="BE49" s="580"/>
      <c r="BF49" s="580"/>
      <c r="BG49" s="450"/>
      <c r="BH49" s="450"/>
      <c r="BI49" s="450"/>
      <c r="BJ49" s="450"/>
    </row>
    <row r="50" spans="1:74" s="391" customFormat="1" ht="12" customHeight="1" x14ac:dyDescent="0.25">
      <c r="A50" s="390"/>
      <c r="B50" s="757" t="s">
        <v>829</v>
      </c>
      <c r="C50" s="758"/>
      <c r="D50" s="758"/>
      <c r="E50" s="758"/>
      <c r="F50" s="758"/>
      <c r="G50" s="758"/>
      <c r="H50" s="758"/>
      <c r="I50" s="758"/>
      <c r="J50" s="758"/>
      <c r="K50" s="758"/>
      <c r="L50" s="758"/>
      <c r="M50" s="758"/>
      <c r="N50" s="758"/>
      <c r="O50" s="758"/>
      <c r="P50" s="758"/>
      <c r="Q50" s="751"/>
      <c r="AY50" s="450"/>
      <c r="AZ50" s="450"/>
      <c r="BA50" s="450"/>
      <c r="BB50" s="450"/>
      <c r="BC50" s="450"/>
      <c r="BD50" s="580"/>
      <c r="BE50" s="580"/>
      <c r="BF50" s="580"/>
      <c r="BG50" s="450"/>
      <c r="BH50" s="450"/>
      <c r="BI50" s="450"/>
      <c r="BJ50" s="450"/>
    </row>
    <row r="51" spans="1:74" s="393" customFormat="1" ht="12" customHeight="1" x14ac:dyDescent="0.25">
      <c r="A51" s="392"/>
      <c r="B51" s="763" t="s">
        <v>1355</v>
      </c>
      <c r="C51" s="751"/>
      <c r="D51" s="751"/>
      <c r="E51" s="751"/>
      <c r="F51" s="751"/>
      <c r="G51" s="751"/>
      <c r="H51" s="751"/>
      <c r="I51" s="751"/>
      <c r="J51" s="751"/>
      <c r="K51" s="751"/>
      <c r="L51" s="751"/>
      <c r="M51" s="751"/>
      <c r="N51" s="751"/>
      <c r="O51" s="751"/>
      <c r="P51" s="751"/>
      <c r="Q51" s="751"/>
      <c r="AY51" s="451"/>
      <c r="AZ51" s="451"/>
      <c r="BA51" s="451"/>
      <c r="BB51" s="451"/>
      <c r="BC51" s="451"/>
      <c r="BD51" s="581"/>
      <c r="BE51" s="581"/>
      <c r="BF51" s="581"/>
      <c r="BG51" s="451"/>
      <c r="BH51" s="451"/>
      <c r="BI51" s="451"/>
      <c r="BJ51" s="451"/>
    </row>
    <row r="52" spans="1:74" x14ac:dyDescent="0.25">
      <c r="BK52" s="372"/>
      <c r="BL52" s="372"/>
      <c r="BM52" s="372"/>
      <c r="BN52" s="372"/>
      <c r="BO52" s="372"/>
      <c r="BP52" s="372"/>
      <c r="BQ52" s="372"/>
      <c r="BR52" s="372"/>
      <c r="BS52" s="372"/>
      <c r="BT52" s="372"/>
      <c r="BU52" s="372"/>
      <c r="BV52" s="372"/>
    </row>
    <row r="53" spans="1:74" x14ac:dyDescent="0.25">
      <c r="BK53" s="372"/>
      <c r="BL53" s="372"/>
      <c r="BM53" s="372"/>
      <c r="BN53" s="372"/>
      <c r="BO53" s="372"/>
      <c r="BP53" s="372"/>
      <c r="BQ53" s="372"/>
      <c r="BR53" s="372"/>
      <c r="BS53" s="372"/>
      <c r="BT53" s="372"/>
      <c r="BU53" s="372"/>
      <c r="BV53" s="372"/>
    </row>
    <row r="54" spans="1:74" x14ac:dyDescent="0.25">
      <c r="BK54" s="372"/>
      <c r="BL54" s="372"/>
      <c r="BM54" s="372"/>
      <c r="BN54" s="372"/>
      <c r="BO54" s="372"/>
      <c r="BP54" s="372"/>
      <c r="BQ54" s="372"/>
      <c r="BR54" s="372"/>
      <c r="BS54" s="372"/>
      <c r="BT54" s="372"/>
      <c r="BU54" s="372"/>
      <c r="BV54" s="372"/>
    </row>
    <row r="55" spans="1:74" x14ac:dyDescent="0.25">
      <c r="BK55" s="372"/>
      <c r="BL55" s="372"/>
      <c r="BM55" s="372"/>
      <c r="BN55" s="372"/>
      <c r="BO55" s="372"/>
      <c r="BP55" s="372"/>
      <c r="BQ55" s="372"/>
      <c r="BR55" s="372"/>
      <c r="BS55" s="372"/>
      <c r="BT55" s="372"/>
      <c r="BU55" s="372"/>
      <c r="BV55" s="372"/>
    </row>
    <row r="56" spans="1:74" x14ac:dyDescent="0.25">
      <c r="BK56" s="372"/>
      <c r="BL56" s="372"/>
      <c r="BM56" s="372"/>
      <c r="BN56" s="372"/>
      <c r="BO56" s="372"/>
      <c r="BP56" s="372"/>
      <c r="BQ56" s="372"/>
      <c r="BR56" s="372"/>
      <c r="BS56" s="372"/>
      <c r="BT56" s="372"/>
      <c r="BU56" s="372"/>
      <c r="BV56" s="372"/>
    </row>
    <row r="57" spans="1:74" x14ac:dyDescent="0.25">
      <c r="BK57" s="372"/>
      <c r="BL57" s="372"/>
      <c r="BM57" s="372"/>
      <c r="BN57" s="372"/>
      <c r="BO57" s="372"/>
      <c r="BP57" s="372"/>
      <c r="BQ57" s="372"/>
      <c r="BR57" s="372"/>
      <c r="BS57" s="372"/>
      <c r="BT57" s="372"/>
      <c r="BU57" s="372"/>
      <c r="BV57" s="372"/>
    </row>
    <row r="58" spans="1:74" x14ac:dyDescent="0.25">
      <c r="BK58" s="372"/>
      <c r="BL58" s="372"/>
      <c r="BM58" s="372"/>
      <c r="BN58" s="372"/>
      <c r="BO58" s="372"/>
      <c r="BP58" s="372"/>
      <c r="BQ58" s="372"/>
      <c r="BR58" s="372"/>
      <c r="BS58" s="372"/>
      <c r="BT58" s="372"/>
      <c r="BU58" s="372"/>
      <c r="BV58" s="372"/>
    </row>
    <row r="59" spans="1:74" x14ac:dyDescent="0.25">
      <c r="BK59" s="372"/>
      <c r="BL59" s="372"/>
      <c r="BM59" s="372"/>
      <c r="BN59" s="372"/>
      <c r="BO59" s="372"/>
      <c r="BP59" s="372"/>
      <c r="BQ59" s="372"/>
      <c r="BR59" s="372"/>
      <c r="BS59" s="372"/>
      <c r="BT59" s="372"/>
      <c r="BU59" s="372"/>
      <c r="BV59" s="372"/>
    </row>
    <row r="60" spans="1:74" x14ac:dyDescent="0.25">
      <c r="BK60" s="372"/>
      <c r="BL60" s="372"/>
      <c r="BM60" s="372"/>
      <c r="BN60" s="372"/>
      <c r="BO60" s="372"/>
      <c r="BP60" s="372"/>
      <c r="BQ60" s="372"/>
      <c r="BR60" s="372"/>
      <c r="BS60" s="372"/>
      <c r="BT60" s="372"/>
      <c r="BU60" s="372"/>
      <c r="BV60" s="372"/>
    </row>
    <row r="61" spans="1:74" x14ac:dyDescent="0.25">
      <c r="BK61" s="372"/>
      <c r="BL61" s="372"/>
      <c r="BM61" s="372"/>
      <c r="BN61" s="372"/>
      <c r="BO61" s="372"/>
      <c r="BP61" s="372"/>
      <c r="BQ61" s="372"/>
      <c r="BR61" s="372"/>
      <c r="BS61" s="372"/>
      <c r="BT61" s="372"/>
      <c r="BU61" s="372"/>
      <c r="BV61" s="372"/>
    </row>
    <row r="62" spans="1:74" x14ac:dyDescent="0.25">
      <c r="BK62" s="372"/>
      <c r="BL62" s="372"/>
      <c r="BM62" s="372"/>
      <c r="BN62" s="372"/>
      <c r="BO62" s="372"/>
      <c r="BP62" s="372"/>
      <c r="BQ62" s="372"/>
      <c r="BR62" s="372"/>
      <c r="BS62" s="372"/>
      <c r="BT62" s="372"/>
      <c r="BU62" s="372"/>
      <c r="BV62" s="372"/>
    </row>
    <row r="63" spans="1:74" x14ac:dyDescent="0.25">
      <c r="BK63" s="372"/>
      <c r="BL63" s="372"/>
      <c r="BM63" s="372"/>
      <c r="BN63" s="372"/>
      <c r="BO63" s="372"/>
      <c r="BP63" s="372"/>
      <c r="BQ63" s="372"/>
      <c r="BR63" s="372"/>
      <c r="BS63" s="372"/>
      <c r="BT63" s="372"/>
      <c r="BU63" s="372"/>
      <c r="BV63" s="372"/>
    </row>
    <row r="64" spans="1:74" x14ac:dyDescent="0.25">
      <c r="BK64" s="372"/>
      <c r="BL64" s="372"/>
      <c r="BM64" s="372"/>
      <c r="BN64" s="372"/>
      <c r="BO64" s="372"/>
      <c r="BP64" s="372"/>
      <c r="BQ64" s="372"/>
      <c r="BR64" s="372"/>
      <c r="BS64" s="372"/>
      <c r="BT64" s="372"/>
      <c r="BU64" s="372"/>
      <c r="BV64" s="372"/>
    </row>
    <row r="65" spans="63:74" x14ac:dyDescent="0.25">
      <c r="BK65" s="372"/>
      <c r="BL65" s="372"/>
      <c r="BM65" s="372"/>
      <c r="BN65" s="372"/>
      <c r="BO65" s="372"/>
      <c r="BP65" s="372"/>
      <c r="BQ65" s="372"/>
      <c r="BR65" s="372"/>
      <c r="BS65" s="372"/>
      <c r="BT65" s="372"/>
      <c r="BU65" s="372"/>
      <c r="BV65" s="372"/>
    </row>
    <row r="66" spans="63:74" x14ac:dyDescent="0.25">
      <c r="BK66" s="372"/>
      <c r="BL66" s="372"/>
      <c r="BM66" s="372"/>
      <c r="BN66" s="372"/>
      <c r="BO66" s="372"/>
      <c r="BP66" s="372"/>
      <c r="BQ66" s="372"/>
      <c r="BR66" s="372"/>
      <c r="BS66" s="372"/>
      <c r="BT66" s="372"/>
      <c r="BU66" s="372"/>
      <c r="BV66" s="372"/>
    </row>
    <row r="67" spans="63:74" x14ac:dyDescent="0.25">
      <c r="BK67" s="372"/>
      <c r="BL67" s="372"/>
      <c r="BM67" s="372"/>
      <c r="BN67" s="372"/>
      <c r="BO67" s="372"/>
      <c r="BP67" s="372"/>
      <c r="BQ67" s="372"/>
      <c r="BR67" s="372"/>
      <c r="BS67" s="372"/>
      <c r="BT67" s="372"/>
      <c r="BU67" s="372"/>
      <c r="BV67" s="372"/>
    </row>
    <row r="68" spans="63:74" x14ac:dyDescent="0.25">
      <c r="BK68" s="372"/>
      <c r="BL68" s="372"/>
      <c r="BM68" s="372"/>
      <c r="BN68" s="372"/>
      <c r="BO68" s="372"/>
      <c r="BP68" s="372"/>
      <c r="BQ68" s="372"/>
      <c r="BR68" s="372"/>
      <c r="BS68" s="372"/>
      <c r="BT68" s="372"/>
      <c r="BU68" s="372"/>
      <c r="BV68" s="372"/>
    </row>
    <row r="69" spans="63:74" x14ac:dyDescent="0.25">
      <c r="BK69" s="372"/>
      <c r="BL69" s="372"/>
      <c r="BM69" s="372"/>
      <c r="BN69" s="372"/>
      <c r="BO69" s="372"/>
      <c r="BP69" s="372"/>
      <c r="BQ69" s="372"/>
      <c r="BR69" s="372"/>
      <c r="BS69" s="372"/>
      <c r="BT69" s="372"/>
      <c r="BU69" s="372"/>
      <c r="BV69" s="372"/>
    </row>
    <row r="70" spans="63:74" x14ac:dyDescent="0.25">
      <c r="BK70" s="372"/>
      <c r="BL70" s="372"/>
      <c r="BM70" s="372"/>
      <c r="BN70" s="372"/>
      <c r="BO70" s="372"/>
      <c r="BP70" s="372"/>
      <c r="BQ70" s="372"/>
      <c r="BR70" s="372"/>
      <c r="BS70" s="372"/>
      <c r="BT70" s="372"/>
      <c r="BU70" s="372"/>
      <c r="BV70" s="372"/>
    </row>
    <row r="71" spans="63:74" x14ac:dyDescent="0.25">
      <c r="BK71" s="372"/>
      <c r="BL71" s="372"/>
      <c r="BM71" s="372"/>
      <c r="BN71" s="372"/>
      <c r="BO71" s="372"/>
      <c r="BP71" s="372"/>
      <c r="BQ71" s="372"/>
      <c r="BR71" s="372"/>
      <c r="BS71" s="372"/>
      <c r="BT71" s="372"/>
      <c r="BU71" s="372"/>
      <c r="BV71" s="372"/>
    </row>
    <row r="72" spans="63:74" x14ac:dyDescent="0.25">
      <c r="BK72" s="372"/>
      <c r="BL72" s="372"/>
      <c r="BM72" s="372"/>
      <c r="BN72" s="372"/>
      <c r="BO72" s="372"/>
      <c r="BP72" s="372"/>
      <c r="BQ72" s="372"/>
      <c r="BR72" s="372"/>
      <c r="BS72" s="372"/>
      <c r="BT72" s="372"/>
      <c r="BU72" s="372"/>
      <c r="BV72" s="372"/>
    </row>
    <row r="73" spans="63:74" x14ac:dyDescent="0.25">
      <c r="BK73" s="372"/>
      <c r="BL73" s="372"/>
      <c r="BM73" s="372"/>
      <c r="BN73" s="372"/>
      <c r="BO73" s="372"/>
      <c r="BP73" s="372"/>
      <c r="BQ73" s="372"/>
      <c r="BR73" s="372"/>
      <c r="BS73" s="372"/>
      <c r="BT73" s="372"/>
      <c r="BU73" s="372"/>
      <c r="BV73" s="372"/>
    </row>
    <row r="74" spans="63:74" x14ac:dyDescent="0.25">
      <c r="BK74" s="372"/>
      <c r="BL74" s="372"/>
      <c r="BM74" s="372"/>
      <c r="BN74" s="372"/>
      <c r="BO74" s="372"/>
      <c r="BP74" s="372"/>
      <c r="BQ74" s="372"/>
      <c r="BR74" s="372"/>
      <c r="BS74" s="372"/>
      <c r="BT74" s="372"/>
      <c r="BU74" s="372"/>
      <c r="BV74" s="372"/>
    </row>
    <row r="75" spans="63:74" x14ac:dyDescent="0.25">
      <c r="BK75" s="372"/>
      <c r="BL75" s="372"/>
      <c r="BM75" s="372"/>
      <c r="BN75" s="372"/>
      <c r="BO75" s="372"/>
      <c r="BP75" s="372"/>
      <c r="BQ75" s="372"/>
      <c r="BR75" s="372"/>
      <c r="BS75" s="372"/>
      <c r="BT75" s="372"/>
      <c r="BU75" s="372"/>
      <c r="BV75" s="372"/>
    </row>
    <row r="76" spans="63:74" x14ac:dyDescent="0.25">
      <c r="BK76" s="372"/>
      <c r="BL76" s="372"/>
      <c r="BM76" s="372"/>
      <c r="BN76" s="372"/>
      <c r="BO76" s="372"/>
      <c r="BP76" s="372"/>
      <c r="BQ76" s="372"/>
      <c r="BR76" s="372"/>
      <c r="BS76" s="372"/>
      <c r="BT76" s="372"/>
      <c r="BU76" s="372"/>
      <c r="BV76" s="372"/>
    </row>
    <row r="77" spans="63:74" x14ac:dyDescent="0.25">
      <c r="BK77" s="372"/>
      <c r="BL77" s="372"/>
      <c r="BM77" s="372"/>
      <c r="BN77" s="372"/>
      <c r="BO77" s="372"/>
      <c r="BP77" s="372"/>
      <c r="BQ77" s="372"/>
      <c r="BR77" s="372"/>
      <c r="BS77" s="372"/>
      <c r="BT77" s="372"/>
      <c r="BU77" s="372"/>
      <c r="BV77" s="372"/>
    </row>
    <row r="78" spans="63:74" x14ac:dyDescent="0.25">
      <c r="BK78" s="372"/>
      <c r="BL78" s="372"/>
      <c r="BM78" s="372"/>
      <c r="BN78" s="372"/>
      <c r="BO78" s="372"/>
      <c r="BP78" s="372"/>
      <c r="BQ78" s="372"/>
      <c r="BR78" s="372"/>
      <c r="BS78" s="372"/>
      <c r="BT78" s="372"/>
      <c r="BU78" s="372"/>
      <c r="BV78" s="372"/>
    </row>
    <row r="79" spans="63:74" x14ac:dyDescent="0.25">
      <c r="BK79" s="372"/>
      <c r="BL79" s="372"/>
      <c r="BM79" s="372"/>
      <c r="BN79" s="372"/>
      <c r="BO79" s="372"/>
      <c r="BP79" s="372"/>
      <c r="BQ79" s="372"/>
      <c r="BR79" s="372"/>
      <c r="BS79" s="372"/>
      <c r="BT79" s="372"/>
      <c r="BU79" s="372"/>
      <c r="BV79" s="372"/>
    </row>
    <row r="80" spans="63:74" x14ac:dyDescent="0.25">
      <c r="BK80" s="372"/>
      <c r="BL80" s="372"/>
      <c r="BM80" s="372"/>
      <c r="BN80" s="372"/>
      <c r="BO80" s="372"/>
      <c r="BP80" s="372"/>
      <c r="BQ80" s="372"/>
      <c r="BR80" s="372"/>
      <c r="BS80" s="372"/>
      <c r="BT80" s="372"/>
      <c r="BU80" s="372"/>
      <c r="BV80" s="372"/>
    </row>
    <row r="81" spans="63:74" x14ac:dyDescent="0.25">
      <c r="BK81" s="372"/>
      <c r="BL81" s="372"/>
      <c r="BM81" s="372"/>
      <c r="BN81" s="372"/>
      <c r="BO81" s="372"/>
      <c r="BP81" s="372"/>
      <c r="BQ81" s="372"/>
      <c r="BR81" s="372"/>
      <c r="BS81" s="372"/>
      <c r="BT81" s="372"/>
      <c r="BU81" s="372"/>
      <c r="BV81" s="372"/>
    </row>
    <row r="82" spans="63:74" x14ac:dyDescent="0.25">
      <c r="BK82" s="372"/>
      <c r="BL82" s="372"/>
      <c r="BM82" s="372"/>
      <c r="BN82" s="372"/>
      <c r="BO82" s="372"/>
      <c r="BP82" s="372"/>
      <c r="BQ82" s="372"/>
      <c r="BR82" s="372"/>
      <c r="BS82" s="372"/>
      <c r="BT82" s="372"/>
      <c r="BU82" s="372"/>
      <c r="BV82" s="372"/>
    </row>
    <row r="83" spans="63:74" x14ac:dyDescent="0.25">
      <c r="BK83" s="372"/>
      <c r="BL83" s="372"/>
      <c r="BM83" s="372"/>
      <c r="BN83" s="372"/>
      <c r="BO83" s="372"/>
      <c r="BP83" s="372"/>
      <c r="BQ83" s="372"/>
      <c r="BR83" s="372"/>
      <c r="BS83" s="372"/>
      <c r="BT83" s="372"/>
      <c r="BU83" s="372"/>
      <c r="BV83" s="372"/>
    </row>
    <row r="84" spans="63:74" x14ac:dyDescent="0.25">
      <c r="BK84" s="372"/>
      <c r="BL84" s="372"/>
      <c r="BM84" s="372"/>
      <c r="BN84" s="372"/>
      <c r="BO84" s="372"/>
      <c r="BP84" s="372"/>
      <c r="BQ84" s="372"/>
      <c r="BR84" s="372"/>
      <c r="BS84" s="372"/>
      <c r="BT84" s="372"/>
      <c r="BU84" s="372"/>
      <c r="BV84" s="372"/>
    </row>
    <row r="85" spans="63:74" x14ac:dyDescent="0.25">
      <c r="BK85" s="372"/>
      <c r="BL85" s="372"/>
      <c r="BM85" s="372"/>
      <c r="BN85" s="372"/>
      <c r="BO85" s="372"/>
      <c r="BP85" s="372"/>
      <c r="BQ85" s="372"/>
      <c r="BR85" s="372"/>
      <c r="BS85" s="372"/>
      <c r="BT85" s="372"/>
      <c r="BU85" s="372"/>
      <c r="BV85" s="372"/>
    </row>
    <row r="86" spans="63:74" x14ac:dyDescent="0.25">
      <c r="BK86" s="372"/>
      <c r="BL86" s="372"/>
      <c r="BM86" s="372"/>
      <c r="BN86" s="372"/>
      <c r="BO86" s="372"/>
      <c r="BP86" s="372"/>
      <c r="BQ86" s="372"/>
      <c r="BR86" s="372"/>
      <c r="BS86" s="372"/>
      <c r="BT86" s="372"/>
      <c r="BU86" s="372"/>
      <c r="BV86" s="372"/>
    </row>
    <row r="87" spans="63:74" x14ac:dyDescent="0.25">
      <c r="BK87" s="372"/>
      <c r="BL87" s="372"/>
      <c r="BM87" s="372"/>
      <c r="BN87" s="372"/>
      <c r="BO87" s="372"/>
      <c r="BP87" s="372"/>
      <c r="BQ87" s="372"/>
      <c r="BR87" s="372"/>
      <c r="BS87" s="372"/>
      <c r="BT87" s="372"/>
      <c r="BU87" s="372"/>
      <c r="BV87" s="372"/>
    </row>
    <row r="88" spans="63:74" x14ac:dyDescent="0.25">
      <c r="BK88" s="372"/>
      <c r="BL88" s="372"/>
      <c r="BM88" s="372"/>
      <c r="BN88" s="372"/>
      <c r="BO88" s="372"/>
      <c r="BP88" s="372"/>
      <c r="BQ88" s="372"/>
      <c r="BR88" s="372"/>
      <c r="BS88" s="372"/>
      <c r="BT88" s="372"/>
      <c r="BU88" s="372"/>
      <c r="BV88" s="372"/>
    </row>
    <row r="89" spans="63:74" x14ac:dyDescent="0.25">
      <c r="BK89" s="372"/>
      <c r="BL89" s="372"/>
      <c r="BM89" s="372"/>
      <c r="BN89" s="372"/>
      <c r="BO89" s="372"/>
      <c r="BP89" s="372"/>
      <c r="BQ89" s="372"/>
      <c r="BR89" s="372"/>
      <c r="BS89" s="372"/>
      <c r="BT89" s="372"/>
      <c r="BU89" s="372"/>
      <c r="BV89" s="372"/>
    </row>
    <row r="90" spans="63:74" x14ac:dyDescent="0.25">
      <c r="BK90" s="372"/>
      <c r="BL90" s="372"/>
      <c r="BM90" s="372"/>
      <c r="BN90" s="372"/>
      <c r="BO90" s="372"/>
      <c r="BP90" s="372"/>
      <c r="BQ90" s="372"/>
      <c r="BR90" s="372"/>
      <c r="BS90" s="372"/>
      <c r="BT90" s="372"/>
      <c r="BU90" s="372"/>
      <c r="BV90" s="372"/>
    </row>
    <row r="91" spans="63:74" x14ac:dyDescent="0.25">
      <c r="BK91" s="372"/>
      <c r="BL91" s="372"/>
      <c r="BM91" s="372"/>
      <c r="BN91" s="372"/>
      <c r="BO91" s="372"/>
      <c r="BP91" s="372"/>
      <c r="BQ91" s="372"/>
      <c r="BR91" s="372"/>
      <c r="BS91" s="372"/>
      <c r="BT91" s="372"/>
      <c r="BU91" s="372"/>
      <c r="BV91" s="372"/>
    </row>
    <row r="92" spans="63:74" x14ac:dyDescent="0.25">
      <c r="BK92" s="372"/>
      <c r="BL92" s="372"/>
      <c r="BM92" s="372"/>
      <c r="BN92" s="372"/>
      <c r="BO92" s="372"/>
      <c r="BP92" s="372"/>
      <c r="BQ92" s="372"/>
      <c r="BR92" s="372"/>
      <c r="BS92" s="372"/>
      <c r="BT92" s="372"/>
      <c r="BU92" s="372"/>
      <c r="BV92" s="372"/>
    </row>
    <row r="93" spans="63:74" x14ac:dyDescent="0.25">
      <c r="BK93" s="372"/>
      <c r="BL93" s="372"/>
      <c r="BM93" s="372"/>
      <c r="BN93" s="372"/>
      <c r="BO93" s="372"/>
      <c r="BP93" s="372"/>
      <c r="BQ93" s="372"/>
      <c r="BR93" s="372"/>
      <c r="BS93" s="372"/>
      <c r="BT93" s="372"/>
      <c r="BU93" s="372"/>
      <c r="BV93" s="372"/>
    </row>
    <row r="94" spans="63:74" x14ac:dyDescent="0.25">
      <c r="BK94" s="372"/>
      <c r="BL94" s="372"/>
      <c r="BM94" s="372"/>
      <c r="BN94" s="372"/>
      <c r="BO94" s="372"/>
      <c r="BP94" s="372"/>
      <c r="BQ94" s="372"/>
      <c r="BR94" s="372"/>
      <c r="BS94" s="372"/>
      <c r="BT94" s="372"/>
      <c r="BU94" s="372"/>
      <c r="BV94" s="372"/>
    </row>
    <row r="95" spans="63:74" x14ac:dyDescent="0.25">
      <c r="BK95" s="372"/>
      <c r="BL95" s="372"/>
      <c r="BM95" s="372"/>
      <c r="BN95" s="372"/>
      <c r="BO95" s="372"/>
      <c r="BP95" s="372"/>
      <c r="BQ95" s="372"/>
      <c r="BR95" s="372"/>
      <c r="BS95" s="372"/>
      <c r="BT95" s="372"/>
      <c r="BU95" s="372"/>
      <c r="BV95" s="372"/>
    </row>
    <row r="96" spans="63:74" x14ac:dyDescent="0.25">
      <c r="BK96" s="372"/>
      <c r="BL96" s="372"/>
      <c r="BM96" s="372"/>
      <c r="BN96" s="372"/>
      <c r="BO96" s="372"/>
      <c r="BP96" s="372"/>
      <c r="BQ96" s="372"/>
      <c r="BR96" s="372"/>
      <c r="BS96" s="372"/>
      <c r="BT96" s="372"/>
      <c r="BU96" s="372"/>
      <c r="BV96" s="372"/>
    </row>
    <row r="97" spans="63:74" x14ac:dyDescent="0.25">
      <c r="BK97" s="372"/>
      <c r="BL97" s="372"/>
      <c r="BM97" s="372"/>
      <c r="BN97" s="372"/>
      <c r="BO97" s="372"/>
      <c r="BP97" s="372"/>
      <c r="BQ97" s="372"/>
      <c r="BR97" s="372"/>
      <c r="BS97" s="372"/>
      <c r="BT97" s="372"/>
      <c r="BU97" s="372"/>
      <c r="BV97" s="372"/>
    </row>
    <row r="98" spans="63:74" x14ac:dyDescent="0.25">
      <c r="BK98" s="372"/>
      <c r="BL98" s="372"/>
      <c r="BM98" s="372"/>
      <c r="BN98" s="372"/>
      <c r="BO98" s="372"/>
      <c r="BP98" s="372"/>
      <c r="BQ98" s="372"/>
      <c r="BR98" s="372"/>
      <c r="BS98" s="372"/>
      <c r="BT98" s="372"/>
      <c r="BU98" s="372"/>
      <c r="BV98" s="372"/>
    </row>
    <row r="99" spans="63:74" x14ac:dyDescent="0.25">
      <c r="BK99" s="372"/>
      <c r="BL99" s="372"/>
      <c r="BM99" s="372"/>
      <c r="BN99" s="372"/>
      <c r="BO99" s="372"/>
      <c r="BP99" s="372"/>
      <c r="BQ99" s="372"/>
      <c r="BR99" s="372"/>
      <c r="BS99" s="372"/>
      <c r="BT99" s="372"/>
      <c r="BU99" s="372"/>
      <c r="BV99" s="372"/>
    </row>
    <row r="100" spans="63:74" x14ac:dyDescent="0.25">
      <c r="BK100" s="372"/>
      <c r="BL100" s="372"/>
      <c r="BM100" s="372"/>
      <c r="BN100" s="372"/>
      <c r="BO100" s="372"/>
      <c r="BP100" s="372"/>
      <c r="BQ100" s="372"/>
      <c r="BR100" s="372"/>
      <c r="BS100" s="372"/>
      <c r="BT100" s="372"/>
      <c r="BU100" s="372"/>
      <c r="BV100" s="372"/>
    </row>
    <row r="101" spans="63:74" x14ac:dyDescent="0.25">
      <c r="BK101" s="372"/>
      <c r="BL101" s="372"/>
      <c r="BM101" s="372"/>
      <c r="BN101" s="372"/>
      <c r="BO101" s="372"/>
      <c r="BP101" s="372"/>
      <c r="BQ101" s="372"/>
      <c r="BR101" s="372"/>
      <c r="BS101" s="372"/>
      <c r="BT101" s="372"/>
      <c r="BU101" s="372"/>
      <c r="BV101" s="372"/>
    </row>
    <row r="102" spans="63:74" x14ac:dyDescent="0.25">
      <c r="BK102" s="372"/>
      <c r="BL102" s="372"/>
      <c r="BM102" s="372"/>
      <c r="BN102" s="372"/>
      <c r="BO102" s="372"/>
      <c r="BP102" s="372"/>
      <c r="BQ102" s="372"/>
      <c r="BR102" s="372"/>
      <c r="BS102" s="372"/>
      <c r="BT102" s="372"/>
      <c r="BU102" s="372"/>
      <c r="BV102" s="372"/>
    </row>
    <row r="103" spans="63:74" x14ac:dyDescent="0.25">
      <c r="BK103" s="372"/>
      <c r="BL103" s="372"/>
      <c r="BM103" s="372"/>
      <c r="BN103" s="372"/>
      <c r="BO103" s="372"/>
      <c r="BP103" s="372"/>
      <c r="BQ103" s="372"/>
      <c r="BR103" s="372"/>
      <c r="BS103" s="372"/>
      <c r="BT103" s="372"/>
      <c r="BU103" s="372"/>
      <c r="BV103" s="372"/>
    </row>
    <row r="104" spans="63:74" x14ac:dyDescent="0.25">
      <c r="BK104" s="372"/>
      <c r="BL104" s="372"/>
      <c r="BM104" s="372"/>
      <c r="BN104" s="372"/>
      <c r="BO104" s="372"/>
      <c r="BP104" s="372"/>
      <c r="BQ104" s="372"/>
      <c r="BR104" s="372"/>
      <c r="BS104" s="372"/>
      <c r="BT104" s="372"/>
      <c r="BU104" s="372"/>
      <c r="BV104" s="372"/>
    </row>
    <row r="105" spans="63:74" x14ac:dyDescent="0.25">
      <c r="BK105" s="372"/>
      <c r="BL105" s="372"/>
      <c r="BM105" s="372"/>
      <c r="BN105" s="372"/>
      <c r="BO105" s="372"/>
      <c r="BP105" s="372"/>
      <c r="BQ105" s="372"/>
      <c r="BR105" s="372"/>
      <c r="BS105" s="372"/>
      <c r="BT105" s="372"/>
      <c r="BU105" s="372"/>
      <c r="BV105" s="372"/>
    </row>
    <row r="106" spans="63:74" x14ac:dyDescent="0.25">
      <c r="BK106" s="372"/>
      <c r="BL106" s="372"/>
      <c r="BM106" s="372"/>
      <c r="BN106" s="372"/>
      <c r="BO106" s="372"/>
      <c r="BP106" s="372"/>
      <c r="BQ106" s="372"/>
      <c r="BR106" s="372"/>
      <c r="BS106" s="372"/>
      <c r="BT106" s="372"/>
      <c r="BU106" s="372"/>
      <c r="BV106" s="372"/>
    </row>
    <row r="107" spans="63:74" x14ac:dyDescent="0.25">
      <c r="BK107" s="372"/>
      <c r="BL107" s="372"/>
      <c r="BM107" s="372"/>
      <c r="BN107" s="372"/>
      <c r="BO107" s="372"/>
      <c r="BP107" s="372"/>
      <c r="BQ107" s="372"/>
      <c r="BR107" s="372"/>
      <c r="BS107" s="372"/>
      <c r="BT107" s="372"/>
      <c r="BU107" s="372"/>
      <c r="BV107" s="372"/>
    </row>
    <row r="108" spans="63:74" x14ac:dyDescent="0.25">
      <c r="BK108" s="372"/>
      <c r="BL108" s="372"/>
      <c r="BM108" s="372"/>
      <c r="BN108" s="372"/>
      <c r="BO108" s="372"/>
      <c r="BP108" s="372"/>
      <c r="BQ108" s="372"/>
      <c r="BR108" s="372"/>
      <c r="BS108" s="372"/>
      <c r="BT108" s="372"/>
      <c r="BU108" s="372"/>
      <c r="BV108" s="372"/>
    </row>
    <row r="109" spans="63:74" x14ac:dyDescent="0.25">
      <c r="BK109" s="372"/>
      <c r="BL109" s="372"/>
      <c r="BM109" s="372"/>
      <c r="BN109" s="372"/>
      <c r="BO109" s="372"/>
      <c r="BP109" s="372"/>
      <c r="BQ109" s="372"/>
      <c r="BR109" s="372"/>
      <c r="BS109" s="372"/>
      <c r="BT109" s="372"/>
      <c r="BU109" s="372"/>
      <c r="BV109" s="372"/>
    </row>
    <row r="110" spans="63:74" x14ac:dyDescent="0.25">
      <c r="BK110" s="372"/>
      <c r="BL110" s="372"/>
      <c r="BM110" s="372"/>
      <c r="BN110" s="372"/>
      <c r="BO110" s="372"/>
      <c r="BP110" s="372"/>
      <c r="BQ110" s="372"/>
      <c r="BR110" s="372"/>
      <c r="BS110" s="372"/>
      <c r="BT110" s="372"/>
      <c r="BU110" s="372"/>
      <c r="BV110" s="372"/>
    </row>
    <row r="111" spans="63:74" x14ac:dyDescent="0.25">
      <c r="BK111" s="372"/>
      <c r="BL111" s="372"/>
      <c r="BM111" s="372"/>
      <c r="BN111" s="372"/>
      <c r="BO111" s="372"/>
      <c r="BP111" s="372"/>
      <c r="BQ111" s="372"/>
      <c r="BR111" s="372"/>
      <c r="BS111" s="372"/>
      <c r="BT111" s="372"/>
      <c r="BU111" s="372"/>
      <c r="BV111" s="372"/>
    </row>
    <row r="112" spans="63:74" x14ac:dyDescent="0.25">
      <c r="BK112" s="372"/>
      <c r="BL112" s="372"/>
      <c r="BM112" s="372"/>
      <c r="BN112" s="372"/>
      <c r="BO112" s="372"/>
      <c r="BP112" s="372"/>
      <c r="BQ112" s="372"/>
      <c r="BR112" s="372"/>
      <c r="BS112" s="372"/>
      <c r="BT112" s="372"/>
      <c r="BU112" s="372"/>
      <c r="BV112" s="372"/>
    </row>
    <row r="113" spans="63:74" x14ac:dyDescent="0.25">
      <c r="BK113" s="372"/>
      <c r="BL113" s="372"/>
      <c r="BM113" s="372"/>
      <c r="BN113" s="372"/>
      <c r="BO113" s="372"/>
      <c r="BP113" s="372"/>
      <c r="BQ113" s="372"/>
      <c r="BR113" s="372"/>
      <c r="BS113" s="372"/>
      <c r="BT113" s="372"/>
      <c r="BU113" s="372"/>
      <c r="BV113" s="372"/>
    </row>
    <row r="114" spans="63:74" x14ac:dyDescent="0.25">
      <c r="BK114" s="372"/>
      <c r="BL114" s="372"/>
      <c r="BM114" s="372"/>
      <c r="BN114" s="372"/>
      <c r="BO114" s="372"/>
      <c r="BP114" s="372"/>
      <c r="BQ114" s="372"/>
      <c r="BR114" s="372"/>
      <c r="BS114" s="372"/>
      <c r="BT114" s="372"/>
      <c r="BU114" s="372"/>
      <c r="BV114" s="372"/>
    </row>
    <row r="115" spans="63:74" x14ac:dyDescent="0.25">
      <c r="BK115" s="372"/>
      <c r="BL115" s="372"/>
      <c r="BM115" s="372"/>
      <c r="BN115" s="372"/>
      <c r="BO115" s="372"/>
      <c r="BP115" s="372"/>
      <c r="BQ115" s="372"/>
      <c r="BR115" s="372"/>
      <c r="BS115" s="372"/>
      <c r="BT115" s="372"/>
      <c r="BU115" s="372"/>
      <c r="BV115" s="372"/>
    </row>
    <row r="116" spans="63:74" x14ac:dyDescent="0.25">
      <c r="BK116" s="372"/>
      <c r="BL116" s="372"/>
      <c r="BM116" s="372"/>
      <c r="BN116" s="372"/>
      <c r="BO116" s="372"/>
      <c r="BP116" s="372"/>
      <c r="BQ116" s="372"/>
      <c r="BR116" s="372"/>
      <c r="BS116" s="372"/>
      <c r="BT116" s="372"/>
      <c r="BU116" s="372"/>
      <c r="BV116" s="372"/>
    </row>
    <row r="117" spans="63:74" x14ac:dyDescent="0.25">
      <c r="BK117" s="372"/>
      <c r="BL117" s="372"/>
      <c r="BM117" s="372"/>
      <c r="BN117" s="372"/>
      <c r="BO117" s="372"/>
      <c r="BP117" s="372"/>
      <c r="BQ117" s="372"/>
      <c r="BR117" s="372"/>
      <c r="BS117" s="372"/>
      <c r="BT117" s="372"/>
      <c r="BU117" s="372"/>
      <c r="BV117" s="372"/>
    </row>
    <row r="118" spans="63:74" x14ac:dyDescent="0.25">
      <c r="BK118" s="372"/>
      <c r="BL118" s="372"/>
      <c r="BM118" s="372"/>
      <c r="BN118" s="372"/>
      <c r="BO118" s="372"/>
      <c r="BP118" s="372"/>
      <c r="BQ118" s="372"/>
      <c r="BR118" s="372"/>
      <c r="BS118" s="372"/>
      <c r="BT118" s="372"/>
      <c r="BU118" s="372"/>
      <c r="BV118" s="372"/>
    </row>
    <row r="119" spans="63:74" x14ac:dyDescent="0.25">
      <c r="BK119" s="372"/>
      <c r="BL119" s="372"/>
      <c r="BM119" s="372"/>
      <c r="BN119" s="372"/>
      <c r="BO119" s="372"/>
      <c r="BP119" s="372"/>
      <c r="BQ119" s="372"/>
      <c r="BR119" s="372"/>
      <c r="BS119" s="372"/>
      <c r="BT119" s="372"/>
      <c r="BU119" s="372"/>
      <c r="BV119" s="372"/>
    </row>
    <row r="120" spans="63:74" x14ac:dyDescent="0.25">
      <c r="BK120" s="372"/>
      <c r="BL120" s="372"/>
      <c r="BM120" s="372"/>
      <c r="BN120" s="372"/>
      <c r="BO120" s="372"/>
      <c r="BP120" s="372"/>
      <c r="BQ120" s="372"/>
      <c r="BR120" s="372"/>
      <c r="BS120" s="372"/>
      <c r="BT120" s="372"/>
      <c r="BU120" s="372"/>
      <c r="BV120" s="372"/>
    </row>
    <row r="121" spans="63:74" x14ac:dyDescent="0.25">
      <c r="BK121" s="372"/>
      <c r="BL121" s="372"/>
      <c r="BM121" s="372"/>
      <c r="BN121" s="372"/>
      <c r="BO121" s="372"/>
      <c r="BP121" s="372"/>
      <c r="BQ121" s="372"/>
      <c r="BR121" s="372"/>
      <c r="BS121" s="372"/>
      <c r="BT121" s="372"/>
      <c r="BU121" s="372"/>
      <c r="BV121" s="372"/>
    </row>
    <row r="122" spans="63:74" x14ac:dyDescent="0.25">
      <c r="BK122" s="372"/>
      <c r="BL122" s="372"/>
      <c r="BM122" s="372"/>
      <c r="BN122" s="372"/>
      <c r="BO122" s="372"/>
      <c r="BP122" s="372"/>
      <c r="BQ122" s="372"/>
      <c r="BR122" s="372"/>
      <c r="BS122" s="372"/>
      <c r="BT122" s="372"/>
      <c r="BU122" s="372"/>
      <c r="BV122" s="372"/>
    </row>
    <row r="123" spans="63:74" x14ac:dyDescent="0.25">
      <c r="BK123" s="372"/>
      <c r="BL123" s="372"/>
      <c r="BM123" s="372"/>
      <c r="BN123" s="372"/>
      <c r="BO123" s="372"/>
      <c r="BP123" s="372"/>
      <c r="BQ123" s="372"/>
      <c r="BR123" s="372"/>
      <c r="BS123" s="372"/>
      <c r="BT123" s="372"/>
      <c r="BU123" s="372"/>
      <c r="BV123" s="372"/>
    </row>
    <row r="124" spans="63:74" x14ac:dyDescent="0.25">
      <c r="BK124" s="372"/>
      <c r="BL124" s="372"/>
      <c r="BM124" s="372"/>
      <c r="BN124" s="372"/>
      <c r="BO124" s="372"/>
      <c r="BP124" s="372"/>
      <c r="BQ124" s="372"/>
      <c r="BR124" s="372"/>
      <c r="BS124" s="372"/>
      <c r="BT124" s="372"/>
      <c r="BU124" s="372"/>
      <c r="BV124" s="372"/>
    </row>
    <row r="125" spans="63:74" x14ac:dyDescent="0.25">
      <c r="BK125" s="372"/>
      <c r="BL125" s="372"/>
      <c r="BM125" s="372"/>
      <c r="BN125" s="372"/>
      <c r="BO125" s="372"/>
      <c r="BP125" s="372"/>
      <c r="BQ125" s="372"/>
      <c r="BR125" s="372"/>
      <c r="BS125" s="372"/>
      <c r="BT125" s="372"/>
      <c r="BU125" s="372"/>
      <c r="BV125" s="372"/>
    </row>
    <row r="126" spans="63:74" x14ac:dyDescent="0.25">
      <c r="BK126" s="372"/>
      <c r="BL126" s="372"/>
      <c r="BM126" s="372"/>
      <c r="BN126" s="372"/>
      <c r="BO126" s="372"/>
      <c r="BP126" s="372"/>
      <c r="BQ126" s="372"/>
      <c r="BR126" s="372"/>
      <c r="BS126" s="372"/>
      <c r="BT126" s="372"/>
      <c r="BU126" s="372"/>
      <c r="BV126" s="372"/>
    </row>
    <row r="127" spans="63:74" x14ac:dyDescent="0.25">
      <c r="BK127" s="372"/>
      <c r="BL127" s="372"/>
      <c r="BM127" s="372"/>
      <c r="BN127" s="372"/>
      <c r="BO127" s="372"/>
      <c r="BP127" s="372"/>
      <c r="BQ127" s="372"/>
      <c r="BR127" s="372"/>
      <c r="BS127" s="372"/>
      <c r="BT127" s="372"/>
      <c r="BU127" s="372"/>
      <c r="BV127" s="372"/>
    </row>
    <row r="128" spans="63:74" x14ac:dyDescent="0.25">
      <c r="BK128" s="372"/>
      <c r="BL128" s="372"/>
      <c r="BM128" s="372"/>
      <c r="BN128" s="372"/>
      <c r="BO128" s="372"/>
      <c r="BP128" s="372"/>
      <c r="BQ128" s="372"/>
      <c r="BR128" s="372"/>
      <c r="BS128" s="372"/>
      <c r="BT128" s="372"/>
      <c r="BU128" s="372"/>
      <c r="BV128" s="372"/>
    </row>
    <row r="129" spans="63:74" x14ac:dyDescent="0.25">
      <c r="BK129" s="372"/>
      <c r="BL129" s="372"/>
      <c r="BM129" s="372"/>
      <c r="BN129" s="372"/>
      <c r="BO129" s="372"/>
      <c r="BP129" s="372"/>
      <c r="BQ129" s="372"/>
      <c r="BR129" s="372"/>
      <c r="BS129" s="372"/>
      <c r="BT129" s="372"/>
      <c r="BU129" s="372"/>
      <c r="BV129" s="372"/>
    </row>
    <row r="130" spans="63:74" x14ac:dyDescent="0.25">
      <c r="BK130" s="372"/>
      <c r="BL130" s="372"/>
      <c r="BM130" s="372"/>
      <c r="BN130" s="372"/>
      <c r="BO130" s="372"/>
      <c r="BP130" s="372"/>
      <c r="BQ130" s="372"/>
      <c r="BR130" s="372"/>
      <c r="BS130" s="372"/>
      <c r="BT130" s="372"/>
      <c r="BU130" s="372"/>
      <c r="BV130" s="372"/>
    </row>
    <row r="131" spans="63:74" x14ac:dyDescent="0.25">
      <c r="BK131" s="372"/>
      <c r="BL131" s="372"/>
      <c r="BM131" s="372"/>
      <c r="BN131" s="372"/>
      <c r="BO131" s="372"/>
      <c r="BP131" s="372"/>
      <c r="BQ131" s="372"/>
      <c r="BR131" s="372"/>
      <c r="BS131" s="372"/>
      <c r="BT131" s="372"/>
      <c r="BU131" s="372"/>
      <c r="BV131" s="372"/>
    </row>
    <row r="132" spans="63:74" x14ac:dyDescent="0.25">
      <c r="BK132" s="372"/>
      <c r="BL132" s="372"/>
      <c r="BM132" s="372"/>
      <c r="BN132" s="372"/>
      <c r="BO132" s="372"/>
      <c r="BP132" s="372"/>
      <c r="BQ132" s="372"/>
      <c r="BR132" s="372"/>
      <c r="BS132" s="372"/>
      <c r="BT132" s="372"/>
      <c r="BU132" s="372"/>
      <c r="BV132" s="372"/>
    </row>
    <row r="133" spans="63:74" x14ac:dyDescent="0.25">
      <c r="BK133" s="372"/>
      <c r="BL133" s="372"/>
      <c r="BM133" s="372"/>
      <c r="BN133" s="372"/>
      <c r="BO133" s="372"/>
      <c r="BP133" s="372"/>
      <c r="BQ133" s="372"/>
      <c r="BR133" s="372"/>
      <c r="BS133" s="372"/>
      <c r="BT133" s="372"/>
      <c r="BU133" s="372"/>
      <c r="BV133" s="372"/>
    </row>
    <row r="134" spans="63:74" x14ac:dyDescent="0.25">
      <c r="BK134" s="372"/>
      <c r="BL134" s="372"/>
      <c r="BM134" s="372"/>
      <c r="BN134" s="372"/>
      <c r="BO134" s="372"/>
      <c r="BP134" s="372"/>
      <c r="BQ134" s="372"/>
      <c r="BR134" s="372"/>
      <c r="BS134" s="372"/>
      <c r="BT134" s="372"/>
      <c r="BU134" s="372"/>
      <c r="BV134" s="372"/>
    </row>
    <row r="135" spans="63:74" x14ac:dyDescent="0.25">
      <c r="BK135" s="372"/>
      <c r="BL135" s="372"/>
      <c r="BM135" s="372"/>
      <c r="BN135" s="372"/>
      <c r="BO135" s="372"/>
      <c r="BP135" s="372"/>
      <c r="BQ135" s="372"/>
      <c r="BR135" s="372"/>
      <c r="BS135" s="372"/>
      <c r="BT135" s="372"/>
      <c r="BU135" s="372"/>
      <c r="BV135" s="372"/>
    </row>
    <row r="136" spans="63:74" x14ac:dyDescent="0.25">
      <c r="BK136" s="372"/>
      <c r="BL136" s="372"/>
      <c r="BM136" s="372"/>
      <c r="BN136" s="372"/>
      <c r="BO136" s="372"/>
      <c r="BP136" s="372"/>
      <c r="BQ136" s="372"/>
      <c r="BR136" s="372"/>
      <c r="BS136" s="372"/>
      <c r="BT136" s="372"/>
      <c r="BU136" s="372"/>
      <c r="BV136" s="372"/>
    </row>
    <row r="137" spans="63:74" x14ac:dyDescent="0.25">
      <c r="BK137" s="372"/>
      <c r="BL137" s="372"/>
      <c r="BM137" s="372"/>
      <c r="BN137" s="372"/>
      <c r="BO137" s="372"/>
      <c r="BP137" s="372"/>
      <c r="BQ137" s="372"/>
      <c r="BR137" s="372"/>
      <c r="BS137" s="372"/>
      <c r="BT137" s="372"/>
      <c r="BU137" s="372"/>
      <c r="BV137" s="372"/>
    </row>
    <row r="138" spans="63:74" x14ac:dyDescent="0.25">
      <c r="BK138" s="372"/>
      <c r="BL138" s="372"/>
      <c r="BM138" s="372"/>
      <c r="BN138" s="372"/>
      <c r="BO138" s="372"/>
      <c r="BP138" s="372"/>
      <c r="BQ138" s="372"/>
      <c r="BR138" s="372"/>
      <c r="BS138" s="372"/>
      <c r="BT138" s="372"/>
      <c r="BU138" s="372"/>
      <c r="BV138" s="372"/>
    </row>
    <row r="139" spans="63:74" x14ac:dyDescent="0.25">
      <c r="BK139" s="372"/>
      <c r="BL139" s="372"/>
      <c r="BM139" s="372"/>
      <c r="BN139" s="372"/>
      <c r="BO139" s="372"/>
      <c r="BP139" s="372"/>
      <c r="BQ139" s="372"/>
      <c r="BR139" s="372"/>
      <c r="BS139" s="372"/>
      <c r="BT139" s="372"/>
      <c r="BU139" s="372"/>
      <c r="BV139" s="372"/>
    </row>
    <row r="140" spans="63:74" x14ac:dyDescent="0.25">
      <c r="BK140" s="372"/>
      <c r="BL140" s="372"/>
      <c r="BM140" s="372"/>
      <c r="BN140" s="372"/>
      <c r="BO140" s="372"/>
      <c r="BP140" s="372"/>
      <c r="BQ140" s="372"/>
      <c r="BR140" s="372"/>
      <c r="BS140" s="372"/>
      <c r="BT140" s="372"/>
      <c r="BU140" s="372"/>
      <c r="BV140" s="372"/>
    </row>
    <row r="141" spans="63:74" x14ac:dyDescent="0.25">
      <c r="BK141" s="372"/>
      <c r="BL141" s="372"/>
      <c r="BM141" s="372"/>
      <c r="BN141" s="372"/>
      <c r="BO141" s="372"/>
      <c r="BP141" s="372"/>
      <c r="BQ141" s="372"/>
      <c r="BR141" s="372"/>
      <c r="BS141" s="372"/>
      <c r="BT141" s="372"/>
      <c r="BU141" s="372"/>
      <c r="BV141" s="372"/>
    </row>
    <row r="142" spans="63:74" x14ac:dyDescent="0.25">
      <c r="BK142" s="372"/>
      <c r="BL142" s="372"/>
      <c r="BM142" s="372"/>
      <c r="BN142" s="372"/>
      <c r="BO142" s="372"/>
      <c r="BP142" s="372"/>
      <c r="BQ142" s="372"/>
      <c r="BR142" s="372"/>
      <c r="BS142" s="372"/>
      <c r="BT142" s="372"/>
      <c r="BU142" s="372"/>
      <c r="BV142" s="372"/>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BE5" activePane="bottomRight" state="frozen"/>
      <selection activeCell="BF63" sqref="BF63"/>
      <selection pane="topRight" activeCell="BF63" sqref="BF63"/>
      <selection pane="bottomLeft" activeCell="BF63" sqref="BF63"/>
      <selection pane="bottomRight" activeCell="BK48" sqref="BK48"/>
    </sheetView>
  </sheetViews>
  <sheetFormatPr defaultColWidth="8.54296875" defaultRowHeight="10.5" x14ac:dyDescent="0.25"/>
  <cols>
    <col min="1" max="1" width="17.453125" style="158" customWidth="1"/>
    <col min="2" max="2" width="30.179687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3" x14ac:dyDescent="0.3">
      <c r="A1" s="733" t="s">
        <v>790</v>
      </c>
      <c r="B1" s="778" t="s">
        <v>1334</v>
      </c>
      <c r="C1" s="736"/>
      <c r="D1" s="736"/>
      <c r="E1" s="736"/>
      <c r="F1" s="736"/>
      <c r="G1" s="736"/>
      <c r="H1" s="736"/>
      <c r="I1" s="736"/>
      <c r="J1" s="736"/>
      <c r="K1" s="736"/>
      <c r="L1" s="736"/>
      <c r="M1" s="736"/>
      <c r="N1" s="736"/>
      <c r="O1" s="736"/>
      <c r="P1" s="736"/>
      <c r="Q1" s="736"/>
      <c r="R1" s="736"/>
      <c r="S1" s="736"/>
      <c r="T1" s="736"/>
      <c r="U1" s="736"/>
      <c r="V1" s="736"/>
      <c r="W1" s="736"/>
      <c r="X1" s="736"/>
      <c r="Y1" s="736"/>
      <c r="Z1" s="736"/>
      <c r="AA1" s="736"/>
      <c r="AB1" s="736"/>
      <c r="AC1" s="736"/>
      <c r="AD1" s="736"/>
      <c r="AE1" s="736"/>
      <c r="AF1" s="736"/>
      <c r="AG1" s="736"/>
      <c r="AH1" s="736"/>
      <c r="AI1" s="736"/>
      <c r="AJ1" s="736"/>
      <c r="AK1" s="736"/>
      <c r="AL1" s="736"/>
    </row>
    <row r="2" spans="1:74" ht="12.5" x14ac:dyDescent="0.25">
      <c r="A2" s="734"/>
      <c r="B2" s="485" t="str">
        <f>"U.S. Energy Information Administration  |  Short-Term Energy Outlook  - "&amp;Dates!D1</f>
        <v>U.S. Energy Information Administration  |  Short-Term Energy Outlook  - December 2022</v>
      </c>
      <c r="C2" s="488"/>
      <c r="D2" s="488"/>
      <c r="E2" s="488"/>
      <c r="F2" s="488"/>
      <c r="G2" s="488"/>
      <c r="H2" s="488"/>
      <c r="I2" s="488"/>
      <c r="J2" s="705"/>
    </row>
    <row r="3" spans="1:74" s="12" customFormat="1" ht="13" x14ac:dyDescent="0.3">
      <c r="A3" s="731" t="s">
        <v>1403</v>
      </c>
      <c r="B3" s="70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B5" s="245" t="s">
        <v>1377</v>
      </c>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367"/>
      <c r="AZ5" s="367"/>
      <c r="BA5" s="367"/>
      <c r="BB5" s="367"/>
      <c r="BC5" s="367"/>
      <c r="BD5" s="243"/>
      <c r="BE5" s="243"/>
      <c r="BF5" s="243"/>
      <c r="BG5" s="243"/>
      <c r="BH5" s="243"/>
      <c r="BI5" s="243"/>
      <c r="BJ5" s="367"/>
      <c r="BK5" s="367"/>
      <c r="BL5" s="367"/>
      <c r="BM5" s="367"/>
      <c r="BN5" s="367"/>
      <c r="BO5" s="367"/>
      <c r="BP5" s="367"/>
      <c r="BQ5" s="367"/>
      <c r="BR5" s="367"/>
      <c r="BS5" s="367"/>
      <c r="BT5" s="367"/>
      <c r="BU5" s="367"/>
      <c r="BV5" s="367"/>
    </row>
    <row r="6" spans="1:74" ht="11.15" customHeight="1" x14ac:dyDescent="0.25">
      <c r="A6" s="158" t="s">
        <v>293</v>
      </c>
      <c r="B6" s="169" t="s">
        <v>242</v>
      </c>
      <c r="C6" s="243">
        <v>28.584926288999998</v>
      </c>
      <c r="D6" s="243">
        <v>29.045857519999998</v>
      </c>
      <c r="E6" s="243">
        <v>29.326094467000001</v>
      </c>
      <c r="F6" s="243">
        <v>29.196538361999998</v>
      </c>
      <c r="G6" s="243">
        <v>29.01369798</v>
      </c>
      <c r="H6" s="243">
        <v>29.320003581999998</v>
      </c>
      <c r="I6" s="243">
        <v>30.075756787</v>
      </c>
      <c r="J6" s="243">
        <v>30.830715657999999</v>
      </c>
      <c r="K6" s="243">
        <v>30.168028488000001</v>
      </c>
      <c r="L6" s="243">
        <v>30.815632818000001</v>
      </c>
      <c r="M6" s="243">
        <v>31.304616334999999</v>
      </c>
      <c r="N6" s="243">
        <v>31.40259541</v>
      </c>
      <c r="O6" s="243">
        <v>30.737070770999999</v>
      </c>
      <c r="P6" s="243">
        <v>30.727272940999999</v>
      </c>
      <c r="Q6" s="243">
        <v>31.020703972</v>
      </c>
      <c r="R6" s="243">
        <v>31.383133659999999</v>
      </c>
      <c r="S6" s="243">
        <v>31.074691323</v>
      </c>
      <c r="T6" s="243">
        <v>31.059583363000002</v>
      </c>
      <c r="U6" s="243">
        <v>30.982365444999999</v>
      </c>
      <c r="V6" s="243">
        <v>31.520760843000001</v>
      </c>
      <c r="W6" s="243">
        <v>31.626338292</v>
      </c>
      <c r="X6" s="243">
        <v>32.101057556999997</v>
      </c>
      <c r="Y6" s="243">
        <v>32.927474889999999</v>
      </c>
      <c r="Z6" s="243">
        <v>33.140793832</v>
      </c>
      <c r="AA6" s="243">
        <v>33.042825708000002</v>
      </c>
      <c r="AB6" s="243">
        <v>32.862462313999998</v>
      </c>
      <c r="AC6" s="243">
        <v>32.782483679999999</v>
      </c>
      <c r="AD6" s="243">
        <v>30.47512948</v>
      </c>
      <c r="AE6" s="243">
        <v>27.677404907</v>
      </c>
      <c r="AF6" s="243">
        <v>29.235434785999999</v>
      </c>
      <c r="AG6" s="243">
        <v>30.219019157999998</v>
      </c>
      <c r="AH6" s="243">
        <v>29.527549686</v>
      </c>
      <c r="AI6" s="243">
        <v>29.704439252</v>
      </c>
      <c r="AJ6" s="243">
        <v>29.721441982999998</v>
      </c>
      <c r="AK6" s="243">
        <v>30.955015413999998</v>
      </c>
      <c r="AL6" s="243">
        <v>31.026758004000001</v>
      </c>
      <c r="AM6" s="243">
        <v>31.067292342999998</v>
      </c>
      <c r="AN6" s="243">
        <v>28.326971053000001</v>
      </c>
      <c r="AO6" s="243">
        <v>31.178965221999999</v>
      </c>
      <c r="AP6" s="243">
        <v>30.771889963</v>
      </c>
      <c r="AQ6" s="243">
        <v>30.895949382000001</v>
      </c>
      <c r="AR6" s="243">
        <v>30.862756975</v>
      </c>
      <c r="AS6" s="243">
        <v>31.430266972999998</v>
      </c>
      <c r="AT6" s="243">
        <v>31.270931827999998</v>
      </c>
      <c r="AU6" s="243">
        <v>30.687730954999999</v>
      </c>
      <c r="AV6" s="243">
        <v>32.084292298000001</v>
      </c>
      <c r="AW6" s="243">
        <v>32.428963363000001</v>
      </c>
      <c r="AX6" s="243">
        <v>32.174844272000001</v>
      </c>
      <c r="AY6" s="243">
        <v>31.240619415000001</v>
      </c>
      <c r="AZ6" s="243">
        <v>31.358212725000001</v>
      </c>
      <c r="BA6" s="243">
        <v>32.237569704000002</v>
      </c>
      <c r="BB6" s="243">
        <v>31.952101304999999</v>
      </c>
      <c r="BC6" s="243">
        <v>31.764793520000001</v>
      </c>
      <c r="BD6" s="243">
        <v>31.906279108</v>
      </c>
      <c r="BE6" s="243">
        <v>32.530370794</v>
      </c>
      <c r="BF6" s="243">
        <v>32.411386239000002</v>
      </c>
      <c r="BG6" s="243">
        <v>32.554964830000003</v>
      </c>
      <c r="BH6" s="243">
        <v>33.011312904999997</v>
      </c>
      <c r="BI6" s="243">
        <v>33.436547920000002</v>
      </c>
      <c r="BJ6" s="367">
        <v>33.651961841000002</v>
      </c>
      <c r="BK6" s="367">
        <v>33.628319801000004</v>
      </c>
      <c r="BL6" s="367">
        <v>33.728912594000001</v>
      </c>
      <c r="BM6" s="367">
        <v>33.798302731</v>
      </c>
      <c r="BN6" s="367">
        <v>33.561241791</v>
      </c>
      <c r="BO6" s="367">
        <v>33.370100571999998</v>
      </c>
      <c r="BP6" s="367">
        <v>33.389312253999996</v>
      </c>
      <c r="BQ6" s="367">
        <v>33.672410397999997</v>
      </c>
      <c r="BR6" s="367">
        <v>33.693806359</v>
      </c>
      <c r="BS6" s="367">
        <v>33.468845489000003</v>
      </c>
      <c r="BT6" s="367">
        <v>34.000519421</v>
      </c>
      <c r="BU6" s="367">
        <v>34.519449242</v>
      </c>
      <c r="BV6" s="367">
        <v>34.614832546999999</v>
      </c>
    </row>
    <row r="7" spans="1:74" ht="11.15" customHeight="1" x14ac:dyDescent="0.25">
      <c r="A7" s="158" t="s">
        <v>289</v>
      </c>
      <c r="B7" s="169" t="s">
        <v>243</v>
      </c>
      <c r="C7" s="243">
        <v>16.381269097000001</v>
      </c>
      <c r="D7" s="243">
        <v>16.825806143000001</v>
      </c>
      <c r="E7" s="243">
        <v>17.206100128999999</v>
      </c>
      <c r="F7" s="243">
        <v>17.308690667</v>
      </c>
      <c r="G7" s="243">
        <v>17.343955870999999</v>
      </c>
      <c r="H7" s="243">
        <v>17.582666</v>
      </c>
      <c r="I7" s="243">
        <v>17.973900161</v>
      </c>
      <c r="J7" s="243">
        <v>18.673705419000001</v>
      </c>
      <c r="K7" s="243">
        <v>18.648374</v>
      </c>
      <c r="L7" s="243">
        <v>18.616973129000002</v>
      </c>
      <c r="M7" s="243">
        <v>19.047547667</v>
      </c>
      <c r="N7" s="243">
        <v>19.109011902999999</v>
      </c>
      <c r="O7" s="243">
        <v>18.867507676999999</v>
      </c>
      <c r="P7" s="243">
        <v>18.721792142999998</v>
      </c>
      <c r="Q7" s="243">
        <v>18.971751064999999</v>
      </c>
      <c r="R7" s="243">
        <v>19.335781333</v>
      </c>
      <c r="S7" s="243">
        <v>19.399228258000001</v>
      </c>
      <c r="T7" s="243">
        <v>19.459028</v>
      </c>
      <c r="U7" s="243">
        <v>19.040572677</v>
      </c>
      <c r="V7" s="243">
        <v>19.687070419000001</v>
      </c>
      <c r="W7" s="243">
        <v>19.859592332999998</v>
      </c>
      <c r="X7" s="243">
        <v>20.126507355000001</v>
      </c>
      <c r="Y7" s="243">
        <v>20.468691332999999</v>
      </c>
      <c r="Z7" s="243">
        <v>20.475329194</v>
      </c>
      <c r="AA7" s="243">
        <v>20.568746419</v>
      </c>
      <c r="AB7" s="243">
        <v>20.182046896999999</v>
      </c>
      <c r="AC7" s="243">
        <v>20.288391258000001</v>
      </c>
      <c r="AD7" s="243">
        <v>18.478713333000002</v>
      </c>
      <c r="AE7" s="243">
        <v>16.246470515999999</v>
      </c>
      <c r="AF7" s="243">
        <v>17.652239667</v>
      </c>
      <c r="AG7" s="243">
        <v>18.540081935</v>
      </c>
      <c r="AH7" s="243">
        <v>18.069652419000001</v>
      </c>
      <c r="AI7" s="243">
        <v>18.394598667</v>
      </c>
      <c r="AJ7" s="243">
        <v>17.927751064999999</v>
      </c>
      <c r="AK7" s="243">
        <v>18.747806300000001</v>
      </c>
      <c r="AL7" s="243">
        <v>18.401511613</v>
      </c>
      <c r="AM7" s="243">
        <v>18.507878903000002</v>
      </c>
      <c r="AN7" s="243">
        <v>16.075336429</v>
      </c>
      <c r="AO7" s="243">
        <v>18.627802676999998</v>
      </c>
      <c r="AP7" s="243">
        <v>19.009837699999999</v>
      </c>
      <c r="AQ7" s="243">
        <v>19.260698290000001</v>
      </c>
      <c r="AR7" s="243">
        <v>19.213609167000001</v>
      </c>
      <c r="AS7" s="243">
        <v>19.189914225999999</v>
      </c>
      <c r="AT7" s="243">
        <v>19.175610257999999</v>
      </c>
      <c r="AU7" s="243">
        <v>18.717243267000001</v>
      </c>
      <c r="AV7" s="243">
        <v>19.723736968000001</v>
      </c>
      <c r="AW7" s="243">
        <v>20.051761500000001</v>
      </c>
      <c r="AX7" s="243">
        <v>19.970805839000001</v>
      </c>
      <c r="AY7" s="243">
        <v>19.228027516000001</v>
      </c>
      <c r="AZ7" s="243">
        <v>19.078598678999999</v>
      </c>
      <c r="BA7" s="243">
        <v>19.988120290000001</v>
      </c>
      <c r="BB7" s="243">
        <v>19.959041432999999</v>
      </c>
      <c r="BC7" s="243">
        <v>20.043596451999999</v>
      </c>
      <c r="BD7" s="243">
        <v>20.354989166999999</v>
      </c>
      <c r="BE7" s="243">
        <v>20.515786742</v>
      </c>
      <c r="BF7" s="243">
        <v>20.394290581</v>
      </c>
      <c r="BG7" s="243">
        <v>20.808226767000001</v>
      </c>
      <c r="BH7" s="243">
        <v>20.773161925</v>
      </c>
      <c r="BI7" s="243">
        <v>21.010914478</v>
      </c>
      <c r="BJ7" s="367">
        <v>21.045829399999999</v>
      </c>
      <c r="BK7" s="367">
        <v>20.9276476</v>
      </c>
      <c r="BL7" s="367">
        <v>20.959537900000001</v>
      </c>
      <c r="BM7" s="367">
        <v>21.042236200000001</v>
      </c>
      <c r="BN7" s="367">
        <v>21.045056500000001</v>
      </c>
      <c r="BO7" s="367">
        <v>21.031386699999999</v>
      </c>
      <c r="BP7" s="367">
        <v>20.949587099999999</v>
      </c>
      <c r="BQ7" s="367">
        <v>20.9936674</v>
      </c>
      <c r="BR7" s="367">
        <v>21.110873300000002</v>
      </c>
      <c r="BS7" s="367">
        <v>21.157714299999999</v>
      </c>
      <c r="BT7" s="367">
        <v>21.222487999999998</v>
      </c>
      <c r="BU7" s="367">
        <v>21.609669799999999</v>
      </c>
      <c r="BV7" s="367">
        <v>21.642178000000001</v>
      </c>
    </row>
    <row r="8" spans="1:74" ht="11.15" customHeight="1" x14ac:dyDescent="0.25">
      <c r="A8" s="158" t="s">
        <v>290</v>
      </c>
      <c r="B8" s="169" t="s">
        <v>264</v>
      </c>
      <c r="C8" s="243">
        <v>5.1999483</v>
      </c>
      <c r="D8" s="243">
        <v>5.3609483000000004</v>
      </c>
      <c r="E8" s="243">
        <v>5.3999483000000001</v>
      </c>
      <c r="F8" s="243">
        <v>5.0339482999999996</v>
      </c>
      <c r="G8" s="243">
        <v>5.1849483000000003</v>
      </c>
      <c r="H8" s="243">
        <v>5.1129483000000002</v>
      </c>
      <c r="I8" s="243">
        <v>5.3269482999999997</v>
      </c>
      <c r="J8" s="243">
        <v>5.6129483000000002</v>
      </c>
      <c r="K8" s="243">
        <v>5.1899483000000002</v>
      </c>
      <c r="L8" s="243">
        <v>5.5059483</v>
      </c>
      <c r="M8" s="243">
        <v>5.6029483000000004</v>
      </c>
      <c r="N8" s="243">
        <v>5.6329482999999998</v>
      </c>
      <c r="O8" s="243">
        <v>5.3671309999999997</v>
      </c>
      <c r="P8" s="243">
        <v>5.3881309999999996</v>
      </c>
      <c r="Q8" s="243">
        <v>5.4731310000000004</v>
      </c>
      <c r="R8" s="243">
        <v>5.517131</v>
      </c>
      <c r="S8" s="243">
        <v>5.3421310000000002</v>
      </c>
      <c r="T8" s="243">
        <v>5.4791309999999998</v>
      </c>
      <c r="U8" s="243">
        <v>5.4751310000000002</v>
      </c>
      <c r="V8" s="243">
        <v>5.5021310000000003</v>
      </c>
      <c r="W8" s="243">
        <v>5.3591309999999996</v>
      </c>
      <c r="X8" s="243">
        <v>5.4301310000000003</v>
      </c>
      <c r="Y8" s="243">
        <v>5.6231309999999999</v>
      </c>
      <c r="Z8" s="243">
        <v>5.7681310000000003</v>
      </c>
      <c r="AA8" s="243">
        <v>5.5714041999999999</v>
      </c>
      <c r="AB8" s="243">
        <v>5.6874041999999996</v>
      </c>
      <c r="AC8" s="243">
        <v>5.5974041999999997</v>
      </c>
      <c r="AD8" s="243">
        <v>4.9664042000000004</v>
      </c>
      <c r="AE8" s="243">
        <v>4.7114041999999996</v>
      </c>
      <c r="AF8" s="243">
        <v>4.9804041999999997</v>
      </c>
      <c r="AG8" s="243">
        <v>4.9444042000000001</v>
      </c>
      <c r="AH8" s="243">
        <v>4.8364041999999996</v>
      </c>
      <c r="AI8" s="243">
        <v>4.9684042000000002</v>
      </c>
      <c r="AJ8" s="243">
        <v>5.2554042000000001</v>
      </c>
      <c r="AK8" s="243">
        <v>5.5844041999999998</v>
      </c>
      <c r="AL8" s="243">
        <v>5.7274041999999996</v>
      </c>
      <c r="AM8" s="243">
        <v>5.7187850999999998</v>
      </c>
      <c r="AN8" s="243">
        <v>5.5137850999999998</v>
      </c>
      <c r="AO8" s="243">
        <v>5.6177850999999999</v>
      </c>
      <c r="AP8" s="243">
        <v>5.2427850999999999</v>
      </c>
      <c r="AQ8" s="243">
        <v>5.3347851000000004</v>
      </c>
      <c r="AR8" s="243">
        <v>5.5237850999999996</v>
      </c>
      <c r="AS8" s="243">
        <v>5.6507851000000002</v>
      </c>
      <c r="AT8" s="243">
        <v>5.4665697707999996</v>
      </c>
      <c r="AU8" s="243">
        <v>5.3385697708000004</v>
      </c>
      <c r="AV8" s="243">
        <v>5.7025697708000003</v>
      </c>
      <c r="AW8" s="243">
        <v>5.7725697707999997</v>
      </c>
      <c r="AX8" s="243">
        <v>5.5555697708</v>
      </c>
      <c r="AY8" s="243">
        <v>5.4868128907999996</v>
      </c>
      <c r="AZ8" s="243">
        <v>5.7272735364000003</v>
      </c>
      <c r="BA8" s="243">
        <v>5.7582210287000004</v>
      </c>
      <c r="BB8" s="243">
        <v>5.6019283986000001</v>
      </c>
      <c r="BC8" s="243">
        <v>5.4099762480000004</v>
      </c>
      <c r="BD8" s="243">
        <v>5.5345326208000003</v>
      </c>
      <c r="BE8" s="243">
        <v>5.7283759405000003</v>
      </c>
      <c r="BF8" s="243">
        <v>5.7701407161000002</v>
      </c>
      <c r="BG8" s="243">
        <v>5.6185754005000001</v>
      </c>
      <c r="BH8" s="243">
        <v>5.8060589894000003</v>
      </c>
      <c r="BI8" s="243">
        <v>5.9338241881</v>
      </c>
      <c r="BJ8" s="367">
        <v>6.0072437228000002</v>
      </c>
      <c r="BK8" s="367">
        <v>5.9845822874000003</v>
      </c>
      <c r="BL8" s="367">
        <v>5.9952270678000001</v>
      </c>
      <c r="BM8" s="367">
        <v>5.9638910358999997</v>
      </c>
      <c r="BN8" s="367">
        <v>5.7332564088</v>
      </c>
      <c r="BO8" s="367">
        <v>5.6228897223000001</v>
      </c>
      <c r="BP8" s="367">
        <v>5.7154133143000001</v>
      </c>
      <c r="BQ8" s="367">
        <v>5.9329841434999997</v>
      </c>
      <c r="BR8" s="367">
        <v>5.9413638883999997</v>
      </c>
      <c r="BS8" s="367">
        <v>5.8088070605000004</v>
      </c>
      <c r="BT8" s="367">
        <v>5.9915041915999998</v>
      </c>
      <c r="BU8" s="367">
        <v>6.1319146786000003</v>
      </c>
      <c r="BV8" s="367">
        <v>6.2032347234999996</v>
      </c>
    </row>
    <row r="9" spans="1:74" ht="11.15" customHeight="1" x14ac:dyDescent="0.25">
      <c r="A9" s="158" t="s">
        <v>291</v>
      </c>
      <c r="B9" s="169" t="s">
        <v>273</v>
      </c>
      <c r="C9" s="243">
        <v>2.1976059999999999</v>
      </c>
      <c r="D9" s="243">
        <v>2.1607059999999998</v>
      </c>
      <c r="E9" s="243">
        <v>2.1236060000000001</v>
      </c>
      <c r="F9" s="243">
        <v>2.1561059999999999</v>
      </c>
      <c r="G9" s="243">
        <v>2.1217060000000001</v>
      </c>
      <c r="H9" s="243">
        <v>2.1030060000000002</v>
      </c>
      <c r="I9" s="243">
        <v>2.1009060000000002</v>
      </c>
      <c r="J9" s="243">
        <v>2.066106</v>
      </c>
      <c r="K9" s="243">
        <v>2.0751059999999999</v>
      </c>
      <c r="L9" s="243">
        <v>1.999306</v>
      </c>
      <c r="M9" s="243">
        <v>1.9264060000000001</v>
      </c>
      <c r="N9" s="243">
        <v>1.9236979999999999</v>
      </c>
      <c r="O9" s="243">
        <v>1.8580444</v>
      </c>
      <c r="P9" s="243">
        <v>1.9388444</v>
      </c>
      <c r="Q9" s="243">
        <v>1.9323444000000001</v>
      </c>
      <c r="R9" s="243">
        <v>1.9123444000000001</v>
      </c>
      <c r="S9" s="243">
        <v>1.8960444000000001</v>
      </c>
      <c r="T9" s="243">
        <v>1.9000444000000001</v>
      </c>
      <c r="U9" s="243">
        <v>1.8969444</v>
      </c>
      <c r="V9" s="243">
        <v>1.9252444</v>
      </c>
      <c r="W9" s="243">
        <v>1.9531444</v>
      </c>
      <c r="X9" s="243">
        <v>1.8985444</v>
      </c>
      <c r="Y9" s="243">
        <v>1.9360444000000001</v>
      </c>
      <c r="Z9" s="243">
        <v>1.9518443999999999</v>
      </c>
      <c r="AA9" s="243">
        <v>1.9912847</v>
      </c>
      <c r="AB9" s="243">
        <v>1.9943846999999999</v>
      </c>
      <c r="AC9" s="243">
        <v>2.0108847000000001</v>
      </c>
      <c r="AD9" s="243">
        <v>1.9956847</v>
      </c>
      <c r="AE9" s="243">
        <v>1.9110847</v>
      </c>
      <c r="AF9" s="243">
        <v>1.8951846999999999</v>
      </c>
      <c r="AG9" s="243">
        <v>1.8790846999999999</v>
      </c>
      <c r="AH9" s="243">
        <v>1.9207847</v>
      </c>
      <c r="AI9" s="243">
        <v>1.9221847000000001</v>
      </c>
      <c r="AJ9" s="243">
        <v>1.8871846999999999</v>
      </c>
      <c r="AK9" s="243">
        <v>1.8867847</v>
      </c>
      <c r="AL9" s="243">
        <v>1.9119847000000001</v>
      </c>
      <c r="AM9" s="243">
        <v>1.9014853</v>
      </c>
      <c r="AN9" s="243">
        <v>1.9274853000000001</v>
      </c>
      <c r="AO9" s="243">
        <v>1.9521853</v>
      </c>
      <c r="AP9" s="243">
        <v>1.9481853</v>
      </c>
      <c r="AQ9" s="243">
        <v>1.9467852999999999</v>
      </c>
      <c r="AR9" s="243">
        <v>1.9409852999999999</v>
      </c>
      <c r="AS9" s="243">
        <v>1.9313853000000001</v>
      </c>
      <c r="AT9" s="243">
        <v>1.8633573745000001</v>
      </c>
      <c r="AU9" s="243">
        <v>1.8997573745</v>
      </c>
      <c r="AV9" s="243">
        <v>1.9128573744999999</v>
      </c>
      <c r="AW9" s="243">
        <v>1.9317573745000001</v>
      </c>
      <c r="AX9" s="243">
        <v>1.9288726111000001</v>
      </c>
      <c r="AY9" s="243">
        <v>1.9293205094999999</v>
      </c>
      <c r="AZ9" s="243">
        <v>1.9101271657000001</v>
      </c>
      <c r="BA9" s="243">
        <v>1.9013271656999999</v>
      </c>
      <c r="BB9" s="243">
        <v>1.8833271656999999</v>
      </c>
      <c r="BC9" s="243">
        <v>1.8924271657</v>
      </c>
      <c r="BD9" s="243">
        <v>1.9005271657</v>
      </c>
      <c r="BE9" s="243">
        <v>1.8969261181999999</v>
      </c>
      <c r="BF9" s="243">
        <v>1.8973453307999999</v>
      </c>
      <c r="BG9" s="243">
        <v>1.885871251</v>
      </c>
      <c r="BH9" s="243">
        <v>1.8720470911</v>
      </c>
      <c r="BI9" s="243">
        <v>1.8598422733</v>
      </c>
      <c r="BJ9" s="367">
        <v>1.8479376005999999</v>
      </c>
      <c r="BK9" s="367">
        <v>1.9157984749999999</v>
      </c>
      <c r="BL9" s="367">
        <v>1.9034514295</v>
      </c>
      <c r="BM9" s="367">
        <v>1.8905699428</v>
      </c>
      <c r="BN9" s="367">
        <v>1.8777934967000001</v>
      </c>
      <c r="BO9" s="367">
        <v>1.8653441128999999</v>
      </c>
      <c r="BP9" s="367">
        <v>1.8532117042</v>
      </c>
      <c r="BQ9" s="367">
        <v>1.8408143207000001</v>
      </c>
      <c r="BR9" s="367">
        <v>1.8286017136999999</v>
      </c>
      <c r="BS9" s="367">
        <v>1.8166185381</v>
      </c>
      <c r="BT9" s="367">
        <v>1.8044078602</v>
      </c>
      <c r="BU9" s="367">
        <v>1.7927125095000001</v>
      </c>
      <c r="BV9" s="367">
        <v>1.7812035706</v>
      </c>
    </row>
    <row r="10" spans="1:74" ht="11.15" customHeight="1" x14ac:dyDescent="0.25">
      <c r="A10" s="158" t="s">
        <v>292</v>
      </c>
      <c r="B10" s="169" t="s">
        <v>267</v>
      </c>
      <c r="C10" s="243">
        <v>4.8061028924000002</v>
      </c>
      <c r="D10" s="243">
        <v>4.6983970772000001</v>
      </c>
      <c r="E10" s="243">
        <v>4.5964400383999999</v>
      </c>
      <c r="F10" s="243">
        <v>4.6977933950999997</v>
      </c>
      <c r="G10" s="243">
        <v>4.3630878091999996</v>
      </c>
      <c r="H10" s="243">
        <v>4.5213832824000004</v>
      </c>
      <c r="I10" s="243">
        <v>4.6740023254</v>
      </c>
      <c r="J10" s="243">
        <v>4.4779559384000001</v>
      </c>
      <c r="K10" s="243">
        <v>4.2546001876000004</v>
      </c>
      <c r="L10" s="243">
        <v>4.6934053885999996</v>
      </c>
      <c r="M10" s="243">
        <v>4.7277143688000001</v>
      </c>
      <c r="N10" s="243">
        <v>4.7369372064000004</v>
      </c>
      <c r="O10" s="243">
        <v>4.6443876939999997</v>
      </c>
      <c r="P10" s="243">
        <v>4.6785053984999996</v>
      </c>
      <c r="Q10" s="243">
        <v>4.6434775074000001</v>
      </c>
      <c r="R10" s="243">
        <v>4.6178769269000002</v>
      </c>
      <c r="S10" s="243">
        <v>4.4372876645000003</v>
      </c>
      <c r="T10" s="243">
        <v>4.2213799626000004</v>
      </c>
      <c r="U10" s="243">
        <v>4.5697173681000001</v>
      </c>
      <c r="V10" s="243">
        <v>4.4063150239000004</v>
      </c>
      <c r="W10" s="243">
        <v>4.4544705587999998</v>
      </c>
      <c r="X10" s="243">
        <v>4.6458748021999998</v>
      </c>
      <c r="Y10" s="243">
        <v>4.8996081565000003</v>
      </c>
      <c r="Z10" s="243">
        <v>4.9454892385999996</v>
      </c>
      <c r="AA10" s="243">
        <v>4.9113903887000001</v>
      </c>
      <c r="AB10" s="243">
        <v>4.9986265175</v>
      </c>
      <c r="AC10" s="243">
        <v>4.8858035219999998</v>
      </c>
      <c r="AD10" s="243">
        <v>5.0343272470000002</v>
      </c>
      <c r="AE10" s="243">
        <v>4.8084454903999996</v>
      </c>
      <c r="AF10" s="243">
        <v>4.7076062196999997</v>
      </c>
      <c r="AG10" s="243">
        <v>4.8554483222</v>
      </c>
      <c r="AH10" s="243">
        <v>4.7007083666999998</v>
      </c>
      <c r="AI10" s="243">
        <v>4.4192516857999999</v>
      </c>
      <c r="AJ10" s="243">
        <v>4.6511020183999996</v>
      </c>
      <c r="AK10" s="243">
        <v>4.7360202142999999</v>
      </c>
      <c r="AL10" s="243">
        <v>4.9858574915</v>
      </c>
      <c r="AM10" s="243">
        <v>4.9391430400000003</v>
      </c>
      <c r="AN10" s="243">
        <v>4.8103642245999998</v>
      </c>
      <c r="AO10" s="243">
        <v>4.9811921446999996</v>
      </c>
      <c r="AP10" s="243">
        <v>4.5710818632999999</v>
      </c>
      <c r="AQ10" s="243">
        <v>4.3536806920000002</v>
      </c>
      <c r="AR10" s="243">
        <v>4.1843774078999996</v>
      </c>
      <c r="AS10" s="243">
        <v>4.6581823468000003</v>
      </c>
      <c r="AT10" s="243">
        <v>4.7653944246000002</v>
      </c>
      <c r="AU10" s="243">
        <v>4.7321605428</v>
      </c>
      <c r="AV10" s="243">
        <v>4.7451281847000004</v>
      </c>
      <c r="AW10" s="243">
        <v>4.6728747177000001</v>
      </c>
      <c r="AX10" s="243">
        <v>4.7195960519</v>
      </c>
      <c r="AY10" s="243">
        <v>4.5964584989999997</v>
      </c>
      <c r="AZ10" s="243">
        <v>4.6422133447</v>
      </c>
      <c r="BA10" s="243">
        <v>4.5899012195999997</v>
      </c>
      <c r="BB10" s="243">
        <v>4.5078043070999998</v>
      </c>
      <c r="BC10" s="243">
        <v>4.4187936542999999</v>
      </c>
      <c r="BD10" s="243">
        <v>4.1162301547000002</v>
      </c>
      <c r="BE10" s="243">
        <v>4.389281993</v>
      </c>
      <c r="BF10" s="243">
        <v>4.3496096111</v>
      </c>
      <c r="BG10" s="243">
        <v>4.2422914121000002</v>
      </c>
      <c r="BH10" s="243">
        <v>4.5600448999000003</v>
      </c>
      <c r="BI10" s="243">
        <v>4.6319669810999997</v>
      </c>
      <c r="BJ10" s="367">
        <v>4.7509511176999997</v>
      </c>
      <c r="BK10" s="367">
        <v>4.8002914385000004</v>
      </c>
      <c r="BL10" s="367">
        <v>4.870696197</v>
      </c>
      <c r="BM10" s="367">
        <v>4.9016055522000004</v>
      </c>
      <c r="BN10" s="367">
        <v>4.9051353852000004</v>
      </c>
      <c r="BO10" s="367">
        <v>4.8504800365999996</v>
      </c>
      <c r="BP10" s="367">
        <v>4.8711001350999998</v>
      </c>
      <c r="BQ10" s="367">
        <v>4.9049445342000002</v>
      </c>
      <c r="BR10" s="367">
        <v>4.8129674565</v>
      </c>
      <c r="BS10" s="367">
        <v>4.6857055905999996</v>
      </c>
      <c r="BT10" s="367">
        <v>4.9821193688000003</v>
      </c>
      <c r="BU10" s="367">
        <v>4.9851522544</v>
      </c>
      <c r="BV10" s="367">
        <v>4.9882162533000001</v>
      </c>
    </row>
    <row r="11" spans="1:74" ht="11.15" customHeight="1" x14ac:dyDescent="0.25">
      <c r="A11" s="158" t="s">
        <v>299</v>
      </c>
      <c r="B11" s="169" t="s">
        <v>268</v>
      </c>
      <c r="C11" s="243">
        <v>70.127671708999998</v>
      </c>
      <c r="D11" s="243">
        <v>69.915458882999999</v>
      </c>
      <c r="E11" s="243">
        <v>69.957210020999995</v>
      </c>
      <c r="F11" s="243">
        <v>70.256733538000006</v>
      </c>
      <c r="G11" s="243">
        <v>70.436994909000006</v>
      </c>
      <c r="H11" s="243">
        <v>70.833756144000006</v>
      </c>
      <c r="I11" s="243">
        <v>70.880665906999994</v>
      </c>
      <c r="J11" s="243">
        <v>70.668038541000001</v>
      </c>
      <c r="K11" s="243">
        <v>71.047543910000002</v>
      </c>
      <c r="L11" s="243">
        <v>71.307474748999994</v>
      </c>
      <c r="M11" s="243">
        <v>70.913882880000003</v>
      </c>
      <c r="N11" s="243">
        <v>70.180930302999997</v>
      </c>
      <c r="O11" s="243">
        <v>69.135359627</v>
      </c>
      <c r="P11" s="243">
        <v>68.961415948999999</v>
      </c>
      <c r="Q11" s="243">
        <v>68.697903177000001</v>
      </c>
      <c r="R11" s="243">
        <v>68.669909180000005</v>
      </c>
      <c r="S11" s="243">
        <v>68.785597620999994</v>
      </c>
      <c r="T11" s="243">
        <v>69.215229436000001</v>
      </c>
      <c r="U11" s="243">
        <v>68.777060547999994</v>
      </c>
      <c r="V11" s="243">
        <v>69.364881574999998</v>
      </c>
      <c r="W11" s="243">
        <v>67.586392274000005</v>
      </c>
      <c r="X11" s="243">
        <v>68.963020753999999</v>
      </c>
      <c r="Y11" s="243">
        <v>68.819700659000006</v>
      </c>
      <c r="Z11" s="243">
        <v>68.290324385000005</v>
      </c>
      <c r="AA11" s="243">
        <v>67.958364692999993</v>
      </c>
      <c r="AB11" s="243">
        <v>66.953975176</v>
      </c>
      <c r="AC11" s="243">
        <v>67.285536469999997</v>
      </c>
      <c r="AD11" s="243">
        <v>68.973318477000007</v>
      </c>
      <c r="AE11" s="243">
        <v>60.465519983</v>
      </c>
      <c r="AF11" s="243">
        <v>59.046552284999997</v>
      </c>
      <c r="AG11" s="243">
        <v>59.920804451000002</v>
      </c>
      <c r="AH11" s="243">
        <v>61.554126338000003</v>
      </c>
      <c r="AI11" s="243">
        <v>61.464704824000002</v>
      </c>
      <c r="AJ11" s="243">
        <v>61.734010810999997</v>
      </c>
      <c r="AK11" s="243">
        <v>62.163034551999999</v>
      </c>
      <c r="AL11" s="243">
        <v>62.035250628</v>
      </c>
      <c r="AM11" s="243">
        <v>62.797882493000003</v>
      </c>
      <c r="AN11" s="243">
        <v>62.202025648000003</v>
      </c>
      <c r="AO11" s="243">
        <v>62.649336491</v>
      </c>
      <c r="AP11" s="243">
        <v>63.220136525999997</v>
      </c>
      <c r="AQ11" s="243">
        <v>64.049808937999998</v>
      </c>
      <c r="AR11" s="243">
        <v>64.657726776999993</v>
      </c>
      <c r="AS11" s="243">
        <v>65.586576832000006</v>
      </c>
      <c r="AT11" s="243">
        <v>65.216369596999996</v>
      </c>
      <c r="AU11" s="243">
        <v>66.024103855999996</v>
      </c>
      <c r="AV11" s="243">
        <v>65.989711681000003</v>
      </c>
      <c r="AW11" s="243">
        <v>66.285099076999998</v>
      </c>
      <c r="AX11" s="243">
        <v>66.050802398000002</v>
      </c>
      <c r="AY11" s="243">
        <v>66.833717042999993</v>
      </c>
      <c r="AZ11" s="243">
        <v>67.622000380000003</v>
      </c>
      <c r="BA11" s="243">
        <v>67.214787880000003</v>
      </c>
      <c r="BB11" s="243">
        <v>66.674143826000005</v>
      </c>
      <c r="BC11" s="243">
        <v>66.770738277999996</v>
      </c>
      <c r="BD11" s="243">
        <v>67.174485278000006</v>
      </c>
      <c r="BE11" s="243">
        <v>67.758172626999993</v>
      </c>
      <c r="BF11" s="243">
        <v>68.874758103999994</v>
      </c>
      <c r="BG11" s="243">
        <v>68.940026580999998</v>
      </c>
      <c r="BH11" s="243">
        <v>68.198573904</v>
      </c>
      <c r="BI11" s="243">
        <v>68.160523076000004</v>
      </c>
      <c r="BJ11" s="367">
        <v>67.414388993000003</v>
      </c>
      <c r="BK11" s="367">
        <v>67.411868787000003</v>
      </c>
      <c r="BL11" s="367">
        <v>66.962691804000002</v>
      </c>
      <c r="BM11" s="367">
        <v>66.654122419999993</v>
      </c>
      <c r="BN11" s="367">
        <v>66.553261419999998</v>
      </c>
      <c r="BO11" s="367">
        <v>67.084955526000002</v>
      </c>
      <c r="BP11" s="367">
        <v>67.787820851999996</v>
      </c>
      <c r="BQ11" s="367">
        <v>67.809492958000007</v>
      </c>
      <c r="BR11" s="367">
        <v>67.779251512000002</v>
      </c>
      <c r="BS11" s="367">
        <v>67.926475847000006</v>
      </c>
      <c r="BT11" s="367">
        <v>67.332230304999996</v>
      </c>
      <c r="BU11" s="367">
        <v>67.047474201</v>
      </c>
      <c r="BV11" s="367">
        <v>66.872400893000005</v>
      </c>
    </row>
    <row r="12" spans="1:74" ht="11.15" customHeight="1" x14ac:dyDescent="0.25">
      <c r="A12" s="158" t="s">
        <v>294</v>
      </c>
      <c r="B12" s="169" t="s">
        <v>874</v>
      </c>
      <c r="C12" s="243">
        <v>37.017125352999997</v>
      </c>
      <c r="D12" s="243">
        <v>36.859165335999997</v>
      </c>
      <c r="E12" s="243">
        <v>36.690285242999998</v>
      </c>
      <c r="F12" s="243">
        <v>36.654691</v>
      </c>
      <c r="G12" s="243">
        <v>36.536128347999998</v>
      </c>
      <c r="H12" s="243">
        <v>36.536881350000002</v>
      </c>
      <c r="I12" s="243">
        <v>36.583222976999998</v>
      </c>
      <c r="J12" s="243">
        <v>36.826116933999998</v>
      </c>
      <c r="K12" s="243">
        <v>36.959265352000003</v>
      </c>
      <c r="L12" s="243">
        <v>37.128981889999999</v>
      </c>
      <c r="M12" s="243">
        <v>36.884636358999998</v>
      </c>
      <c r="N12" s="243">
        <v>36.110964352000003</v>
      </c>
      <c r="O12" s="243">
        <v>35.444386387999998</v>
      </c>
      <c r="P12" s="243">
        <v>35.435905726000001</v>
      </c>
      <c r="Q12" s="243">
        <v>34.985903899</v>
      </c>
      <c r="R12" s="243">
        <v>35.045207196</v>
      </c>
      <c r="S12" s="243">
        <v>34.708994228000002</v>
      </c>
      <c r="T12" s="243">
        <v>34.797635495000002</v>
      </c>
      <c r="U12" s="243">
        <v>34.370835088</v>
      </c>
      <c r="V12" s="243">
        <v>34.596430404000003</v>
      </c>
      <c r="W12" s="243">
        <v>32.99741993</v>
      </c>
      <c r="X12" s="243">
        <v>34.416385867000002</v>
      </c>
      <c r="Y12" s="243">
        <v>34.284246660999997</v>
      </c>
      <c r="Z12" s="243">
        <v>34.210077337000001</v>
      </c>
      <c r="AA12" s="243">
        <v>33.798211297000002</v>
      </c>
      <c r="AB12" s="243">
        <v>33.048633488</v>
      </c>
      <c r="AC12" s="243">
        <v>33.257186181999998</v>
      </c>
      <c r="AD12" s="243">
        <v>35.271032701999999</v>
      </c>
      <c r="AE12" s="243">
        <v>29.327418771000001</v>
      </c>
      <c r="AF12" s="243">
        <v>27.372720999999999</v>
      </c>
      <c r="AG12" s="243">
        <v>28.008979061000002</v>
      </c>
      <c r="AH12" s="243">
        <v>29.012965336000001</v>
      </c>
      <c r="AI12" s="243">
        <v>29.130853693999999</v>
      </c>
      <c r="AJ12" s="243">
        <v>29.459282815000002</v>
      </c>
      <c r="AK12" s="243">
        <v>30.234244963999998</v>
      </c>
      <c r="AL12" s="243">
        <v>30.431687197999999</v>
      </c>
      <c r="AM12" s="243">
        <v>30.599509992000002</v>
      </c>
      <c r="AN12" s="243">
        <v>30.115158188999999</v>
      </c>
      <c r="AO12" s="243">
        <v>30.281925082000001</v>
      </c>
      <c r="AP12" s="243">
        <v>30.361959235</v>
      </c>
      <c r="AQ12" s="243">
        <v>30.860035027999999</v>
      </c>
      <c r="AR12" s="243">
        <v>31.413076066999999</v>
      </c>
      <c r="AS12" s="243">
        <v>32.154076066999998</v>
      </c>
      <c r="AT12" s="243">
        <v>32.148692394000001</v>
      </c>
      <c r="AU12" s="243">
        <v>32.555456431000003</v>
      </c>
      <c r="AV12" s="243">
        <v>32.834720468</v>
      </c>
      <c r="AW12" s="243">
        <v>33.129259826000002</v>
      </c>
      <c r="AX12" s="243">
        <v>33.349787894000002</v>
      </c>
      <c r="AY12" s="243">
        <v>33.441799594999999</v>
      </c>
      <c r="AZ12" s="243">
        <v>34.109917799999998</v>
      </c>
      <c r="BA12" s="243">
        <v>33.723923401</v>
      </c>
      <c r="BB12" s="243">
        <v>34.018289629000002</v>
      </c>
      <c r="BC12" s="243">
        <v>33.528821297</v>
      </c>
      <c r="BD12" s="243">
        <v>33.743867696000002</v>
      </c>
      <c r="BE12" s="243">
        <v>33.995885168999997</v>
      </c>
      <c r="BF12" s="243">
        <v>35.038078335999998</v>
      </c>
      <c r="BG12" s="243">
        <v>35.123014112</v>
      </c>
      <c r="BH12" s="243">
        <v>34.674641671000003</v>
      </c>
      <c r="BI12" s="243">
        <v>34.193882375000001</v>
      </c>
      <c r="BJ12" s="367">
        <v>33.763063723000002</v>
      </c>
      <c r="BK12" s="367">
        <v>34.163579708</v>
      </c>
      <c r="BL12" s="367">
        <v>34.206793415</v>
      </c>
      <c r="BM12" s="367">
        <v>34.409527140000002</v>
      </c>
      <c r="BN12" s="367">
        <v>34.432624873999998</v>
      </c>
      <c r="BO12" s="367">
        <v>34.553092001000003</v>
      </c>
      <c r="BP12" s="367">
        <v>34.7978442</v>
      </c>
      <c r="BQ12" s="367">
        <v>34.777130294999999</v>
      </c>
      <c r="BR12" s="367">
        <v>34.79725723</v>
      </c>
      <c r="BS12" s="367">
        <v>34.761698590000002</v>
      </c>
      <c r="BT12" s="367">
        <v>34.422416406000004</v>
      </c>
      <c r="BU12" s="367">
        <v>34.385868393999999</v>
      </c>
      <c r="BV12" s="367">
        <v>34.462814264999999</v>
      </c>
    </row>
    <row r="13" spans="1:74" ht="11.15" customHeight="1" x14ac:dyDescent="0.25">
      <c r="A13" s="158" t="s">
        <v>295</v>
      </c>
      <c r="B13" s="169" t="s">
        <v>274</v>
      </c>
      <c r="C13" s="243">
        <v>31.756</v>
      </c>
      <c r="D13" s="243">
        <v>31.585999999999999</v>
      </c>
      <c r="E13" s="243">
        <v>31.408999999999999</v>
      </c>
      <c r="F13" s="243">
        <v>31.343</v>
      </c>
      <c r="G13" s="243">
        <v>31.228000000000002</v>
      </c>
      <c r="H13" s="243">
        <v>31.228999999999999</v>
      </c>
      <c r="I13" s="243">
        <v>31.286000000000001</v>
      </c>
      <c r="J13" s="243">
        <v>31.53</v>
      </c>
      <c r="K13" s="243">
        <v>31.666</v>
      </c>
      <c r="L13" s="243">
        <v>31.841000000000001</v>
      </c>
      <c r="M13" s="243">
        <v>31.596</v>
      </c>
      <c r="N13" s="243">
        <v>30.815999999999999</v>
      </c>
      <c r="O13" s="243">
        <v>30.106000000000002</v>
      </c>
      <c r="P13" s="243">
        <v>30.091000000000001</v>
      </c>
      <c r="Q13" s="243">
        <v>29.605</v>
      </c>
      <c r="R13" s="243">
        <v>29.655000000000001</v>
      </c>
      <c r="S13" s="243">
        <v>29.335000000000001</v>
      </c>
      <c r="T13" s="243">
        <v>29.425000000000001</v>
      </c>
      <c r="U13" s="243">
        <v>29.004999999999999</v>
      </c>
      <c r="V13" s="243">
        <v>29.245000000000001</v>
      </c>
      <c r="W13" s="243">
        <v>27.684999999999999</v>
      </c>
      <c r="X13" s="243">
        <v>29.145</v>
      </c>
      <c r="Y13" s="243">
        <v>29.004586</v>
      </c>
      <c r="Z13" s="243">
        <v>28.905000000000001</v>
      </c>
      <c r="AA13" s="243">
        <v>28.67</v>
      </c>
      <c r="AB13" s="243">
        <v>27.95</v>
      </c>
      <c r="AC13" s="243">
        <v>28.19</v>
      </c>
      <c r="AD13" s="243">
        <v>30.175000000000001</v>
      </c>
      <c r="AE13" s="243">
        <v>24.31</v>
      </c>
      <c r="AF13" s="243">
        <v>22.35</v>
      </c>
      <c r="AG13" s="243">
        <v>22.975000000000001</v>
      </c>
      <c r="AH13" s="243">
        <v>23.94</v>
      </c>
      <c r="AI13" s="243">
        <v>23.975000000000001</v>
      </c>
      <c r="AJ13" s="243">
        <v>24.32</v>
      </c>
      <c r="AK13" s="243">
        <v>25.07</v>
      </c>
      <c r="AL13" s="243">
        <v>25.254999999999999</v>
      </c>
      <c r="AM13" s="243">
        <v>25.305</v>
      </c>
      <c r="AN13" s="243">
        <v>24.875</v>
      </c>
      <c r="AO13" s="243">
        <v>25.024999999999999</v>
      </c>
      <c r="AP13" s="243">
        <v>24.995000000000001</v>
      </c>
      <c r="AQ13" s="243">
        <v>25.462</v>
      </c>
      <c r="AR13" s="243">
        <v>26.015000000000001</v>
      </c>
      <c r="AS13" s="243">
        <v>26.72</v>
      </c>
      <c r="AT13" s="243">
        <v>26.704999999999998</v>
      </c>
      <c r="AU13" s="243">
        <v>27.105</v>
      </c>
      <c r="AV13" s="243">
        <v>27.375</v>
      </c>
      <c r="AW13" s="243">
        <v>27.754999999999999</v>
      </c>
      <c r="AX13" s="243">
        <v>27.87</v>
      </c>
      <c r="AY13" s="243">
        <v>27.82</v>
      </c>
      <c r="AZ13" s="243">
        <v>28.574999999999999</v>
      </c>
      <c r="BA13" s="243">
        <v>28.215</v>
      </c>
      <c r="BB13" s="243">
        <v>28.59</v>
      </c>
      <c r="BC13" s="243">
        <v>28.104654</v>
      </c>
      <c r="BD13" s="243">
        <v>28.3</v>
      </c>
      <c r="BE13" s="243">
        <v>28.52</v>
      </c>
      <c r="BF13" s="243">
        <v>29.54</v>
      </c>
      <c r="BG13" s="243">
        <v>29.66</v>
      </c>
      <c r="BH13" s="243">
        <v>29.225000000000001</v>
      </c>
      <c r="BI13" s="243">
        <v>28.68</v>
      </c>
      <c r="BJ13" s="367">
        <v>28.171208</v>
      </c>
      <c r="BK13" s="367">
        <v>28.509367999999998</v>
      </c>
      <c r="BL13" s="367">
        <v>28.638528000000001</v>
      </c>
      <c r="BM13" s="367">
        <v>28.867688000000001</v>
      </c>
      <c r="BN13" s="367">
        <v>28.971847</v>
      </c>
      <c r="BO13" s="367">
        <v>29.101006999999999</v>
      </c>
      <c r="BP13" s="367">
        <v>29.330166999999999</v>
      </c>
      <c r="BQ13" s="367">
        <v>29.282326000000001</v>
      </c>
      <c r="BR13" s="367">
        <v>29.281486000000001</v>
      </c>
      <c r="BS13" s="367">
        <v>29.280646000000001</v>
      </c>
      <c r="BT13" s="367">
        <v>28.954806000000001</v>
      </c>
      <c r="BU13" s="367">
        <v>28.853964999999999</v>
      </c>
      <c r="BV13" s="367">
        <v>28.853124999999999</v>
      </c>
    </row>
    <row r="14" spans="1:74" ht="11.15" customHeight="1" x14ac:dyDescent="0.25">
      <c r="A14" s="158" t="s">
        <v>373</v>
      </c>
      <c r="B14" s="169" t="s">
        <v>1013</v>
      </c>
      <c r="C14" s="243">
        <v>5.2611253525999997</v>
      </c>
      <c r="D14" s="243">
        <v>5.2731653364</v>
      </c>
      <c r="E14" s="243">
        <v>5.2812852428000001</v>
      </c>
      <c r="F14" s="243">
        <v>5.3116909998999997</v>
      </c>
      <c r="G14" s="243">
        <v>5.3081283478000003</v>
      </c>
      <c r="H14" s="243">
        <v>5.3078813499999997</v>
      </c>
      <c r="I14" s="243">
        <v>5.2972229764999996</v>
      </c>
      <c r="J14" s="243">
        <v>5.2961169342999996</v>
      </c>
      <c r="K14" s="243">
        <v>5.2932653516999997</v>
      </c>
      <c r="L14" s="243">
        <v>5.2879818904000002</v>
      </c>
      <c r="M14" s="243">
        <v>5.2886363584999998</v>
      </c>
      <c r="N14" s="243">
        <v>5.2949643524000001</v>
      </c>
      <c r="O14" s="243">
        <v>5.338386388</v>
      </c>
      <c r="P14" s="243">
        <v>5.3449057255000003</v>
      </c>
      <c r="Q14" s="243">
        <v>5.3809038984999997</v>
      </c>
      <c r="R14" s="243">
        <v>5.3902071961000004</v>
      </c>
      <c r="S14" s="243">
        <v>5.3739942280999999</v>
      </c>
      <c r="T14" s="243">
        <v>5.3726354953</v>
      </c>
      <c r="U14" s="243">
        <v>5.3658350881999999</v>
      </c>
      <c r="V14" s="243">
        <v>5.3514304044000003</v>
      </c>
      <c r="W14" s="243">
        <v>5.3124199303999999</v>
      </c>
      <c r="X14" s="243">
        <v>5.2713858673000002</v>
      </c>
      <c r="Y14" s="243">
        <v>5.2796606609000003</v>
      </c>
      <c r="Z14" s="243">
        <v>5.3050773374000002</v>
      </c>
      <c r="AA14" s="243">
        <v>5.1282112971</v>
      </c>
      <c r="AB14" s="243">
        <v>5.0986334880999999</v>
      </c>
      <c r="AC14" s="243">
        <v>5.0671861823000004</v>
      </c>
      <c r="AD14" s="243">
        <v>5.0960327016000004</v>
      </c>
      <c r="AE14" s="243">
        <v>5.0174187713</v>
      </c>
      <c r="AF14" s="243">
        <v>5.0227210002999998</v>
      </c>
      <c r="AG14" s="243">
        <v>5.0339790612000002</v>
      </c>
      <c r="AH14" s="243">
        <v>5.0729653361000002</v>
      </c>
      <c r="AI14" s="243">
        <v>5.1558536939000001</v>
      </c>
      <c r="AJ14" s="243">
        <v>5.1392828150999996</v>
      </c>
      <c r="AK14" s="243">
        <v>5.1642449644999999</v>
      </c>
      <c r="AL14" s="243">
        <v>5.1766871983999998</v>
      </c>
      <c r="AM14" s="243">
        <v>5.2945099918</v>
      </c>
      <c r="AN14" s="243">
        <v>5.2401581888999997</v>
      </c>
      <c r="AO14" s="243">
        <v>5.2569250823000004</v>
      </c>
      <c r="AP14" s="243">
        <v>5.3669592348000004</v>
      </c>
      <c r="AQ14" s="243">
        <v>5.3980350282999998</v>
      </c>
      <c r="AR14" s="243">
        <v>5.3980760667999999</v>
      </c>
      <c r="AS14" s="243">
        <v>5.4340760668000003</v>
      </c>
      <c r="AT14" s="243">
        <v>5.4436923936000001</v>
      </c>
      <c r="AU14" s="243">
        <v>5.4504564310000001</v>
      </c>
      <c r="AV14" s="243">
        <v>5.4597204684999996</v>
      </c>
      <c r="AW14" s="243">
        <v>5.3742598256000003</v>
      </c>
      <c r="AX14" s="243">
        <v>5.4797878940000002</v>
      </c>
      <c r="AY14" s="243">
        <v>5.6217995945999997</v>
      </c>
      <c r="AZ14" s="243">
        <v>5.5349177997999996</v>
      </c>
      <c r="BA14" s="243">
        <v>5.5089234011999997</v>
      </c>
      <c r="BB14" s="243">
        <v>5.428289629</v>
      </c>
      <c r="BC14" s="243">
        <v>5.4241672973000004</v>
      </c>
      <c r="BD14" s="243">
        <v>5.4438676960999999</v>
      </c>
      <c r="BE14" s="243">
        <v>5.4758851686999996</v>
      </c>
      <c r="BF14" s="243">
        <v>5.4980783360999999</v>
      </c>
      <c r="BG14" s="243">
        <v>5.4630141118999997</v>
      </c>
      <c r="BH14" s="243">
        <v>5.4496416710000002</v>
      </c>
      <c r="BI14" s="243">
        <v>5.5138823748999997</v>
      </c>
      <c r="BJ14" s="367">
        <v>5.5918557228000001</v>
      </c>
      <c r="BK14" s="367">
        <v>5.6542117084000001</v>
      </c>
      <c r="BL14" s="367">
        <v>5.5682654149999999</v>
      </c>
      <c r="BM14" s="367">
        <v>5.5418391404999996</v>
      </c>
      <c r="BN14" s="367">
        <v>5.4607778742999997</v>
      </c>
      <c r="BO14" s="367">
        <v>5.4520850009000004</v>
      </c>
      <c r="BP14" s="367">
        <v>5.4676771995999998</v>
      </c>
      <c r="BQ14" s="367">
        <v>5.4948042952999998</v>
      </c>
      <c r="BR14" s="367">
        <v>5.5157712304000004</v>
      </c>
      <c r="BS14" s="367">
        <v>5.4810525898</v>
      </c>
      <c r="BT14" s="367">
        <v>5.4676104062000004</v>
      </c>
      <c r="BU14" s="367">
        <v>5.5319033937000004</v>
      </c>
      <c r="BV14" s="367">
        <v>5.6096892646000001</v>
      </c>
    </row>
    <row r="15" spans="1:74" ht="11.15" customHeight="1" x14ac:dyDescent="0.25">
      <c r="A15" s="158" t="s">
        <v>296</v>
      </c>
      <c r="B15" s="169" t="s">
        <v>269</v>
      </c>
      <c r="C15" s="243">
        <v>14.351183789</v>
      </c>
      <c r="D15" s="243">
        <v>14.398633670000001</v>
      </c>
      <c r="E15" s="243">
        <v>14.375411915999999</v>
      </c>
      <c r="F15" s="243">
        <v>14.313587477</v>
      </c>
      <c r="G15" s="243">
        <v>14.377081338</v>
      </c>
      <c r="H15" s="243">
        <v>14.463930559</v>
      </c>
      <c r="I15" s="243">
        <v>14.615824393</v>
      </c>
      <c r="J15" s="243">
        <v>14.401597805</v>
      </c>
      <c r="K15" s="243">
        <v>14.716985151999999</v>
      </c>
      <c r="L15" s="243">
        <v>14.766633096</v>
      </c>
      <c r="M15" s="243">
        <v>14.814260911</v>
      </c>
      <c r="N15" s="243">
        <v>14.934321363</v>
      </c>
      <c r="O15" s="243">
        <v>14.829870548000001</v>
      </c>
      <c r="P15" s="243">
        <v>14.815033477</v>
      </c>
      <c r="Q15" s="243">
        <v>14.693531292999999</v>
      </c>
      <c r="R15" s="243">
        <v>14.349472436999999</v>
      </c>
      <c r="S15" s="243">
        <v>14.282381358</v>
      </c>
      <c r="T15" s="243">
        <v>14.589059644000001</v>
      </c>
      <c r="U15" s="243">
        <v>14.588473972999999</v>
      </c>
      <c r="V15" s="243">
        <v>14.599671807</v>
      </c>
      <c r="W15" s="243">
        <v>14.534911048</v>
      </c>
      <c r="X15" s="243">
        <v>14.553467694</v>
      </c>
      <c r="Y15" s="243">
        <v>14.695878446</v>
      </c>
      <c r="Z15" s="243">
        <v>14.721453788</v>
      </c>
      <c r="AA15" s="243">
        <v>14.738608672</v>
      </c>
      <c r="AB15" s="243">
        <v>14.733611961999999</v>
      </c>
      <c r="AC15" s="243">
        <v>14.707459472</v>
      </c>
      <c r="AD15" s="243">
        <v>14.757960262999999</v>
      </c>
      <c r="AE15" s="243">
        <v>12.49521715</v>
      </c>
      <c r="AF15" s="243">
        <v>12.289604869</v>
      </c>
      <c r="AG15" s="243">
        <v>12.340020763</v>
      </c>
      <c r="AH15" s="243">
        <v>12.888551335000001</v>
      </c>
      <c r="AI15" s="243">
        <v>12.912187316000001</v>
      </c>
      <c r="AJ15" s="243">
        <v>13.05257784</v>
      </c>
      <c r="AK15" s="243">
        <v>13.149003149</v>
      </c>
      <c r="AL15" s="243">
        <v>13.184562123999999</v>
      </c>
      <c r="AM15" s="243">
        <v>13.347719688</v>
      </c>
      <c r="AN15" s="243">
        <v>13.404938842</v>
      </c>
      <c r="AO15" s="243">
        <v>13.513642931</v>
      </c>
      <c r="AP15" s="243">
        <v>13.661440152999999</v>
      </c>
      <c r="AQ15" s="243">
        <v>13.665379113</v>
      </c>
      <c r="AR15" s="243">
        <v>13.634845768</v>
      </c>
      <c r="AS15" s="243">
        <v>13.696093642999999</v>
      </c>
      <c r="AT15" s="243">
        <v>13.41327965</v>
      </c>
      <c r="AU15" s="243">
        <v>13.771057963000001</v>
      </c>
      <c r="AV15" s="243">
        <v>14.164488963</v>
      </c>
      <c r="AW15" s="243">
        <v>14.315020002000001</v>
      </c>
      <c r="AX15" s="243">
        <v>14.323740473000001</v>
      </c>
      <c r="AY15" s="243">
        <v>14.39149838</v>
      </c>
      <c r="AZ15" s="243">
        <v>14.445047874</v>
      </c>
      <c r="BA15" s="243">
        <v>14.342086279</v>
      </c>
      <c r="BB15" s="243">
        <v>13.176435517</v>
      </c>
      <c r="BC15" s="243">
        <v>13.46183636</v>
      </c>
      <c r="BD15" s="243">
        <v>13.54311895</v>
      </c>
      <c r="BE15" s="243">
        <v>13.790788815000001</v>
      </c>
      <c r="BF15" s="243">
        <v>13.506412410999999</v>
      </c>
      <c r="BG15" s="243">
        <v>13.447790588</v>
      </c>
      <c r="BH15" s="243">
        <v>13.576610694999999</v>
      </c>
      <c r="BI15" s="243">
        <v>14.076638915</v>
      </c>
      <c r="BJ15" s="367">
        <v>13.977076501999999</v>
      </c>
      <c r="BK15" s="367">
        <v>13.597603442</v>
      </c>
      <c r="BL15" s="367">
        <v>13.090783257</v>
      </c>
      <c r="BM15" s="367">
        <v>12.578233401</v>
      </c>
      <c r="BN15" s="367">
        <v>12.066929832</v>
      </c>
      <c r="BO15" s="367">
        <v>11.975333877000001</v>
      </c>
      <c r="BP15" s="367">
        <v>12.368677607</v>
      </c>
      <c r="BQ15" s="367">
        <v>12.461583693</v>
      </c>
      <c r="BR15" s="367">
        <v>12.342041248999999</v>
      </c>
      <c r="BS15" s="367">
        <v>12.388565420999999</v>
      </c>
      <c r="BT15" s="367">
        <v>12.448952124</v>
      </c>
      <c r="BU15" s="367">
        <v>12.488340068999999</v>
      </c>
      <c r="BV15" s="367">
        <v>12.491250942000001</v>
      </c>
    </row>
    <row r="16" spans="1:74" ht="11.15" customHeight="1" x14ac:dyDescent="0.25">
      <c r="A16" s="158" t="s">
        <v>297</v>
      </c>
      <c r="B16" s="169" t="s">
        <v>270</v>
      </c>
      <c r="C16" s="243">
        <v>4.7535229000000001</v>
      </c>
      <c r="D16" s="243">
        <v>4.7085229000000002</v>
      </c>
      <c r="E16" s="243">
        <v>4.7725229000000002</v>
      </c>
      <c r="F16" s="243">
        <v>4.7595229000000003</v>
      </c>
      <c r="G16" s="243">
        <v>4.7465229000000004</v>
      </c>
      <c r="H16" s="243">
        <v>4.8435229</v>
      </c>
      <c r="I16" s="243">
        <v>4.7015228999999996</v>
      </c>
      <c r="J16" s="243">
        <v>4.7365228999999998</v>
      </c>
      <c r="K16" s="243">
        <v>4.6665229000000004</v>
      </c>
      <c r="L16" s="243">
        <v>4.7635228999999999</v>
      </c>
      <c r="M16" s="243">
        <v>4.7565229000000002</v>
      </c>
      <c r="N16" s="243">
        <v>4.8245228999999998</v>
      </c>
      <c r="O16" s="243">
        <v>4.8443651000000001</v>
      </c>
      <c r="P16" s="243">
        <v>4.8133651000000004</v>
      </c>
      <c r="Q16" s="243">
        <v>4.9293651000000001</v>
      </c>
      <c r="R16" s="243">
        <v>4.8583651000000003</v>
      </c>
      <c r="S16" s="243">
        <v>4.8583651000000003</v>
      </c>
      <c r="T16" s="243">
        <v>4.9553650999999999</v>
      </c>
      <c r="U16" s="243">
        <v>4.8733651</v>
      </c>
      <c r="V16" s="243">
        <v>4.8503651000000003</v>
      </c>
      <c r="W16" s="243">
        <v>4.8463650999999999</v>
      </c>
      <c r="X16" s="243">
        <v>4.8353650999999997</v>
      </c>
      <c r="Y16" s="243">
        <v>4.8623650999999999</v>
      </c>
      <c r="Z16" s="243">
        <v>4.8253651</v>
      </c>
      <c r="AA16" s="243">
        <v>4.9279381999999998</v>
      </c>
      <c r="AB16" s="243">
        <v>4.8629382000000003</v>
      </c>
      <c r="AC16" s="243">
        <v>4.8769033999999998</v>
      </c>
      <c r="AD16" s="243">
        <v>4.8070301000000004</v>
      </c>
      <c r="AE16" s="243">
        <v>4.8279078000000002</v>
      </c>
      <c r="AF16" s="243">
        <v>4.9183836999999997</v>
      </c>
      <c r="AG16" s="243">
        <v>4.8500211999999996</v>
      </c>
      <c r="AH16" s="243">
        <v>4.8958203999999999</v>
      </c>
      <c r="AI16" s="243">
        <v>4.8951390999999997</v>
      </c>
      <c r="AJ16" s="243">
        <v>4.8358596</v>
      </c>
      <c r="AK16" s="243">
        <v>4.8551390999999997</v>
      </c>
      <c r="AL16" s="243">
        <v>4.7987906000000002</v>
      </c>
      <c r="AM16" s="243">
        <v>4.9963031000000004</v>
      </c>
      <c r="AN16" s="243">
        <v>4.9489343999999997</v>
      </c>
      <c r="AO16" s="243">
        <v>5.0344392999999998</v>
      </c>
      <c r="AP16" s="243">
        <v>5.0040579999999997</v>
      </c>
      <c r="AQ16" s="243">
        <v>5.0242775000000002</v>
      </c>
      <c r="AR16" s="243">
        <v>5.0758359000000004</v>
      </c>
      <c r="AS16" s="243">
        <v>4.9943404999999998</v>
      </c>
      <c r="AT16" s="243">
        <v>5.0033810605999998</v>
      </c>
      <c r="AU16" s="243">
        <v>5.0363810606000001</v>
      </c>
      <c r="AV16" s="243">
        <v>4.9573810606000004</v>
      </c>
      <c r="AW16" s="243">
        <v>4.9653810606000004</v>
      </c>
      <c r="AX16" s="243">
        <v>4.8753810605999996</v>
      </c>
      <c r="AY16" s="243">
        <v>5.2078464715999999</v>
      </c>
      <c r="AZ16" s="243">
        <v>5.1168464715999997</v>
      </c>
      <c r="BA16" s="243">
        <v>5.1958464716000003</v>
      </c>
      <c r="BB16" s="243">
        <v>5.1658464716000001</v>
      </c>
      <c r="BC16" s="243">
        <v>5.1638464716000003</v>
      </c>
      <c r="BD16" s="243">
        <v>5.2108464716</v>
      </c>
      <c r="BE16" s="243">
        <v>5.0588464715999999</v>
      </c>
      <c r="BF16" s="243">
        <v>5.1597643276999996</v>
      </c>
      <c r="BG16" s="243">
        <v>5.1245981883000002</v>
      </c>
      <c r="BH16" s="243">
        <v>5.0924489884000002</v>
      </c>
      <c r="BI16" s="243">
        <v>5.1937276969999999</v>
      </c>
      <c r="BJ16" s="367">
        <v>5.1514782339999998</v>
      </c>
      <c r="BK16" s="367">
        <v>5.2186276140999999</v>
      </c>
      <c r="BL16" s="367">
        <v>5.2086346381000004</v>
      </c>
      <c r="BM16" s="367">
        <v>5.2032676849000001</v>
      </c>
      <c r="BN16" s="367">
        <v>5.2093246241999998</v>
      </c>
      <c r="BO16" s="367">
        <v>5.2319213600000003</v>
      </c>
      <c r="BP16" s="367">
        <v>5.2664455181000003</v>
      </c>
      <c r="BQ16" s="367">
        <v>5.1982315016999996</v>
      </c>
      <c r="BR16" s="367">
        <v>5.2343656411000001</v>
      </c>
      <c r="BS16" s="367">
        <v>5.2565284197000004</v>
      </c>
      <c r="BT16" s="367">
        <v>5.2749124338</v>
      </c>
      <c r="BU16" s="367">
        <v>5.2934825207999996</v>
      </c>
      <c r="BV16" s="367">
        <v>5.2493354167000001</v>
      </c>
    </row>
    <row r="17" spans="1:74" ht="11.15" customHeight="1" x14ac:dyDescent="0.25">
      <c r="A17" s="158" t="s">
        <v>298</v>
      </c>
      <c r="B17" s="169" t="s">
        <v>272</v>
      </c>
      <c r="C17" s="243">
        <v>14.005839668</v>
      </c>
      <c r="D17" s="243">
        <v>13.949136977</v>
      </c>
      <c r="E17" s="243">
        <v>14.118989963000001</v>
      </c>
      <c r="F17" s="243">
        <v>14.528932161</v>
      </c>
      <c r="G17" s="243">
        <v>14.777262324000001</v>
      </c>
      <c r="H17" s="243">
        <v>14.989421334999999</v>
      </c>
      <c r="I17" s="243">
        <v>14.980095638</v>
      </c>
      <c r="J17" s="243">
        <v>14.703800900999999</v>
      </c>
      <c r="K17" s="243">
        <v>14.704770505999999</v>
      </c>
      <c r="L17" s="243">
        <v>14.648336862000001</v>
      </c>
      <c r="M17" s="243">
        <v>14.458462709999999</v>
      </c>
      <c r="N17" s="243">
        <v>14.311121688</v>
      </c>
      <c r="O17" s="243">
        <v>14.016737591</v>
      </c>
      <c r="P17" s="243">
        <v>13.897111646999999</v>
      </c>
      <c r="Q17" s="243">
        <v>14.089102885000001</v>
      </c>
      <c r="R17" s="243">
        <v>14.416864446</v>
      </c>
      <c r="S17" s="243">
        <v>14.935856936</v>
      </c>
      <c r="T17" s="243">
        <v>14.873169196999999</v>
      </c>
      <c r="U17" s="243">
        <v>14.944386387</v>
      </c>
      <c r="V17" s="243">
        <v>15.318414263999999</v>
      </c>
      <c r="W17" s="243">
        <v>15.207696196000001</v>
      </c>
      <c r="X17" s="243">
        <v>15.157802093000001</v>
      </c>
      <c r="Y17" s="243">
        <v>14.977210452</v>
      </c>
      <c r="Z17" s="243">
        <v>14.533428159</v>
      </c>
      <c r="AA17" s="243">
        <v>14.493606524</v>
      </c>
      <c r="AB17" s="243">
        <v>14.308791526</v>
      </c>
      <c r="AC17" s="243">
        <v>14.443987415</v>
      </c>
      <c r="AD17" s="243">
        <v>14.137295413</v>
      </c>
      <c r="AE17" s="243">
        <v>13.814976262</v>
      </c>
      <c r="AF17" s="243">
        <v>14.465842715999999</v>
      </c>
      <c r="AG17" s="243">
        <v>14.721783427</v>
      </c>
      <c r="AH17" s="243">
        <v>14.756789266</v>
      </c>
      <c r="AI17" s="243">
        <v>14.526524714000001</v>
      </c>
      <c r="AJ17" s="243">
        <v>14.386290555</v>
      </c>
      <c r="AK17" s="243">
        <v>13.924647338</v>
      </c>
      <c r="AL17" s="243">
        <v>13.620210706</v>
      </c>
      <c r="AM17" s="243">
        <v>13.854349713</v>
      </c>
      <c r="AN17" s="243">
        <v>13.732994218</v>
      </c>
      <c r="AO17" s="243">
        <v>13.819329177</v>
      </c>
      <c r="AP17" s="243">
        <v>14.192679138000001</v>
      </c>
      <c r="AQ17" s="243">
        <v>14.500117296999999</v>
      </c>
      <c r="AR17" s="243">
        <v>14.533969042000001</v>
      </c>
      <c r="AS17" s="243">
        <v>14.742066621999999</v>
      </c>
      <c r="AT17" s="243">
        <v>14.651016493</v>
      </c>
      <c r="AU17" s="243">
        <v>14.661208402</v>
      </c>
      <c r="AV17" s="243">
        <v>14.033121188000001</v>
      </c>
      <c r="AW17" s="243">
        <v>13.875438189</v>
      </c>
      <c r="AX17" s="243">
        <v>13.50189297</v>
      </c>
      <c r="AY17" s="243">
        <v>13.792572596999999</v>
      </c>
      <c r="AZ17" s="243">
        <v>13.950188234000001</v>
      </c>
      <c r="BA17" s="243">
        <v>13.952931728999999</v>
      </c>
      <c r="BB17" s="243">
        <v>14.313572208</v>
      </c>
      <c r="BC17" s="243">
        <v>14.616234148</v>
      </c>
      <c r="BD17" s="243">
        <v>14.676652161</v>
      </c>
      <c r="BE17" s="243">
        <v>14.912652172</v>
      </c>
      <c r="BF17" s="243">
        <v>15.170503029000001</v>
      </c>
      <c r="BG17" s="243">
        <v>15.244623692999999</v>
      </c>
      <c r="BH17" s="243">
        <v>14.85487255</v>
      </c>
      <c r="BI17" s="243">
        <v>14.696274088999999</v>
      </c>
      <c r="BJ17" s="367">
        <v>14.522770534999999</v>
      </c>
      <c r="BK17" s="367">
        <v>14.432058023</v>
      </c>
      <c r="BL17" s="367">
        <v>14.456480493999999</v>
      </c>
      <c r="BM17" s="367">
        <v>14.463094193</v>
      </c>
      <c r="BN17" s="367">
        <v>14.844382089</v>
      </c>
      <c r="BO17" s="367">
        <v>15.324608288</v>
      </c>
      <c r="BP17" s="367">
        <v>15.354853527</v>
      </c>
      <c r="BQ17" s="367">
        <v>15.372547467</v>
      </c>
      <c r="BR17" s="367">
        <v>15.405587390999999</v>
      </c>
      <c r="BS17" s="367">
        <v>15.519683417</v>
      </c>
      <c r="BT17" s="367">
        <v>15.185949341000001</v>
      </c>
      <c r="BU17" s="367">
        <v>14.879783219</v>
      </c>
      <c r="BV17" s="367">
        <v>14.669000269</v>
      </c>
    </row>
    <row r="18" spans="1:74" ht="11.15" customHeight="1" x14ac:dyDescent="0.25">
      <c r="A18" s="158" t="s">
        <v>300</v>
      </c>
      <c r="B18" s="169" t="s">
        <v>1379</v>
      </c>
      <c r="C18" s="243">
        <v>98.712597998000007</v>
      </c>
      <c r="D18" s="243">
        <v>98.961316402999998</v>
      </c>
      <c r="E18" s="243">
        <v>99.283304489000002</v>
      </c>
      <c r="F18" s="243">
        <v>99.453271900000004</v>
      </c>
      <c r="G18" s="243">
        <v>99.450692888999995</v>
      </c>
      <c r="H18" s="243">
        <v>100.15375973</v>
      </c>
      <c r="I18" s="243">
        <v>100.95642269</v>
      </c>
      <c r="J18" s="243">
        <v>101.49875419999999</v>
      </c>
      <c r="K18" s="243">
        <v>101.2155724</v>
      </c>
      <c r="L18" s="243">
        <v>102.12310757</v>
      </c>
      <c r="M18" s="243">
        <v>102.21849921</v>
      </c>
      <c r="N18" s="243">
        <v>101.58352571</v>
      </c>
      <c r="O18" s="243">
        <v>99.872430398999995</v>
      </c>
      <c r="P18" s="243">
        <v>99.688688890999998</v>
      </c>
      <c r="Q18" s="243">
        <v>99.718607148999993</v>
      </c>
      <c r="R18" s="243">
        <v>100.05304284</v>
      </c>
      <c r="S18" s="243">
        <v>99.860288944000004</v>
      </c>
      <c r="T18" s="243">
        <v>100.27481280000001</v>
      </c>
      <c r="U18" s="243">
        <v>99.759425992999994</v>
      </c>
      <c r="V18" s="243">
        <v>100.88564242</v>
      </c>
      <c r="W18" s="243">
        <v>99.212730566000005</v>
      </c>
      <c r="X18" s="243">
        <v>101.06407831</v>
      </c>
      <c r="Y18" s="243">
        <v>101.74717554999999</v>
      </c>
      <c r="Z18" s="243">
        <v>101.43111822</v>
      </c>
      <c r="AA18" s="243">
        <v>101.0011904</v>
      </c>
      <c r="AB18" s="243">
        <v>99.816437489999998</v>
      </c>
      <c r="AC18" s="243">
        <v>100.06802015</v>
      </c>
      <c r="AD18" s="243">
        <v>99.448447958000003</v>
      </c>
      <c r="AE18" s="243">
        <v>88.142924889</v>
      </c>
      <c r="AF18" s="243">
        <v>88.281987071000003</v>
      </c>
      <c r="AG18" s="243">
        <v>90.139823608</v>
      </c>
      <c r="AH18" s="243">
        <v>91.081676024000004</v>
      </c>
      <c r="AI18" s="243">
        <v>91.169144075999995</v>
      </c>
      <c r="AJ18" s="243">
        <v>91.455452793000006</v>
      </c>
      <c r="AK18" s="243">
        <v>93.118049966000001</v>
      </c>
      <c r="AL18" s="243">
        <v>93.062008632000001</v>
      </c>
      <c r="AM18" s="243">
        <v>93.865174835999994</v>
      </c>
      <c r="AN18" s="243">
        <v>90.528996702000001</v>
      </c>
      <c r="AO18" s="243">
        <v>93.828301713000002</v>
      </c>
      <c r="AP18" s="243">
        <v>93.992026488999997</v>
      </c>
      <c r="AQ18" s="243">
        <v>94.945758321</v>
      </c>
      <c r="AR18" s="243">
        <v>95.520483752000004</v>
      </c>
      <c r="AS18" s="243">
        <v>97.016843804999993</v>
      </c>
      <c r="AT18" s="243">
        <v>96.487301424999998</v>
      </c>
      <c r="AU18" s="243">
        <v>96.711834811000003</v>
      </c>
      <c r="AV18" s="243">
        <v>98.074003978999997</v>
      </c>
      <c r="AW18" s="243">
        <v>98.714062440000006</v>
      </c>
      <c r="AX18" s="243">
        <v>98.225646670000003</v>
      </c>
      <c r="AY18" s="243">
        <v>98.074336458000005</v>
      </c>
      <c r="AZ18" s="243">
        <v>98.980213105000004</v>
      </c>
      <c r="BA18" s="243">
        <v>99.452357585000001</v>
      </c>
      <c r="BB18" s="243">
        <v>98.626245130000001</v>
      </c>
      <c r="BC18" s="243">
        <v>98.535531797000004</v>
      </c>
      <c r="BD18" s="243">
        <v>99.080764385999998</v>
      </c>
      <c r="BE18" s="243">
        <v>100.28854342</v>
      </c>
      <c r="BF18" s="243">
        <v>101.28614434000001</v>
      </c>
      <c r="BG18" s="243">
        <v>101.49499141</v>
      </c>
      <c r="BH18" s="243">
        <v>101.20988681</v>
      </c>
      <c r="BI18" s="243">
        <v>101.597071</v>
      </c>
      <c r="BJ18" s="367">
        <v>101.06635083</v>
      </c>
      <c r="BK18" s="367">
        <v>101.04018859</v>
      </c>
      <c r="BL18" s="367">
        <v>100.6916044</v>
      </c>
      <c r="BM18" s="367">
        <v>100.45242515</v>
      </c>
      <c r="BN18" s="367">
        <v>100.11450321</v>
      </c>
      <c r="BO18" s="367">
        <v>100.45505609999999</v>
      </c>
      <c r="BP18" s="367">
        <v>101.17713311</v>
      </c>
      <c r="BQ18" s="367">
        <v>101.48190336</v>
      </c>
      <c r="BR18" s="367">
        <v>101.47305787000001</v>
      </c>
      <c r="BS18" s="367">
        <v>101.39532134</v>
      </c>
      <c r="BT18" s="367">
        <v>101.33274973</v>
      </c>
      <c r="BU18" s="367">
        <v>101.56692344</v>
      </c>
      <c r="BV18" s="367">
        <v>101.48723344</v>
      </c>
    </row>
    <row r="19" spans="1:74" ht="11.15" customHeight="1" x14ac:dyDescent="0.25">
      <c r="B19" s="169"/>
      <c r="C19" s="243"/>
      <c r="D19" s="243"/>
      <c r="E19" s="243"/>
      <c r="F19" s="243"/>
      <c r="G19" s="243"/>
      <c r="H19" s="243"/>
      <c r="I19" s="243"/>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I19" s="243"/>
      <c r="BJ19" s="367"/>
      <c r="BK19" s="367"/>
      <c r="BL19" s="367"/>
      <c r="BM19" s="367"/>
      <c r="BN19" s="367"/>
      <c r="BO19" s="367"/>
      <c r="BP19" s="367"/>
      <c r="BQ19" s="367"/>
      <c r="BR19" s="367"/>
      <c r="BS19" s="367"/>
      <c r="BT19" s="367"/>
      <c r="BU19" s="367"/>
      <c r="BV19" s="367"/>
    </row>
    <row r="20" spans="1:74" ht="11.15" customHeight="1" x14ac:dyDescent="0.25">
      <c r="A20" s="158" t="s">
        <v>374</v>
      </c>
      <c r="B20" s="169" t="s">
        <v>1380</v>
      </c>
      <c r="C20" s="243">
        <v>61.695472645999999</v>
      </c>
      <c r="D20" s="243">
        <v>62.102151067000001</v>
      </c>
      <c r="E20" s="243">
        <v>62.593019245999997</v>
      </c>
      <c r="F20" s="243">
        <v>62.798580899999997</v>
      </c>
      <c r="G20" s="243">
        <v>62.914564542000001</v>
      </c>
      <c r="H20" s="243">
        <v>63.616878376000003</v>
      </c>
      <c r="I20" s="243">
        <v>64.373199717999995</v>
      </c>
      <c r="J20" s="243">
        <v>64.672637264000002</v>
      </c>
      <c r="K20" s="243">
        <v>64.256307046000003</v>
      </c>
      <c r="L20" s="243">
        <v>64.994125675999996</v>
      </c>
      <c r="M20" s="243">
        <v>65.333862855999996</v>
      </c>
      <c r="N20" s="243">
        <v>65.472561361000004</v>
      </c>
      <c r="O20" s="243">
        <v>64.428044010999997</v>
      </c>
      <c r="P20" s="243">
        <v>64.252783164999997</v>
      </c>
      <c r="Q20" s="243">
        <v>64.73270325</v>
      </c>
      <c r="R20" s="243">
        <v>65.007835643999996</v>
      </c>
      <c r="S20" s="243">
        <v>65.151294715999995</v>
      </c>
      <c r="T20" s="243">
        <v>65.477177303000005</v>
      </c>
      <c r="U20" s="243">
        <v>65.388590905000001</v>
      </c>
      <c r="V20" s="243">
        <v>66.289212014</v>
      </c>
      <c r="W20" s="243">
        <v>66.215310634999994</v>
      </c>
      <c r="X20" s="243">
        <v>66.647692444</v>
      </c>
      <c r="Y20" s="243">
        <v>67.462928887999993</v>
      </c>
      <c r="Z20" s="243">
        <v>67.221040880000004</v>
      </c>
      <c r="AA20" s="243">
        <v>67.202979103999994</v>
      </c>
      <c r="AB20" s="243">
        <v>66.767804002000005</v>
      </c>
      <c r="AC20" s="243">
        <v>66.810833967999997</v>
      </c>
      <c r="AD20" s="243">
        <v>64.177415256000003</v>
      </c>
      <c r="AE20" s="243">
        <v>58.815506118000002</v>
      </c>
      <c r="AF20" s="243">
        <v>60.909266070999998</v>
      </c>
      <c r="AG20" s="243">
        <v>62.130844547000002</v>
      </c>
      <c r="AH20" s="243">
        <v>62.068710688000003</v>
      </c>
      <c r="AI20" s="243">
        <v>62.038290382</v>
      </c>
      <c r="AJ20" s="243">
        <v>61.996169977999998</v>
      </c>
      <c r="AK20" s="243">
        <v>62.883805002000003</v>
      </c>
      <c r="AL20" s="243">
        <v>62.630321434000003</v>
      </c>
      <c r="AM20" s="243">
        <v>63.265664844</v>
      </c>
      <c r="AN20" s="243">
        <v>60.413838513000002</v>
      </c>
      <c r="AO20" s="243">
        <v>63.546376631000001</v>
      </c>
      <c r="AP20" s="243">
        <v>63.630067255</v>
      </c>
      <c r="AQ20" s="243">
        <v>64.085723291999997</v>
      </c>
      <c r="AR20" s="243">
        <v>64.107407684999998</v>
      </c>
      <c r="AS20" s="243">
        <v>64.862767738000002</v>
      </c>
      <c r="AT20" s="243">
        <v>64.338609031000004</v>
      </c>
      <c r="AU20" s="243">
        <v>64.156378380000007</v>
      </c>
      <c r="AV20" s="243">
        <v>65.239283510000007</v>
      </c>
      <c r="AW20" s="243">
        <v>65.584802613999997</v>
      </c>
      <c r="AX20" s="243">
        <v>64.875858776000001</v>
      </c>
      <c r="AY20" s="243">
        <v>64.632536864000002</v>
      </c>
      <c r="AZ20" s="243">
        <v>64.870295306000003</v>
      </c>
      <c r="BA20" s="243">
        <v>65.728434183000005</v>
      </c>
      <c r="BB20" s="243">
        <v>64.607955501000006</v>
      </c>
      <c r="BC20" s="243">
        <v>65.006710499999997</v>
      </c>
      <c r="BD20" s="243">
        <v>65.336896690000003</v>
      </c>
      <c r="BE20" s="243">
        <v>66.292658251999995</v>
      </c>
      <c r="BF20" s="243">
        <v>66.248066007000006</v>
      </c>
      <c r="BG20" s="243">
        <v>66.371977299999998</v>
      </c>
      <c r="BH20" s="243">
        <v>66.535245137999993</v>
      </c>
      <c r="BI20" s="243">
        <v>67.403188620999998</v>
      </c>
      <c r="BJ20" s="367">
        <v>67.303287112000007</v>
      </c>
      <c r="BK20" s="367">
        <v>66.876608880000006</v>
      </c>
      <c r="BL20" s="367">
        <v>66.484810983000003</v>
      </c>
      <c r="BM20" s="367">
        <v>66.042898011000005</v>
      </c>
      <c r="BN20" s="367">
        <v>65.681878335999997</v>
      </c>
      <c r="BO20" s="367">
        <v>65.901964097000004</v>
      </c>
      <c r="BP20" s="367">
        <v>66.379288905999999</v>
      </c>
      <c r="BQ20" s="367">
        <v>66.704773060999997</v>
      </c>
      <c r="BR20" s="367">
        <v>66.675800640000006</v>
      </c>
      <c r="BS20" s="367">
        <v>66.633622746</v>
      </c>
      <c r="BT20" s="367">
        <v>66.910333319000003</v>
      </c>
      <c r="BU20" s="367">
        <v>67.181055049999998</v>
      </c>
      <c r="BV20" s="367">
        <v>67.024419175999995</v>
      </c>
    </row>
    <row r="21" spans="1:74" ht="11.15" customHeight="1" x14ac:dyDescent="0.2">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216"/>
      <c r="BI21" s="216"/>
      <c r="BJ21" s="368"/>
      <c r="BK21" s="368"/>
      <c r="BL21" s="368"/>
      <c r="BM21" s="368"/>
      <c r="BN21" s="368"/>
      <c r="BO21" s="368"/>
      <c r="BP21" s="368"/>
      <c r="BQ21" s="368"/>
      <c r="BR21" s="368"/>
      <c r="BS21" s="368"/>
      <c r="BT21" s="368"/>
      <c r="BU21" s="368"/>
      <c r="BV21" s="368"/>
    </row>
    <row r="22" spans="1:74" ht="11.15" customHeight="1" x14ac:dyDescent="0.25">
      <c r="B22" s="245" t="s">
        <v>1014</v>
      </c>
      <c r="C22" s="243"/>
      <c r="D22" s="243"/>
      <c r="E22" s="243"/>
      <c r="F22" s="243"/>
      <c r="G22" s="243"/>
      <c r="H22" s="243"/>
      <c r="I22" s="243"/>
      <c r="J22" s="243"/>
      <c r="K22" s="243"/>
      <c r="L22" s="243"/>
      <c r="M22" s="243"/>
      <c r="N22" s="243"/>
      <c r="O22" s="243"/>
      <c r="P22" s="243"/>
      <c r="Q22" s="243"/>
      <c r="R22" s="243"/>
      <c r="S22" s="243"/>
      <c r="T22" s="243"/>
      <c r="U22" s="243"/>
      <c r="V22" s="243"/>
      <c r="W22" s="243"/>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3"/>
      <c r="BE22" s="243"/>
      <c r="BF22" s="243"/>
      <c r="BG22" s="243"/>
      <c r="BH22" s="243"/>
      <c r="BI22" s="243"/>
      <c r="BJ22" s="367"/>
      <c r="BK22" s="367"/>
      <c r="BL22" s="367"/>
      <c r="BM22" s="367"/>
      <c r="BN22" s="367"/>
      <c r="BO22" s="367"/>
      <c r="BP22" s="367"/>
      <c r="BQ22" s="367"/>
      <c r="BR22" s="367"/>
      <c r="BS22" s="367"/>
      <c r="BT22" s="367"/>
      <c r="BU22" s="367"/>
      <c r="BV22" s="367"/>
    </row>
    <row r="23" spans="1:74" ht="11.15" customHeight="1" x14ac:dyDescent="0.25">
      <c r="A23" s="158" t="s">
        <v>281</v>
      </c>
      <c r="B23" s="169" t="s">
        <v>242</v>
      </c>
      <c r="C23" s="243">
        <v>47.341221177000001</v>
      </c>
      <c r="D23" s="243">
        <v>48.178454930999997</v>
      </c>
      <c r="E23" s="243">
        <v>48.077062300000001</v>
      </c>
      <c r="F23" s="243">
        <v>46.921163839000002</v>
      </c>
      <c r="G23" s="243">
        <v>47.009322760000003</v>
      </c>
      <c r="H23" s="243">
        <v>47.630827445000001</v>
      </c>
      <c r="I23" s="243">
        <v>48.29130129</v>
      </c>
      <c r="J23" s="243">
        <v>48.941653445999997</v>
      </c>
      <c r="K23" s="243">
        <v>47.275073112999998</v>
      </c>
      <c r="L23" s="243">
        <v>48.093681740999997</v>
      </c>
      <c r="M23" s="243">
        <v>48.010448160000003</v>
      </c>
      <c r="N23" s="243">
        <v>47.053887928000002</v>
      </c>
      <c r="O23" s="243">
        <v>47.964895585000001</v>
      </c>
      <c r="P23" s="243">
        <v>48.320728799999998</v>
      </c>
      <c r="Q23" s="243">
        <v>46.828749358000003</v>
      </c>
      <c r="R23" s="243">
        <v>47.538342767000003</v>
      </c>
      <c r="S23" s="243">
        <v>46.7167186</v>
      </c>
      <c r="T23" s="243">
        <v>47.410364459999997</v>
      </c>
      <c r="U23" s="243">
        <v>48.545119870000001</v>
      </c>
      <c r="V23" s="243">
        <v>48.799878262</v>
      </c>
      <c r="W23" s="243">
        <v>47.419749877999998</v>
      </c>
      <c r="X23" s="243">
        <v>47.785288057999999</v>
      </c>
      <c r="Y23" s="243">
        <v>47.869890032000001</v>
      </c>
      <c r="Z23" s="243">
        <v>47.749788183</v>
      </c>
      <c r="AA23" s="243">
        <v>46.112020516999998</v>
      </c>
      <c r="AB23" s="243">
        <v>47.235340002000001</v>
      </c>
      <c r="AC23" s="243">
        <v>43.301539697999999</v>
      </c>
      <c r="AD23" s="243">
        <v>35.016801112000003</v>
      </c>
      <c r="AE23" s="243">
        <v>37.182762265999997</v>
      </c>
      <c r="AF23" s="243">
        <v>40.397037603000001</v>
      </c>
      <c r="AG23" s="243">
        <v>42.212073859</v>
      </c>
      <c r="AH23" s="243">
        <v>41.877996219000003</v>
      </c>
      <c r="AI23" s="243">
        <v>42.693614066000002</v>
      </c>
      <c r="AJ23" s="243">
        <v>42.806869401999997</v>
      </c>
      <c r="AK23" s="243">
        <v>42.823791583000002</v>
      </c>
      <c r="AL23" s="243">
        <v>43.140771465</v>
      </c>
      <c r="AM23" s="243">
        <v>41.868395530000001</v>
      </c>
      <c r="AN23" s="243">
        <v>41.990816656</v>
      </c>
      <c r="AO23" s="243">
        <v>43.829934557999998</v>
      </c>
      <c r="AP23" s="243">
        <v>43.361530090999999</v>
      </c>
      <c r="AQ23" s="243">
        <v>43.390018025000003</v>
      </c>
      <c r="AR23" s="243">
        <v>45.677315931000003</v>
      </c>
      <c r="AS23" s="243">
        <v>45.655766563</v>
      </c>
      <c r="AT23" s="243">
        <v>45.816650248999998</v>
      </c>
      <c r="AU23" s="243">
        <v>46.135298364999997</v>
      </c>
      <c r="AV23" s="243">
        <v>46.222771557000002</v>
      </c>
      <c r="AW23" s="243">
        <v>46.753050979999998</v>
      </c>
      <c r="AX23" s="243">
        <v>47.684256855000001</v>
      </c>
      <c r="AY23" s="243">
        <v>44.628915648000003</v>
      </c>
      <c r="AZ23" s="243">
        <v>46.752444801000003</v>
      </c>
      <c r="BA23" s="243">
        <v>46.233528683000003</v>
      </c>
      <c r="BB23" s="243">
        <v>44.736630124000001</v>
      </c>
      <c r="BC23" s="243">
        <v>45.201201359999999</v>
      </c>
      <c r="BD23" s="243">
        <v>46.435250543999999</v>
      </c>
      <c r="BE23" s="243">
        <v>46.148547188000002</v>
      </c>
      <c r="BF23" s="243">
        <v>47.153279052000002</v>
      </c>
      <c r="BG23" s="243">
        <v>46.073095420999998</v>
      </c>
      <c r="BH23" s="243">
        <v>46.220272074999997</v>
      </c>
      <c r="BI23" s="243">
        <v>46.212748578999999</v>
      </c>
      <c r="BJ23" s="367">
        <v>47.180289432999999</v>
      </c>
      <c r="BK23" s="367">
        <v>45.731038630999997</v>
      </c>
      <c r="BL23" s="367">
        <v>46.808031976999999</v>
      </c>
      <c r="BM23" s="367">
        <v>46.238904007000002</v>
      </c>
      <c r="BN23" s="367">
        <v>45.126727543999998</v>
      </c>
      <c r="BO23" s="367">
        <v>44.895815954</v>
      </c>
      <c r="BP23" s="367">
        <v>45.632802255999998</v>
      </c>
      <c r="BQ23" s="367">
        <v>45.627123525000002</v>
      </c>
      <c r="BR23" s="367">
        <v>45.849454958999999</v>
      </c>
      <c r="BS23" s="367">
        <v>45.679121917000003</v>
      </c>
      <c r="BT23" s="367">
        <v>45.879169611999998</v>
      </c>
      <c r="BU23" s="367">
        <v>45.939294412000002</v>
      </c>
      <c r="BV23" s="367">
        <v>46.601956250999997</v>
      </c>
    </row>
    <row r="24" spans="1:74" ht="11.15" customHeight="1" x14ac:dyDescent="0.25">
      <c r="A24" s="158" t="s">
        <v>275</v>
      </c>
      <c r="B24" s="169" t="s">
        <v>243</v>
      </c>
      <c r="C24" s="243">
        <v>20.564366</v>
      </c>
      <c r="D24" s="243">
        <v>19.693135000000002</v>
      </c>
      <c r="E24" s="243">
        <v>20.731231000000001</v>
      </c>
      <c r="F24" s="243">
        <v>20.038354000000002</v>
      </c>
      <c r="G24" s="243">
        <v>20.251204999999999</v>
      </c>
      <c r="H24" s="243">
        <v>20.770271000000001</v>
      </c>
      <c r="I24" s="243">
        <v>20.671374</v>
      </c>
      <c r="J24" s="243">
        <v>21.356102</v>
      </c>
      <c r="K24" s="243">
        <v>20.084109000000002</v>
      </c>
      <c r="L24" s="243">
        <v>20.785793000000002</v>
      </c>
      <c r="M24" s="243">
        <v>20.774214000000001</v>
      </c>
      <c r="N24" s="243">
        <v>20.327480999999999</v>
      </c>
      <c r="O24" s="243">
        <v>20.614982999999999</v>
      </c>
      <c r="P24" s="243">
        <v>20.283868999999999</v>
      </c>
      <c r="Q24" s="243">
        <v>20.176247</v>
      </c>
      <c r="R24" s="243">
        <v>20.332601</v>
      </c>
      <c r="S24" s="243">
        <v>20.387087999999999</v>
      </c>
      <c r="T24" s="243">
        <v>20.653979</v>
      </c>
      <c r="U24" s="243">
        <v>20.734573999999999</v>
      </c>
      <c r="V24" s="243">
        <v>21.157913000000001</v>
      </c>
      <c r="W24" s="243">
        <v>20.248483</v>
      </c>
      <c r="X24" s="243">
        <v>20.713985999999998</v>
      </c>
      <c r="Y24" s="243">
        <v>20.736152000000001</v>
      </c>
      <c r="Z24" s="243">
        <v>20.442869000000002</v>
      </c>
      <c r="AA24" s="243">
        <v>19.933385999999999</v>
      </c>
      <c r="AB24" s="243">
        <v>20.132245999999999</v>
      </c>
      <c r="AC24" s="243">
        <v>18.462838000000001</v>
      </c>
      <c r="AD24" s="243">
        <v>14.548503</v>
      </c>
      <c r="AE24" s="243">
        <v>16.078182999999999</v>
      </c>
      <c r="AF24" s="243">
        <v>17.578056</v>
      </c>
      <c r="AG24" s="243">
        <v>18.381069</v>
      </c>
      <c r="AH24" s="243">
        <v>18.557874000000002</v>
      </c>
      <c r="AI24" s="243">
        <v>18.414828</v>
      </c>
      <c r="AJ24" s="243">
        <v>18.613648000000001</v>
      </c>
      <c r="AK24" s="243">
        <v>18.742515999999998</v>
      </c>
      <c r="AL24" s="243">
        <v>18.801689</v>
      </c>
      <c r="AM24" s="243">
        <v>18.814347999999999</v>
      </c>
      <c r="AN24" s="243">
        <v>17.699107999999999</v>
      </c>
      <c r="AO24" s="243">
        <v>19.132116</v>
      </c>
      <c r="AP24" s="243">
        <v>19.743698999999999</v>
      </c>
      <c r="AQ24" s="243">
        <v>20.049742999999999</v>
      </c>
      <c r="AR24" s="243">
        <v>20.585872999999999</v>
      </c>
      <c r="AS24" s="243">
        <v>20.171831000000001</v>
      </c>
      <c r="AT24" s="243">
        <v>20.572572999999998</v>
      </c>
      <c r="AU24" s="243">
        <v>20.138569</v>
      </c>
      <c r="AV24" s="243">
        <v>20.37715</v>
      </c>
      <c r="AW24" s="243">
        <v>20.572648000000001</v>
      </c>
      <c r="AX24" s="243">
        <v>20.656690000000001</v>
      </c>
      <c r="AY24" s="243">
        <v>19.731010000000001</v>
      </c>
      <c r="AZ24" s="243">
        <v>20.435638000000001</v>
      </c>
      <c r="BA24" s="243">
        <v>20.511873999999999</v>
      </c>
      <c r="BB24" s="243">
        <v>19.957374999999999</v>
      </c>
      <c r="BC24" s="243">
        <v>20.076819</v>
      </c>
      <c r="BD24" s="243">
        <v>20.771961000000001</v>
      </c>
      <c r="BE24" s="243">
        <v>20.345033000000001</v>
      </c>
      <c r="BF24" s="243">
        <v>20.601036000000001</v>
      </c>
      <c r="BG24" s="243">
        <v>20.469951999999999</v>
      </c>
      <c r="BH24" s="243">
        <v>20.357843304999999</v>
      </c>
      <c r="BI24" s="243">
        <v>20.271752029999998</v>
      </c>
      <c r="BJ24" s="367">
        <v>20.81549</v>
      </c>
      <c r="BK24" s="367">
        <v>20.12199</v>
      </c>
      <c r="BL24" s="367">
        <v>20.262</v>
      </c>
      <c r="BM24" s="367">
        <v>20.50656</v>
      </c>
      <c r="BN24" s="367">
        <v>20.361219999999999</v>
      </c>
      <c r="BO24" s="367">
        <v>20.55902</v>
      </c>
      <c r="BP24" s="367">
        <v>20.676690000000001</v>
      </c>
      <c r="BQ24" s="367">
        <v>20.495090000000001</v>
      </c>
      <c r="BR24" s="367">
        <v>20.627770000000002</v>
      </c>
      <c r="BS24" s="367">
        <v>20.336539999999999</v>
      </c>
      <c r="BT24" s="367">
        <v>20.610420000000001</v>
      </c>
      <c r="BU24" s="367">
        <v>20.69172</v>
      </c>
      <c r="BV24" s="367">
        <v>20.841329999999999</v>
      </c>
    </row>
    <row r="25" spans="1:74" ht="11.15" customHeight="1" x14ac:dyDescent="0.25">
      <c r="A25" s="158" t="s">
        <v>276</v>
      </c>
      <c r="B25" s="169" t="s">
        <v>263</v>
      </c>
      <c r="C25" s="243">
        <v>0.12827453204</v>
      </c>
      <c r="D25" s="243">
        <v>0.12521278815</v>
      </c>
      <c r="E25" s="243">
        <v>0.13337968752000001</v>
      </c>
      <c r="F25" s="243">
        <v>0.13440983946999999</v>
      </c>
      <c r="G25" s="243">
        <v>0.14021453464</v>
      </c>
      <c r="H25" s="243">
        <v>0.14258977808000001</v>
      </c>
      <c r="I25" s="243">
        <v>0.15476600008999999</v>
      </c>
      <c r="J25" s="243">
        <v>0.15535789759999999</v>
      </c>
      <c r="K25" s="243">
        <v>0.15626411346999999</v>
      </c>
      <c r="L25" s="243">
        <v>0.14672745110999999</v>
      </c>
      <c r="M25" s="243">
        <v>0.14520082639000001</v>
      </c>
      <c r="N25" s="243">
        <v>0.147310154</v>
      </c>
      <c r="O25" s="243">
        <v>0.11026945589999999</v>
      </c>
      <c r="P25" s="243">
        <v>0.10793922869</v>
      </c>
      <c r="Q25" s="243">
        <v>0.11433190668</v>
      </c>
      <c r="R25" s="243">
        <v>0.11515276731</v>
      </c>
      <c r="S25" s="243">
        <v>0.11941695451000001</v>
      </c>
      <c r="T25" s="243">
        <v>0.12134012625</v>
      </c>
      <c r="U25" s="243">
        <v>0.13108009626</v>
      </c>
      <c r="V25" s="243">
        <v>0.13110781078</v>
      </c>
      <c r="W25" s="243">
        <v>0.13163321126999999</v>
      </c>
      <c r="X25" s="243">
        <v>0.12379660653000001</v>
      </c>
      <c r="Y25" s="243">
        <v>0.12253469822</v>
      </c>
      <c r="Z25" s="243">
        <v>0.12430669911</v>
      </c>
      <c r="AA25" s="243">
        <v>0.165073743</v>
      </c>
      <c r="AB25" s="243">
        <v>0.16210738099999999</v>
      </c>
      <c r="AC25" s="243">
        <v>0.208908021</v>
      </c>
      <c r="AD25" s="243">
        <v>0.13950811199999999</v>
      </c>
      <c r="AE25" s="243">
        <v>0.18051168500000001</v>
      </c>
      <c r="AF25" s="243">
        <v>0.17154927</v>
      </c>
      <c r="AG25" s="243">
        <v>0.166162633</v>
      </c>
      <c r="AH25" s="243">
        <v>0.18062341300000001</v>
      </c>
      <c r="AI25" s="243">
        <v>0.15751306600000001</v>
      </c>
      <c r="AJ25" s="243">
        <v>0.20170740200000001</v>
      </c>
      <c r="AK25" s="243">
        <v>0.17903725000000001</v>
      </c>
      <c r="AL25" s="243">
        <v>0.14822849699999999</v>
      </c>
      <c r="AM25" s="243">
        <v>0.19024511099999999</v>
      </c>
      <c r="AN25" s="243">
        <v>0.18942579900000001</v>
      </c>
      <c r="AO25" s="243">
        <v>0.24607549300000001</v>
      </c>
      <c r="AP25" s="243">
        <v>0.15745542400000001</v>
      </c>
      <c r="AQ25" s="243">
        <v>0.208902799</v>
      </c>
      <c r="AR25" s="243">
        <v>0.19707759799999999</v>
      </c>
      <c r="AS25" s="243">
        <v>0.19052340200000001</v>
      </c>
      <c r="AT25" s="243">
        <v>0.208814152</v>
      </c>
      <c r="AU25" s="243">
        <v>0.17961969799999999</v>
      </c>
      <c r="AV25" s="243">
        <v>0.23609707299999999</v>
      </c>
      <c r="AW25" s="243">
        <v>0.19299264699999999</v>
      </c>
      <c r="AX25" s="243">
        <v>0.16174624200000001</v>
      </c>
      <c r="AY25" s="243">
        <v>0.20024442200000001</v>
      </c>
      <c r="AZ25" s="243">
        <v>0.19864380100000001</v>
      </c>
      <c r="BA25" s="243">
        <v>0.26114126399999998</v>
      </c>
      <c r="BB25" s="243">
        <v>0.16313545700000001</v>
      </c>
      <c r="BC25" s="243">
        <v>0.21966323099999999</v>
      </c>
      <c r="BD25" s="243">
        <v>0.20700521099999999</v>
      </c>
      <c r="BE25" s="243">
        <v>0.200005188</v>
      </c>
      <c r="BF25" s="243">
        <v>0.220106471</v>
      </c>
      <c r="BG25" s="243">
        <v>0.18789942900000001</v>
      </c>
      <c r="BH25" s="243">
        <v>0.24961018800000001</v>
      </c>
      <c r="BI25" s="243">
        <v>0.21850167600000001</v>
      </c>
      <c r="BJ25" s="367">
        <v>0.17594806700000001</v>
      </c>
      <c r="BK25" s="367">
        <v>0.196023843</v>
      </c>
      <c r="BL25" s="367">
        <v>0.192622495</v>
      </c>
      <c r="BM25" s="367">
        <v>0.246045656</v>
      </c>
      <c r="BN25" s="367">
        <v>0.16679480999999999</v>
      </c>
      <c r="BO25" s="367">
        <v>0.21362260599999999</v>
      </c>
      <c r="BP25" s="367">
        <v>0.20340789500000001</v>
      </c>
      <c r="BQ25" s="367">
        <v>0.19727254799999999</v>
      </c>
      <c r="BR25" s="367">
        <v>0.21378722999999999</v>
      </c>
      <c r="BS25" s="367">
        <v>0.18743059400000001</v>
      </c>
      <c r="BT25" s="367">
        <v>0.23794204399999999</v>
      </c>
      <c r="BU25" s="367">
        <v>0.212071022</v>
      </c>
      <c r="BV25" s="367">
        <v>0.17694257799999999</v>
      </c>
    </row>
    <row r="26" spans="1:74" ht="11.15" customHeight="1" x14ac:dyDescent="0.25">
      <c r="A26" s="158" t="s">
        <v>277</v>
      </c>
      <c r="B26" s="169" t="s">
        <v>264</v>
      </c>
      <c r="C26" s="243">
        <v>2.4382903225999999</v>
      </c>
      <c r="D26" s="243">
        <v>2.4638214286000002</v>
      </c>
      <c r="E26" s="243">
        <v>2.3146451613000001</v>
      </c>
      <c r="F26" s="243">
        <v>2.3340666667000001</v>
      </c>
      <c r="G26" s="243">
        <v>2.4872258065000001</v>
      </c>
      <c r="H26" s="243">
        <v>2.4525333332999999</v>
      </c>
      <c r="I26" s="243">
        <v>2.6263548387000002</v>
      </c>
      <c r="J26" s="243">
        <v>2.6166129032000001</v>
      </c>
      <c r="K26" s="243">
        <v>2.6714000000000002</v>
      </c>
      <c r="L26" s="243">
        <v>2.7151290323000001</v>
      </c>
      <c r="M26" s="243">
        <v>2.5961666666999998</v>
      </c>
      <c r="N26" s="243">
        <v>2.3873225805999998</v>
      </c>
      <c r="O26" s="243">
        <v>2.5003609999999998</v>
      </c>
      <c r="P26" s="243">
        <v>2.5489069999999998</v>
      </c>
      <c r="Q26" s="243">
        <v>2.3824999999999998</v>
      </c>
      <c r="R26" s="243">
        <v>2.203344</v>
      </c>
      <c r="S26" s="243">
        <v>2.4128509999999999</v>
      </c>
      <c r="T26" s="243">
        <v>2.4855459999999998</v>
      </c>
      <c r="U26" s="243">
        <v>2.5546199999999999</v>
      </c>
      <c r="V26" s="243">
        <v>2.7128060000000001</v>
      </c>
      <c r="W26" s="243">
        <v>2.58602</v>
      </c>
      <c r="X26" s="243">
        <v>2.539558</v>
      </c>
      <c r="Y26" s="243">
        <v>2.502685</v>
      </c>
      <c r="Z26" s="243">
        <v>2.4774310000000002</v>
      </c>
      <c r="AA26" s="243">
        <v>2.4048949999999998</v>
      </c>
      <c r="AB26" s="243">
        <v>2.551167</v>
      </c>
      <c r="AC26" s="243">
        <v>2.2482920000000002</v>
      </c>
      <c r="AD26" s="243">
        <v>1.789172</v>
      </c>
      <c r="AE26" s="243">
        <v>1.9721439999999999</v>
      </c>
      <c r="AF26" s="243">
        <v>2.1989580000000002</v>
      </c>
      <c r="AG26" s="243">
        <v>2.1824210000000002</v>
      </c>
      <c r="AH26" s="243">
        <v>2.1984970000000001</v>
      </c>
      <c r="AI26" s="243">
        <v>2.2225969999999999</v>
      </c>
      <c r="AJ26" s="243">
        <v>2.1477409999999999</v>
      </c>
      <c r="AK26" s="243">
        <v>2.3148390000000001</v>
      </c>
      <c r="AL26" s="243">
        <v>2.0870440000000001</v>
      </c>
      <c r="AM26" s="243">
        <v>2.1663860000000001</v>
      </c>
      <c r="AN26" s="243">
        <v>2.1498240000000002</v>
      </c>
      <c r="AO26" s="243">
        <v>2.238842</v>
      </c>
      <c r="AP26" s="243">
        <v>2.0443090000000002</v>
      </c>
      <c r="AQ26" s="243">
        <v>2.095596</v>
      </c>
      <c r="AR26" s="243">
        <v>2.3498770000000002</v>
      </c>
      <c r="AS26" s="243">
        <v>2.4628380000000001</v>
      </c>
      <c r="AT26" s="243">
        <v>2.4385330000000001</v>
      </c>
      <c r="AU26" s="243">
        <v>2.3726850000000002</v>
      </c>
      <c r="AV26" s="243">
        <v>2.267709</v>
      </c>
      <c r="AW26" s="243">
        <v>2.3914089999999999</v>
      </c>
      <c r="AX26" s="243">
        <v>2.3306740000000001</v>
      </c>
      <c r="AY26" s="243">
        <v>2.2626439999999999</v>
      </c>
      <c r="AZ26" s="243">
        <v>2.3881749999999999</v>
      </c>
      <c r="BA26" s="243">
        <v>2.1136789999999999</v>
      </c>
      <c r="BB26" s="243">
        <v>2.1374659999999999</v>
      </c>
      <c r="BC26" s="243">
        <v>2.1213570000000002</v>
      </c>
      <c r="BD26" s="243">
        <v>2.3595999999999999</v>
      </c>
      <c r="BE26" s="243">
        <v>2.4944820000000001</v>
      </c>
      <c r="BF26" s="243">
        <v>2.3856359999999999</v>
      </c>
      <c r="BG26" s="243">
        <v>2.3369376339999999</v>
      </c>
      <c r="BH26" s="243">
        <v>2.3111186689999998</v>
      </c>
      <c r="BI26" s="243">
        <v>2.3312496980000001</v>
      </c>
      <c r="BJ26" s="367">
        <v>2.3355632380000002</v>
      </c>
      <c r="BK26" s="367">
        <v>2.2762093029999999</v>
      </c>
      <c r="BL26" s="367">
        <v>2.3200387060000001</v>
      </c>
      <c r="BM26" s="367">
        <v>2.218552474</v>
      </c>
      <c r="BN26" s="367">
        <v>2.1638191349999998</v>
      </c>
      <c r="BO26" s="367">
        <v>2.2202012180000001</v>
      </c>
      <c r="BP26" s="367">
        <v>2.2768393859999998</v>
      </c>
      <c r="BQ26" s="367">
        <v>2.2964460440000001</v>
      </c>
      <c r="BR26" s="367">
        <v>2.3504483399999998</v>
      </c>
      <c r="BS26" s="367">
        <v>2.3047633209999998</v>
      </c>
      <c r="BT26" s="367">
        <v>2.2801040860000001</v>
      </c>
      <c r="BU26" s="367">
        <v>2.3007418020000001</v>
      </c>
      <c r="BV26" s="367">
        <v>2.305796661</v>
      </c>
    </row>
    <row r="27" spans="1:74" ht="11.15" customHeight="1" x14ac:dyDescent="0.25">
      <c r="A27" s="158" t="s">
        <v>278</v>
      </c>
      <c r="B27" s="169" t="s">
        <v>265</v>
      </c>
      <c r="C27" s="243">
        <v>13.415516129</v>
      </c>
      <c r="D27" s="243">
        <v>14.656607143</v>
      </c>
      <c r="E27" s="243">
        <v>14.327870967999999</v>
      </c>
      <c r="F27" s="243">
        <v>14.287933333</v>
      </c>
      <c r="G27" s="243">
        <v>14.104806452</v>
      </c>
      <c r="H27" s="243">
        <v>14.4442</v>
      </c>
      <c r="I27" s="243">
        <v>14.853354839</v>
      </c>
      <c r="J27" s="243">
        <v>14.751258065</v>
      </c>
      <c r="K27" s="243">
        <v>14.516833332999999</v>
      </c>
      <c r="L27" s="243">
        <v>14.615419355</v>
      </c>
      <c r="M27" s="243">
        <v>14.199233333</v>
      </c>
      <c r="N27" s="243">
        <v>13.650967742000001</v>
      </c>
      <c r="O27" s="243">
        <v>14.004354838999999</v>
      </c>
      <c r="P27" s="243">
        <v>14.37</v>
      </c>
      <c r="Q27" s="243">
        <v>13.925516129</v>
      </c>
      <c r="R27" s="243">
        <v>14.509433333</v>
      </c>
      <c r="S27" s="243">
        <v>13.994903226</v>
      </c>
      <c r="T27" s="243">
        <v>14.2401</v>
      </c>
      <c r="U27" s="243">
        <v>14.992612902999999</v>
      </c>
      <c r="V27" s="243">
        <v>14.581064516</v>
      </c>
      <c r="W27" s="243">
        <v>14.605499999999999</v>
      </c>
      <c r="X27" s="243">
        <v>14.574709677</v>
      </c>
      <c r="Y27" s="243">
        <v>14.0418</v>
      </c>
      <c r="Z27" s="243">
        <v>13.747419355</v>
      </c>
      <c r="AA27" s="243">
        <v>13.369870968000001</v>
      </c>
      <c r="AB27" s="243">
        <v>13.892896552</v>
      </c>
      <c r="AC27" s="243">
        <v>12.705580645</v>
      </c>
      <c r="AD27" s="243">
        <v>10.331733333000001</v>
      </c>
      <c r="AE27" s="243">
        <v>10.679193548000001</v>
      </c>
      <c r="AF27" s="243">
        <v>11.980499999999999</v>
      </c>
      <c r="AG27" s="243">
        <v>12.972709676999999</v>
      </c>
      <c r="AH27" s="243">
        <v>12.423870967999999</v>
      </c>
      <c r="AI27" s="243">
        <v>13.171200000000001</v>
      </c>
      <c r="AJ27" s="243">
        <v>12.926774194</v>
      </c>
      <c r="AK27" s="243">
        <v>12.310066666999999</v>
      </c>
      <c r="AL27" s="243">
        <v>12.223290323000001</v>
      </c>
      <c r="AM27" s="243">
        <v>11.264419354999999</v>
      </c>
      <c r="AN27" s="243">
        <v>12.042392856999999</v>
      </c>
      <c r="AO27" s="243">
        <v>12.556645161</v>
      </c>
      <c r="AP27" s="243">
        <v>12.3596</v>
      </c>
      <c r="AQ27" s="243">
        <v>12.198225806</v>
      </c>
      <c r="AR27" s="243">
        <v>13.449199999999999</v>
      </c>
      <c r="AS27" s="243">
        <v>13.763548387</v>
      </c>
      <c r="AT27" s="243">
        <v>13.654548387</v>
      </c>
      <c r="AU27" s="243">
        <v>14.225166667</v>
      </c>
      <c r="AV27" s="243">
        <v>14.159548386999999</v>
      </c>
      <c r="AW27" s="243">
        <v>13.865966667</v>
      </c>
      <c r="AX27" s="243">
        <v>13.79316129</v>
      </c>
      <c r="AY27" s="243">
        <v>12.440161290000001</v>
      </c>
      <c r="AZ27" s="243">
        <v>13.600357143</v>
      </c>
      <c r="BA27" s="243">
        <v>13.460838710000001</v>
      </c>
      <c r="BB27" s="243">
        <v>13.199199999999999</v>
      </c>
      <c r="BC27" s="243">
        <v>13.382129032</v>
      </c>
      <c r="BD27" s="243">
        <v>13.710033333</v>
      </c>
      <c r="BE27" s="243">
        <v>13.621967742000001</v>
      </c>
      <c r="BF27" s="243">
        <v>14.180580644999999</v>
      </c>
      <c r="BG27" s="243">
        <v>13.949757844000001</v>
      </c>
      <c r="BH27" s="243">
        <v>14.121449791</v>
      </c>
      <c r="BI27" s="243">
        <v>13.778277363000001</v>
      </c>
      <c r="BJ27" s="367">
        <v>13.582146080999999</v>
      </c>
      <c r="BK27" s="367">
        <v>13.35289437</v>
      </c>
      <c r="BL27" s="367">
        <v>13.826956494999999</v>
      </c>
      <c r="BM27" s="367">
        <v>13.536437455</v>
      </c>
      <c r="BN27" s="367">
        <v>13.213718095999999</v>
      </c>
      <c r="BO27" s="367">
        <v>12.902318377</v>
      </c>
      <c r="BP27" s="367">
        <v>13.426223988</v>
      </c>
      <c r="BQ27" s="367">
        <v>13.542012798</v>
      </c>
      <c r="BR27" s="367">
        <v>13.410442735</v>
      </c>
      <c r="BS27" s="367">
        <v>13.782420594</v>
      </c>
      <c r="BT27" s="367">
        <v>13.64766339</v>
      </c>
      <c r="BU27" s="367">
        <v>13.225581590999999</v>
      </c>
      <c r="BV27" s="367">
        <v>13.155151166</v>
      </c>
    </row>
    <row r="28" spans="1:74" ht="11.15" customHeight="1" x14ac:dyDescent="0.25">
      <c r="A28" s="158" t="s">
        <v>279</v>
      </c>
      <c r="B28" s="169" t="s">
        <v>266</v>
      </c>
      <c r="C28" s="243">
        <v>4.3152580645</v>
      </c>
      <c r="D28" s="243">
        <v>4.6199285714</v>
      </c>
      <c r="E28" s="243">
        <v>4.0898387097000004</v>
      </c>
      <c r="F28" s="243">
        <v>3.6803666666999999</v>
      </c>
      <c r="G28" s="243">
        <v>3.5108064516000002</v>
      </c>
      <c r="H28" s="243">
        <v>3.3146666667</v>
      </c>
      <c r="I28" s="243">
        <v>3.5788064516000002</v>
      </c>
      <c r="J28" s="243">
        <v>3.6735483870999999</v>
      </c>
      <c r="K28" s="243">
        <v>3.5731333332999999</v>
      </c>
      <c r="L28" s="243">
        <v>3.6974838710000002</v>
      </c>
      <c r="M28" s="243">
        <v>3.9382999999999999</v>
      </c>
      <c r="N28" s="243">
        <v>4.2725806451999997</v>
      </c>
      <c r="O28" s="243">
        <v>4.1343548387000002</v>
      </c>
      <c r="P28" s="243">
        <v>4.3873571429</v>
      </c>
      <c r="Q28" s="243">
        <v>3.8977096774</v>
      </c>
      <c r="R28" s="243">
        <v>3.6949999999999998</v>
      </c>
      <c r="S28" s="243">
        <v>3.4258387096999998</v>
      </c>
      <c r="T28" s="243">
        <v>3.4211333332999998</v>
      </c>
      <c r="U28" s="243">
        <v>3.5100967742</v>
      </c>
      <c r="V28" s="243">
        <v>3.5438064516000001</v>
      </c>
      <c r="W28" s="243">
        <v>3.5964333332999998</v>
      </c>
      <c r="X28" s="243">
        <v>3.468</v>
      </c>
      <c r="Y28" s="243">
        <v>3.8595999999999999</v>
      </c>
      <c r="Z28" s="243">
        <v>4.2675806451999998</v>
      </c>
      <c r="AA28" s="243">
        <v>3.8284516128999999</v>
      </c>
      <c r="AB28" s="243">
        <v>4.0702413792999996</v>
      </c>
      <c r="AC28" s="243">
        <v>3.5446129032</v>
      </c>
      <c r="AD28" s="243">
        <v>3.1551666667</v>
      </c>
      <c r="AE28" s="243">
        <v>2.8023870968</v>
      </c>
      <c r="AF28" s="243">
        <v>2.9371999999999998</v>
      </c>
      <c r="AG28" s="243">
        <v>3.0557741935</v>
      </c>
      <c r="AH28" s="243">
        <v>3.1115483871</v>
      </c>
      <c r="AI28" s="243">
        <v>3.1364999999999998</v>
      </c>
      <c r="AJ28" s="243">
        <v>3.2282903225999999</v>
      </c>
      <c r="AK28" s="243">
        <v>3.5134666666999999</v>
      </c>
      <c r="AL28" s="243">
        <v>3.9692580645</v>
      </c>
      <c r="AM28" s="243">
        <v>3.8147096774000002</v>
      </c>
      <c r="AN28" s="243">
        <v>3.8741785713999999</v>
      </c>
      <c r="AO28" s="243">
        <v>3.6175161290000002</v>
      </c>
      <c r="AP28" s="243">
        <v>3.2451666666999999</v>
      </c>
      <c r="AQ28" s="243">
        <v>2.9159354838999998</v>
      </c>
      <c r="AR28" s="243">
        <v>3.0514000000000001</v>
      </c>
      <c r="AS28" s="243">
        <v>3.1118064516000001</v>
      </c>
      <c r="AT28" s="243">
        <v>3.0992258064999998</v>
      </c>
      <c r="AU28" s="243">
        <v>3.3073000000000001</v>
      </c>
      <c r="AV28" s="243">
        <v>3.3328387096999998</v>
      </c>
      <c r="AW28" s="243">
        <v>3.5085333332999999</v>
      </c>
      <c r="AX28" s="243">
        <v>4.1273225805999996</v>
      </c>
      <c r="AY28" s="243">
        <v>3.7904516129000001</v>
      </c>
      <c r="AZ28" s="243">
        <v>3.8306428571</v>
      </c>
      <c r="BA28" s="243">
        <v>3.4990967741999999</v>
      </c>
      <c r="BB28" s="243">
        <v>3.0065333333000002</v>
      </c>
      <c r="BC28" s="243">
        <v>2.9536774193999999</v>
      </c>
      <c r="BD28" s="243">
        <v>3.1197333333000001</v>
      </c>
      <c r="BE28" s="243">
        <v>3.0979677418999998</v>
      </c>
      <c r="BF28" s="243">
        <v>3.3145483870999999</v>
      </c>
      <c r="BG28" s="243">
        <v>3.1527537579999998</v>
      </c>
      <c r="BH28" s="243">
        <v>3.1774872759999999</v>
      </c>
      <c r="BI28" s="243">
        <v>3.424322783</v>
      </c>
      <c r="BJ28" s="367">
        <v>3.9293787029999998</v>
      </c>
      <c r="BK28" s="367">
        <v>3.6491735520000002</v>
      </c>
      <c r="BL28" s="367">
        <v>3.8842221189999999</v>
      </c>
      <c r="BM28" s="367">
        <v>3.568593065</v>
      </c>
      <c r="BN28" s="367">
        <v>3.2222054309999999</v>
      </c>
      <c r="BO28" s="367">
        <v>2.9511101979999999</v>
      </c>
      <c r="BP28" s="367">
        <v>2.9704534150000002</v>
      </c>
      <c r="BQ28" s="367">
        <v>3.0396416240000002</v>
      </c>
      <c r="BR28" s="367">
        <v>3.1282144519999999</v>
      </c>
      <c r="BS28" s="367">
        <v>3.0414114689999998</v>
      </c>
      <c r="BT28" s="367">
        <v>3.0609690610000002</v>
      </c>
      <c r="BU28" s="367">
        <v>3.2892637659999999</v>
      </c>
      <c r="BV28" s="367">
        <v>3.759683485</v>
      </c>
    </row>
    <row r="29" spans="1:74" ht="11.15" customHeight="1" x14ac:dyDescent="0.25">
      <c r="A29" s="158" t="s">
        <v>280</v>
      </c>
      <c r="B29" s="169" t="s">
        <v>267</v>
      </c>
      <c r="C29" s="243">
        <v>6.4795161290000003</v>
      </c>
      <c r="D29" s="243">
        <v>6.6197499999999998</v>
      </c>
      <c r="E29" s="243">
        <v>6.4800967741999997</v>
      </c>
      <c r="F29" s="243">
        <v>6.4460333332999999</v>
      </c>
      <c r="G29" s="243">
        <v>6.5150645160999998</v>
      </c>
      <c r="H29" s="243">
        <v>6.5065666667000004</v>
      </c>
      <c r="I29" s="243">
        <v>6.4066451613000002</v>
      </c>
      <c r="J29" s="243">
        <v>6.3887741934999998</v>
      </c>
      <c r="K29" s="243">
        <v>6.2733333333000001</v>
      </c>
      <c r="L29" s="243">
        <v>6.1331290323000003</v>
      </c>
      <c r="M29" s="243">
        <v>6.3573333332999997</v>
      </c>
      <c r="N29" s="243">
        <v>6.2682258065000003</v>
      </c>
      <c r="O29" s="243">
        <v>6.6005724515999997</v>
      </c>
      <c r="P29" s="243">
        <v>6.6226564286</v>
      </c>
      <c r="Q29" s="243">
        <v>6.3324446451999998</v>
      </c>
      <c r="R29" s="243">
        <v>6.6828116667000002</v>
      </c>
      <c r="S29" s="243">
        <v>6.3766207097000001</v>
      </c>
      <c r="T29" s="243">
        <v>6.4882660000000003</v>
      </c>
      <c r="U29" s="243">
        <v>6.6221360968000003</v>
      </c>
      <c r="V29" s="243">
        <v>6.6731804839000004</v>
      </c>
      <c r="W29" s="243">
        <v>6.2516803333000004</v>
      </c>
      <c r="X29" s="243">
        <v>6.3652377741999997</v>
      </c>
      <c r="Y29" s="243">
        <v>6.6071183332999999</v>
      </c>
      <c r="Z29" s="243">
        <v>6.6901814839</v>
      </c>
      <c r="AA29" s="243">
        <v>6.4103431935000001</v>
      </c>
      <c r="AB29" s="243">
        <v>6.4266816896999996</v>
      </c>
      <c r="AC29" s="243">
        <v>6.1313081289999998</v>
      </c>
      <c r="AD29" s="243">
        <v>5.0527179999999996</v>
      </c>
      <c r="AE29" s="243">
        <v>5.4703429354999997</v>
      </c>
      <c r="AF29" s="243">
        <v>5.5307743333000001</v>
      </c>
      <c r="AG29" s="243">
        <v>5.4539373547999999</v>
      </c>
      <c r="AH29" s="243">
        <v>5.4055824515999999</v>
      </c>
      <c r="AI29" s="243">
        <v>5.5909760000000004</v>
      </c>
      <c r="AJ29" s="243">
        <v>5.6887084839000002</v>
      </c>
      <c r="AK29" s="243">
        <v>5.7638660000000002</v>
      </c>
      <c r="AL29" s="243">
        <v>5.9112615805999997</v>
      </c>
      <c r="AM29" s="243">
        <v>5.6182873870999996</v>
      </c>
      <c r="AN29" s="243">
        <v>6.0358874285999997</v>
      </c>
      <c r="AO29" s="243">
        <v>6.0387397741999997</v>
      </c>
      <c r="AP29" s="243">
        <v>5.8113000000000001</v>
      </c>
      <c r="AQ29" s="243">
        <v>5.9216149355000001</v>
      </c>
      <c r="AR29" s="243">
        <v>6.0438883333</v>
      </c>
      <c r="AS29" s="243">
        <v>5.9552193225999996</v>
      </c>
      <c r="AT29" s="243">
        <v>5.8429559032</v>
      </c>
      <c r="AU29" s="243">
        <v>5.9119580000000003</v>
      </c>
      <c r="AV29" s="243">
        <v>5.8494283870999997</v>
      </c>
      <c r="AW29" s="243">
        <v>6.2215013333</v>
      </c>
      <c r="AX29" s="243">
        <v>6.6146627419000001</v>
      </c>
      <c r="AY29" s="243">
        <v>6.2044043226000003</v>
      </c>
      <c r="AZ29" s="243">
        <v>6.2989879999999996</v>
      </c>
      <c r="BA29" s="243">
        <v>6.3868989354999997</v>
      </c>
      <c r="BB29" s="243">
        <v>6.2729203333000001</v>
      </c>
      <c r="BC29" s="243">
        <v>6.4475556773999996</v>
      </c>
      <c r="BD29" s="243">
        <v>6.2669176667000004</v>
      </c>
      <c r="BE29" s="243">
        <v>6.3890915160999997</v>
      </c>
      <c r="BF29" s="243">
        <v>6.4513715484</v>
      </c>
      <c r="BG29" s="243">
        <v>5.975794756</v>
      </c>
      <c r="BH29" s="243">
        <v>6.0027628460000004</v>
      </c>
      <c r="BI29" s="243">
        <v>6.1886450289999999</v>
      </c>
      <c r="BJ29" s="367">
        <v>6.3417633440000003</v>
      </c>
      <c r="BK29" s="367">
        <v>6.1347475630000003</v>
      </c>
      <c r="BL29" s="367">
        <v>6.3221921620000003</v>
      </c>
      <c r="BM29" s="367">
        <v>6.1627153569999997</v>
      </c>
      <c r="BN29" s="367">
        <v>5.9989700719999997</v>
      </c>
      <c r="BO29" s="367">
        <v>6.0495435549999996</v>
      </c>
      <c r="BP29" s="367">
        <v>6.0791875720000004</v>
      </c>
      <c r="BQ29" s="367">
        <v>6.0566605109999996</v>
      </c>
      <c r="BR29" s="367">
        <v>6.1187922019999998</v>
      </c>
      <c r="BS29" s="367">
        <v>6.0265559389999996</v>
      </c>
      <c r="BT29" s="367">
        <v>6.0420710309999999</v>
      </c>
      <c r="BU29" s="367">
        <v>6.219916231</v>
      </c>
      <c r="BV29" s="367">
        <v>6.3630523610000003</v>
      </c>
    </row>
    <row r="30" spans="1:74" ht="11.15" customHeight="1" x14ac:dyDescent="0.25">
      <c r="A30" s="158" t="s">
        <v>287</v>
      </c>
      <c r="B30" s="169" t="s">
        <v>268</v>
      </c>
      <c r="C30" s="243">
        <v>50.762606413999997</v>
      </c>
      <c r="D30" s="243">
        <v>51.537823179</v>
      </c>
      <c r="E30" s="243">
        <v>51.834101488000002</v>
      </c>
      <c r="F30" s="243">
        <v>52.001872026999997</v>
      </c>
      <c r="G30" s="243">
        <v>52.627724925999999</v>
      </c>
      <c r="H30" s="243">
        <v>53.013725014000002</v>
      </c>
      <c r="I30" s="243">
        <v>52.769308913000003</v>
      </c>
      <c r="J30" s="243">
        <v>52.478448018000002</v>
      </c>
      <c r="K30" s="243">
        <v>52.856412485</v>
      </c>
      <c r="L30" s="243">
        <v>51.989329474000002</v>
      </c>
      <c r="M30" s="243">
        <v>52.430205872999998</v>
      </c>
      <c r="N30" s="243">
        <v>53.115375211</v>
      </c>
      <c r="O30" s="243">
        <v>51.543758826999998</v>
      </c>
      <c r="P30" s="243">
        <v>52.220137929000003</v>
      </c>
      <c r="Q30" s="243">
        <v>52.567175278999997</v>
      </c>
      <c r="R30" s="243">
        <v>52.807413734000001</v>
      </c>
      <c r="S30" s="243">
        <v>53.433033102000003</v>
      </c>
      <c r="T30" s="243">
        <v>53.717320655000002</v>
      </c>
      <c r="U30" s="243">
        <v>53.672320179000003</v>
      </c>
      <c r="V30" s="243">
        <v>53.362092457999999</v>
      </c>
      <c r="W30" s="243">
        <v>53.507293730000001</v>
      </c>
      <c r="X30" s="243">
        <v>52.682388926999998</v>
      </c>
      <c r="Y30" s="243">
        <v>53.383716616000001</v>
      </c>
      <c r="Z30" s="243">
        <v>53.925973921000001</v>
      </c>
      <c r="AA30" s="243">
        <v>49.248922985</v>
      </c>
      <c r="AB30" s="243">
        <v>50.236534333000002</v>
      </c>
      <c r="AC30" s="243">
        <v>49.028222710999998</v>
      </c>
      <c r="AD30" s="243">
        <v>47.486183556999997</v>
      </c>
      <c r="AE30" s="243">
        <v>49.174632621999997</v>
      </c>
      <c r="AF30" s="243">
        <v>50.456205375000003</v>
      </c>
      <c r="AG30" s="243">
        <v>50.147444084</v>
      </c>
      <c r="AH30" s="243">
        <v>49.651574750999998</v>
      </c>
      <c r="AI30" s="243">
        <v>50.630443272999997</v>
      </c>
      <c r="AJ30" s="243">
        <v>50.010828453000002</v>
      </c>
      <c r="AK30" s="243">
        <v>51.267756444</v>
      </c>
      <c r="AL30" s="243">
        <v>51.361619087000001</v>
      </c>
      <c r="AM30" s="243">
        <v>51.126012119000002</v>
      </c>
      <c r="AN30" s="243">
        <v>52.476972216</v>
      </c>
      <c r="AO30" s="243">
        <v>52.274782428999998</v>
      </c>
      <c r="AP30" s="243">
        <v>52.516838849000003</v>
      </c>
      <c r="AQ30" s="243">
        <v>52.187737151</v>
      </c>
      <c r="AR30" s="243">
        <v>52.915507255000001</v>
      </c>
      <c r="AS30" s="243">
        <v>52.787011954999997</v>
      </c>
      <c r="AT30" s="243">
        <v>52.220958174000003</v>
      </c>
      <c r="AU30" s="243">
        <v>53.185307719000001</v>
      </c>
      <c r="AV30" s="243">
        <v>52.798627916000001</v>
      </c>
      <c r="AW30" s="243">
        <v>53.381336718</v>
      </c>
      <c r="AX30" s="243">
        <v>54.263432438000002</v>
      </c>
      <c r="AY30" s="243">
        <v>53.070251714999998</v>
      </c>
      <c r="AZ30" s="243">
        <v>54.084518973999998</v>
      </c>
      <c r="BA30" s="243">
        <v>52.70222674</v>
      </c>
      <c r="BB30" s="243">
        <v>52.853072783000002</v>
      </c>
      <c r="BC30" s="243">
        <v>53.540529874999997</v>
      </c>
      <c r="BD30" s="243">
        <v>54.299685809000003</v>
      </c>
      <c r="BE30" s="243">
        <v>53.871195997999997</v>
      </c>
      <c r="BF30" s="243">
        <v>53.813651643</v>
      </c>
      <c r="BG30" s="243">
        <v>54.466870993000001</v>
      </c>
      <c r="BH30" s="243">
        <v>53.166662524000003</v>
      </c>
      <c r="BI30" s="243">
        <v>54.027524530000001</v>
      </c>
      <c r="BJ30" s="367">
        <v>55.037406998999998</v>
      </c>
      <c r="BK30" s="367">
        <v>54.270663693000003</v>
      </c>
      <c r="BL30" s="367">
        <v>55.572630140000001</v>
      </c>
      <c r="BM30" s="367">
        <v>54.981986391</v>
      </c>
      <c r="BN30" s="367">
        <v>54.946390661000002</v>
      </c>
      <c r="BO30" s="367">
        <v>55.277689295000002</v>
      </c>
      <c r="BP30" s="367">
        <v>55.838477054000002</v>
      </c>
      <c r="BQ30" s="367">
        <v>55.117923069</v>
      </c>
      <c r="BR30" s="367">
        <v>54.643950937</v>
      </c>
      <c r="BS30" s="367">
        <v>55.289813268000003</v>
      </c>
      <c r="BT30" s="367">
        <v>53.764041491999997</v>
      </c>
      <c r="BU30" s="367">
        <v>54.700294663000001</v>
      </c>
      <c r="BV30" s="367">
        <v>55.537360161999999</v>
      </c>
    </row>
    <row r="31" spans="1:74" ht="11.15" customHeight="1" x14ac:dyDescent="0.25">
      <c r="A31" s="158" t="s">
        <v>282</v>
      </c>
      <c r="B31" s="169" t="s">
        <v>914</v>
      </c>
      <c r="C31" s="243">
        <v>4.3535071494000004</v>
      </c>
      <c r="D31" s="243">
        <v>4.5790283111000001</v>
      </c>
      <c r="E31" s="243">
        <v>4.4749265949000003</v>
      </c>
      <c r="F31" s="243">
        <v>4.4048061725999998</v>
      </c>
      <c r="G31" s="243">
        <v>4.5358103864999997</v>
      </c>
      <c r="H31" s="243">
        <v>4.7270117885999996</v>
      </c>
      <c r="I31" s="243">
        <v>4.7884905850999999</v>
      </c>
      <c r="J31" s="243">
        <v>4.9027316737</v>
      </c>
      <c r="K31" s="243">
        <v>4.8137947691000003</v>
      </c>
      <c r="L31" s="243">
        <v>4.6444464872999998</v>
      </c>
      <c r="M31" s="243">
        <v>4.7086539064000004</v>
      </c>
      <c r="N31" s="243">
        <v>4.7513663665000001</v>
      </c>
      <c r="O31" s="243">
        <v>4.5786484302000003</v>
      </c>
      <c r="P31" s="243">
        <v>4.8195788091000002</v>
      </c>
      <c r="Q31" s="243">
        <v>4.7083709349999996</v>
      </c>
      <c r="R31" s="243">
        <v>4.6331211392</v>
      </c>
      <c r="S31" s="243">
        <v>4.7730783834999997</v>
      </c>
      <c r="T31" s="243">
        <v>4.9773403930000004</v>
      </c>
      <c r="U31" s="243">
        <v>5.0428944439999999</v>
      </c>
      <c r="V31" s="243">
        <v>5.1649399380999998</v>
      </c>
      <c r="W31" s="243">
        <v>5.0699349216999998</v>
      </c>
      <c r="X31" s="243">
        <v>4.8887872842000002</v>
      </c>
      <c r="Y31" s="243">
        <v>4.9573845537999999</v>
      </c>
      <c r="Z31" s="243">
        <v>5.0030319758999999</v>
      </c>
      <c r="AA31" s="243">
        <v>4.1112312855999997</v>
      </c>
      <c r="AB31" s="243">
        <v>4.3443356803000004</v>
      </c>
      <c r="AC31" s="243">
        <v>4.2404559812000002</v>
      </c>
      <c r="AD31" s="243">
        <v>4.2280994826000002</v>
      </c>
      <c r="AE31" s="243">
        <v>4.3502860743999996</v>
      </c>
      <c r="AF31" s="243">
        <v>4.5452021119000001</v>
      </c>
      <c r="AG31" s="243">
        <v>4.6153763208000003</v>
      </c>
      <c r="AH31" s="243">
        <v>4.7282017139999999</v>
      </c>
      <c r="AI31" s="243">
        <v>4.6515928462999998</v>
      </c>
      <c r="AJ31" s="243">
        <v>4.5597046604000004</v>
      </c>
      <c r="AK31" s="243">
        <v>4.6040386138000002</v>
      </c>
      <c r="AL31" s="243">
        <v>4.6036730675999999</v>
      </c>
      <c r="AM31" s="243">
        <v>4.4736232655999997</v>
      </c>
      <c r="AN31" s="243">
        <v>4.6885394167000003</v>
      </c>
      <c r="AO31" s="243">
        <v>4.5627405907999998</v>
      </c>
      <c r="AP31" s="243">
        <v>4.4851666415000002</v>
      </c>
      <c r="AQ31" s="243">
        <v>4.6054465579999997</v>
      </c>
      <c r="AR31" s="243">
        <v>4.7935076372000003</v>
      </c>
      <c r="AS31" s="243">
        <v>4.9420140767999996</v>
      </c>
      <c r="AT31" s="243">
        <v>5.0313336367000003</v>
      </c>
      <c r="AU31" s="243">
        <v>4.9549386123000003</v>
      </c>
      <c r="AV31" s="243">
        <v>4.7819599796999999</v>
      </c>
      <c r="AW31" s="243">
        <v>4.8460392804000003</v>
      </c>
      <c r="AX31" s="243">
        <v>4.8984101576999999</v>
      </c>
      <c r="AY31" s="243">
        <v>4.4741613090000003</v>
      </c>
      <c r="AZ31" s="243">
        <v>4.6854904250000002</v>
      </c>
      <c r="BA31" s="243">
        <v>4.3398601000000001</v>
      </c>
      <c r="BB31" s="243">
        <v>4.2344370810000003</v>
      </c>
      <c r="BC31" s="243">
        <v>4.3365910980000004</v>
      </c>
      <c r="BD31" s="243">
        <v>4.5168231130000001</v>
      </c>
      <c r="BE31" s="243">
        <v>4.6696882200000003</v>
      </c>
      <c r="BF31" s="243">
        <v>4.7686228780000004</v>
      </c>
      <c r="BG31" s="243">
        <v>4.7036529140000001</v>
      </c>
      <c r="BH31" s="243">
        <v>4.5477937800000001</v>
      </c>
      <c r="BI31" s="243">
        <v>4.665628796</v>
      </c>
      <c r="BJ31" s="367">
        <v>4.7223361319999997</v>
      </c>
      <c r="BK31" s="367">
        <v>4.1236555590000004</v>
      </c>
      <c r="BL31" s="367">
        <v>4.3735127839999999</v>
      </c>
      <c r="BM31" s="367">
        <v>4.2630541070000003</v>
      </c>
      <c r="BN31" s="367">
        <v>4.2440343140000003</v>
      </c>
      <c r="BO31" s="367">
        <v>4.3768351550000002</v>
      </c>
      <c r="BP31" s="367">
        <v>4.5862908429999996</v>
      </c>
      <c r="BQ31" s="367">
        <v>4.6613933870000004</v>
      </c>
      <c r="BR31" s="367">
        <v>4.7834772250000004</v>
      </c>
      <c r="BS31" s="367">
        <v>4.7011875410000004</v>
      </c>
      <c r="BT31" s="367">
        <v>4.595048298</v>
      </c>
      <c r="BU31" s="367">
        <v>4.6457561619999996</v>
      </c>
      <c r="BV31" s="367">
        <v>4.6510300249999998</v>
      </c>
    </row>
    <row r="32" spans="1:74" ht="11.15" customHeight="1" x14ac:dyDescent="0.25">
      <c r="A32" s="158" t="s">
        <v>283</v>
      </c>
      <c r="B32" s="169" t="s">
        <v>265</v>
      </c>
      <c r="C32" s="243">
        <v>0.70025753429000004</v>
      </c>
      <c r="D32" s="243">
        <v>0.72157524045999999</v>
      </c>
      <c r="E32" s="243">
        <v>0.72653103562999999</v>
      </c>
      <c r="F32" s="243">
        <v>0.73296951384999998</v>
      </c>
      <c r="G32" s="243">
        <v>0.75411352110999996</v>
      </c>
      <c r="H32" s="243">
        <v>0.75201428811000004</v>
      </c>
      <c r="I32" s="243">
        <v>0.75933004071999999</v>
      </c>
      <c r="J32" s="243">
        <v>0.76213840475000005</v>
      </c>
      <c r="K32" s="243">
        <v>0.75913442246999996</v>
      </c>
      <c r="L32" s="243">
        <v>0.78137653488000003</v>
      </c>
      <c r="M32" s="243">
        <v>0.76841774883000002</v>
      </c>
      <c r="N32" s="243">
        <v>0.73702476183999999</v>
      </c>
      <c r="O32" s="243">
        <v>0.72062870434000004</v>
      </c>
      <c r="P32" s="243">
        <v>0.74322347388999999</v>
      </c>
      <c r="Q32" s="243">
        <v>0.74923335153000004</v>
      </c>
      <c r="R32" s="243">
        <v>0.75765035536000003</v>
      </c>
      <c r="S32" s="243">
        <v>0.78027874460000002</v>
      </c>
      <c r="T32" s="243">
        <v>0.77769330636</v>
      </c>
      <c r="U32" s="243">
        <v>0.78738130735</v>
      </c>
      <c r="V32" s="243">
        <v>0.79072140917</v>
      </c>
      <c r="W32" s="243">
        <v>0.78823873895999996</v>
      </c>
      <c r="X32" s="243">
        <v>0.81042969259999997</v>
      </c>
      <c r="Y32" s="243">
        <v>0.79725454935999995</v>
      </c>
      <c r="Z32" s="243">
        <v>0.76396724814000005</v>
      </c>
      <c r="AA32" s="243">
        <v>0.67669727700000004</v>
      </c>
      <c r="AB32" s="243">
        <v>0.69418502800000004</v>
      </c>
      <c r="AC32" s="243">
        <v>0.70579252100000001</v>
      </c>
      <c r="AD32" s="243">
        <v>0.69897660100000003</v>
      </c>
      <c r="AE32" s="243">
        <v>0.71309436900000001</v>
      </c>
      <c r="AF32" s="243">
        <v>0.71972001200000002</v>
      </c>
      <c r="AG32" s="243">
        <v>0.71057055599999996</v>
      </c>
      <c r="AH32" s="243">
        <v>0.713678174</v>
      </c>
      <c r="AI32" s="243">
        <v>0.72097954399999997</v>
      </c>
      <c r="AJ32" s="243">
        <v>0.73230373500000001</v>
      </c>
      <c r="AK32" s="243">
        <v>0.72424613599999998</v>
      </c>
      <c r="AL32" s="243">
        <v>0.70131374499999999</v>
      </c>
      <c r="AM32" s="243">
        <v>0.73440872099999999</v>
      </c>
      <c r="AN32" s="243">
        <v>0.74076497299999999</v>
      </c>
      <c r="AO32" s="243">
        <v>0.74281681799999999</v>
      </c>
      <c r="AP32" s="243">
        <v>0.73617632700000002</v>
      </c>
      <c r="AQ32" s="243">
        <v>0.74517656499999996</v>
      </c>
      <c r="AR32" s="243">
        <v>0.75265004300000005</v>
      </c>
      <c r="AS32" s="243">
        <v>0.74829115800000001</v>
      </c>
      <c r="AT32" s="243">
        <v>0.75315588600000005</v>
      </c>
      <c r="AU32" s="243">
        <v>0.71990227100000004</v>
      </c>
      <c r="AV32" s="243">
        <v>0.76886459500000004</v>
      </c>
      <c r="AW32" s="243">
        <v>0.75510418400000001</v>
      </c>
      <c r="AX32" s="243">
        <v>0.75194082699999998</v>
      </c>
      <c r="AY32" s="243">
        <v>0.75540506200000002</v>
      </c>
      <c r="AZ32" s="243">
        <v>0.75152761400000001</v>
      </c>
      <c r="BA32" s="243">
        <v>0.76616784699999996</v>
      </c>
      <c r="BB32" s="243">
        <v>0.74892424199999996</v>
      </c>
      <c r="BC32" s="243">
        <v>0.75796703799999998</v>
      </c>
      <c r="BD32" s="243">
        <v>0.77176855899999997</v>
      </c>
      <c r="BE32" s="243">
        <v>0.76381462600000005</v>
      </c>
      <c r="BF32" s="243">
        <v>0.76224608299999996</v>
      </c>
      <c r="BG32" s="243">
        <v>0.76588522999999997</v>
      </c>
      <c r="BH32" s="243">
        <v>0.78683999999999998</v>
      </c>
      <c r="BI32" s="243">
        <v>0.77287017199999997</v>
      </c>
      <c r="BJ32" s="367">
        <v>0.75594255700000001</v>
      </c>
      <c r="BK32" s="367">
        <v>0.72780924300000005</v>
      </c>
      <c r="BL32" s="367">
        <v>0.74617083399999995</v>
      </c>
      <c r="BM32" s="367">
        <v>0.75823965400000004</v>
      </c>
      <c r="BN32" s="367">
        <v>0.750552416</v>
      </c>
      <c r="BO32" s="367">
        <v>0.76535334600000005</v>
      </c>
      <c r="BP32" s="367">
        <v>0.77213140000000002</v>
      </c>
      <c r="BQ32" s="367">
        <v>0.76199598700000004</v>
      </c>
      <c r="BR32" s="367">
        <v>0.76503563299999999</v>
      </c>
      <c r="BS32" s="367">
        <v>0.77259552200000003</v>
      </c>
      <c r="BT32" s="367">
        <v>0.78449218099999996</v>
      </c>
      <c r="BU32" s="367">
        <v>0.77560410000000002</v>
      </c>
      <c r="BV32" s="367">
        <v>0.75076890799999996</v>
      </c>
    </row>
    <row r="33" spans="1:74" ht="11.15" customHeight="1" x14ac:dyDescent="0.25">
      <c r="A33" s="158" t="s">
        <v>284</v>
      </c>
      <c r="B33" s="169" t="s">
        <v>270</v>
      </c>
      <c r="C33" s="243">
        <v>13.304669275</v>
      </c>
      <c r="D33" s="243">
        <v>13.709808061</v>
      </c>
      <c r="E33" s="243">
        <v>13.628812722999999</v>
      </c>
      <c r="F33" s="243">
        <v>13.914890753</v>
      </c>
      <c r="G33" s="243">
        <v>13.716845307</v>
      </c>
      <c r="H33" s="243">
        <v>13.564693568999999</v>
      </c>
      <c r="I33" s="243">
        <v>13.514036000999999</v>
      </c>
      <c r="J33" s="243">
        <v>13.102617687</v>
      </c>
      <c r="K33" s="243">
        <v>13.81715434</v>
      </c>
      <c r="L33" s="243">
        <v>13.011278959</v>
      </c>
      <c r="M33" s="243">
        <v>13.831271048</v>
      </c>
      <c r="N33" s="243">
        <v>14.221636654999999</v>
      </c>
      <c r="O33" s="243">
        <v>13.704991006</v>
      </c>
      <c r="P33" s="243">
        <v>14.120673123</v>
      </c>
      <c r="Q33" s="243">
        <v>14.035805472</v>
      </c>
      <c r="R33" s="243">
        <v>14.328593092</v>
      </c>
      <c r="S33" s="243">
        <v>14.122900502</v>
      </c>
      <c r="T33" s="243">
        <v>13.964273497000001</v>
      </c>
      <c r="U33" s="243">
        <v>13.909941541</v>
      </c>
      <c r="V33" s="243">
        <v>13.484106424</v>
      </c>
      <c r="W33" s="243">
        <v>14.217042127999999</v>
      </c>
      <c r="X33" s="243">
        <v>13.384847556</v>
      </c>
      <c r="Y33" s="243">
        <v>14.225982901</v>
      </c>
      <c r="Z33" s="243">
        <v>14.6247317</v>
      </c>
      <c r="AA33" s="243">
        <v>14.123592500000001</v>
      </c>
      <c r="AB33" s="243">
        <v>14.54933686</v>
      </c>
      <c r="AC33" s="243">
        <v>14.4599881</v>
      </c>
      <c r="AD33" s="243">
        <v>14.76031465</v>
      </c>
      <c r="AE33" s="243">
        <v>14.547680250000001</v>
      </c>
      <c r="AF33" s="243">
        <v>14.384131979999999</v>
      </c>
      <c r="AG33" s="243">
        <v>14.32863038</v>
      </c>
      <c r="AH33" s="243">
        <v>13.89098559</v>
      </c>
      <c r="AI33" s="243">
        <v>14.647758319999999</v>
      </c>
      <c r="AJ33" s="243">
        <v>13.792656689999999</v>
      </c>
      <c r="AK33" s="243">
        <v>14.66209574</v>
      </c>
      <c r="AL33" s="243">
        <v>15.076364180000001</v>
      </c>
      <c r="AM33" s="243">
        <v>15.008369460000001</v>
      </c>
      <c r="AN33" s="243">
        <v>15.45765213</v>
      </c>
      <c r="AO33" s="243">
        <v>15.366317840000001</v>
      </c>
      <c r="AP33" s="243">
        <v>15.682498710000001</v>
      </c>
      <c r="AQ33" s="243">
        <v>15.460296960000001</v>
      </c>
      <c r="AR33" s="243">
        <v>15.288697470000001</v>
      </c>
      <c r="AS33" s="243">
        <v>15.079133000000001</v>
      </c>
      <c r="AT33" s="243">
        <v>14.542068710000001</v>
      </c>
      <c r="AU33" s="243">
        <v>15.35926591</v>
      </c>
      <c r="AV33" s="243">
        <v>14.54076871</v>
      </c>
      <c r="AW33" s="243">
        <v>15.43034581</v>
      </c>
      <c r="AX33" s="243">
        <v>16.021974950000001</v>
      </c>
      <c r="AY33" s="243">
        <v>15.230209540000001</v>
      </c>
      <c r="AZ33" s="243">
        <v>15.41880753</v>
      </c>
      <c r="BA33" s="243">
        <v>14.760077539999999</v>
      </c>
      <c r="BB33" s="243">
        <v>15.05694914</v>
      </c>
      <c r="BC33" s="243">
        <v>15.18881886</v>
      </c>
      <c r="BD33" s="243">
        <v>15.094390499999999</v>
      </c>
      <c r="BE33" s="243">
        <v>15.082473390000001</v>
      </c>
      <c r="BF33" s="243">
        <v>14.69033031</v>
      </c>
      <c r="BG33" s="243">
        <v>15.54759881</v>
      </c>
      <c r="BH33" s="243">
        <v>14.614647489999999</v>
      </c>
      <c r="BI33" s="243">
        <v>15.38939706</v>
      </c>
      <c r="BJ33" s="367">
        <v>15.87887098</v>
      </c>
      <c r="BK33" s="367">
        <v>15.910686399999999</v>
      </c>
      <c r="BL33" s="367">
        <v>16.370933340000001</v>
      </c>
      <c r="BM33" s="367">
        <v>16.17028461</v>
      </c>
      <c r="BN33" s="367">
        <v>16.392820990000001</v>
      </c>
      <c r="BO33" s="367">
        <v>16.056780740000001</v>
      </c>
      <c r="BP33" s="367">
        <v>15.77348027</v>
      </c>
      <c r="BQ33" s="367">
        <v>15.60704859</v>
      </c>
      <c r="BR33" s="367">
        <v>15.02432559</v>
      </c>
      <c r="BS33" s="367">
        <v>15.740073990000001</v>
      </c>
      <c r="BT33" s="367">
        <v>14.702001129999999</v>
      </c>
      <c r="BU33" s="367">
        <v>15.53899365</v>
      </c>
      <c r="BV33" s="367">
        <v>15.88026582</v>
      </c>
    </row>
    <row r="34" spans="1:74" ht="11.15" customHeight="1" x14ac:dyDescent="0.25">
      <c r="A34" s="158" t="s">
        <v>285</v>
      </c>
      <c r="B34" s="169" t="s">
        <v>271</v>
      </c>
      <c r="C34" s="243">
        <v>13.518965055000001</v>
      </c>
      <c r="D34" s="243">
        <v>13.401845384</v>
      </c>
      <c r="E34" s="243">
        <v>13.850551119</v>
      </c>
      <c r="F34" s="243">
        <v>13.639609381</v>
      </c>
      <c r="G34" s="243">
        <v>13.864237931</v>
      </c>
      <c r="H34" s="243">
        <v>13.627349533</v>
      </c>
      <c r="I34" s="243">
        <v>13.523741974</v>
      </c>
      <c r="J34" s="243">
        <v>13.416265913</v>
      </c>
      <c r="K34" s="243">
        <v>13.346249648000001</v>
      </c>
      <c r="L34" s="243">
        <v>13.640569869</v>
      </c>
      <c r="M34" s="243">
        <v>13.688291634</v>
      </c>
      <c r="N34" s="243">
        <v>13.902116516</v>
      </c>
      <c r="O34" s="243">
        <v>13.649098261000001</v>
      </c>
      <c r="P34" s="243">
        <v>13.398483775000001</v>
      </c>
      <c r="Q34" s="243">
        <v>13.884812451</v>
      </c>
      <c r="R34" s="243">
        <v>13.739709044</v>
      </c>
      <c r="S34" s="243">
        <v>13.961036473</v>
      </c>
      <c r="T34" s="243">
        <v>13.620291834</v>
      </c>
      <c r="U34" s="243">
        <v>13.713396856999999</v>
      </c>
      <c r="V34" s="243">
        <v>13.586822768999999</v>
      </c>
      <c r="W34" s="243">
        <v>13.264036450000001</v>
      </c>
      <c r="X34" s="243">
        <v>13.625961248999999</v>
      </c>
      <c r="Y34" s="243">
        <v>13.907520904</v>
      </c>
      <c r="Z34" s="243">
        <v>13.97338203</v>
      </c>
      <c r="AA34" s="243">
        <v>13.205922891</v>
      </c>
      <c r="AB34" s="243">
        <v>13.293762804</v>
      </c>
      <c r="AC34" s="243">
        <v>12.260767388</v>
      </c>
      <c r="AD34" s="243">
        <v>10.431827243000001</v>
      </c>
      <c r="AE34" s="243">
        <v>11.835821221</v>
      </c>
      <c r="AF34" s="243">
        <v>12.406621738</v>
      </c>
      <c r="AG34" s="243">
        <v>12.220026145</v>
      </c>
      <c r="AH34" s="243">
        <v>11.918584762</v>
      </c>
      <c r="AI34" s="243">
        <v>12.302030037</v>
      </c>
      <c r="AJ34" s="243">
        <v>12.801623797</v>
      </c>
      <c r="AK34" s="243">
        <v>13.504786055</v>
      </c>
      <c r="AL34" s="243">
        <v>13.154931932</v>
      </c>
      <c r="AM34" s="243">
        <v>13.193815011</v>
      </c>
      <c r="AN34" s="243">
        <v>13.551731884000001</v>
      </c>
      <c r="AO34" s="243">
        <v>13.5533603</v>
      </c>
      <c r="AP34" s="243">
        <v>13.309310419999999</v>
      </c>
      <c r="AQ34" s="243">
        <v>12.709202753</v>
      </c>
      <c r="AR34" s="243">
        <v>12.924877604000001</v>
      </c>
      <c r="AS34" s="243">
        <v>12.918501963000001</v>
      </c>
      <c r="AT34" s="243">
        <v>12.646941947</v>
      </c>
      <c r="AU34" s="243">
        <v>12.951976547999999</v>
      </c>
      <c r="AV34" s="243">
        <v>13.513146903999999</v>
      </c>
      <c r="AW34" s="243">
        <v>13.647131419000001</v>
      </c>
      <c r="AX34" s="243">
        <v>13.901579967</v>
      </c>
      <c r="AY34" s="243">
        <v>13.559260971</v>
      </c>
      <c r="AZ34" s="243">
        <v>14.010647878</v>
      </c>
      <c r="BA34" s="243">
        <v>13.905529955</v>
      </c>
      <c r="BB34" s="243">
        <v>13.820801067</v>
      </c>
      <c r="BC34" s="243">
        <v>13.720873498</v>
      </c>
      <c r="BD34" s="243">
        <v>13.945067258</v>
      </c>
      <c r="BE34" s="243">
        <v>13.512089198</v>
      </c>
      <c r="BF34" s="243">
        <v>13.540408594000001</v>
      </c>
      <c r="BG34" s="243">
        <v>13.46808908</v>
      </c>
      <c r="BH34" s="243">
        <v>13.684054011000001</v>
      </c>
      <c r="BI34" s="243">
        <v>13.943247703000001</v>
      </c>
      <c r="BJ34" s="367">
        <v>14.051963079</v>
      </c>
      <c r="BK34" s="367">
        <v>14.077562187</v>
      </c>
      <c r="BL34" s="367">
        <v>14.480761060000001</v>
      </c>
      <c r="BM34" s="367">
        <v>14.502462401000001</v>
      </c>
      <c r="BN34" s="367">
        <v>14.292193062000001</v>
      </c>
      <c r="BO34" s="367">
        <v>14.411200751000001</v>
      </c>
      <c r="BP34" s="367">
        <v>14.26005322</v>
      </c>
      <c r="BQ34" s="367">
        <v>13.826591157999999</v>
      </c>
      <c r="BR34" s="367">
        <v>13.679520406</v>
      </c>
      <c r="BS34" s="367">
        <v>13.731037860000001</v>
      </c>
      <c r="BT34" s="367">
        <v>13.799229555</v>
      </c>
      <c r="BU34" s="367">
        <v>14.100153348999999</v>
      </c>
      <c r="BV34" s="367">
        <v>14.223976173000001</v>
      </c>
    </row>
    <row r="35" spans="1:74" ht="11.15" customHeight="1" x14ac:dyDescent="0.25">
      <c r="A35" s="158" t="s">
        <v>286</v>
      </c>
      <c r="B35" s="169" t="s">
        <v>272</v>
      </c>
      <c r="C35" s="243">
        <v>18.885207399999999</v>
      </c>
      <c r="D35" s="243">
        <v>19.125566182</v>
      </c>
      <c r="E35" s="243">
        <v>19.153280016</v>
      </c>
      <c r="F35" s="243">
        <v>19.309596205999998</v>
      </c>
      <c r="G35" s="243">
        <v>19.756717779999999</v>
      </c>
      <c r="H35" s="243">
        <v>20.342655834999999</v>
      </c>
      <c r="I35" s="243">
        <v>20.183710311999999</v>
      </c>
      <c r="J35" s="243">
        <v>20.294694338999999</v>
      </c>
      <c r="K35" s="243">
        <v>20.120079305000001</v>
      </c>
      <c r="L35" s="243">
        <v>19.911657624</v>
      </c>
      <c r="M35" s="243">
        <v>19.433571534999999</v>
      </c>
      <c r="N35" s="243">
        <v>19.503230911999999</v>
      </c>
      <c r="O35" s="243">
        <v>18.890392425999998</v>
      </c>
      <c r="P35" s="243">
        <v>19.138178748000001</v>
      </c>
      <c r="Q35" s="243">
        <v>19.188953069</v>
      </c>
      <c r="R35" s="243">
        <v>19.348340103000002</v>
      </c>
      <c r="S35" s="243">
        <v>19.795738999000001</v>
      </c>
      <c r="T35" s="243">
        <v>20.377721625</v>
      </c>
      <c r="U35" s="243">
        <v>20.21870603</v>
      </c>
      <c r="V35" s="243">
        <v>20.335501917999999</v>
      </c>
      <c r="W35" s="243">
        <v>20.168041492</v>
      </c>
      <c r="X35" s="243">
        <v>19.972363144999999</v>
      </c>
      <c r="Y35" s="243">
        <v>19.495573707999998</v>
      </c>
      <c r="Z35" s="243">
        <v>19.560860967</v>
      </c>
      <c r="AA35" s="243">
        <v>17.131479032000001</v>
      </c>
      <c r="AB35" s="243">
        <v>17.354913961000001</v>
      </c>
      <c r="AC35" s="243">
        <v>17.361218721</v>
      </c>
      <c r="AD35" s="243">
        <v>17.366965580999999</v>
      </c>
      <c r="AE35" s="243">
        <v>17.727750706999998</v>
      </c>
      <c r="AF35" s="243">
        <v>18.400529533</v>
      </c>
      <c r="AG35" s="243">
        <v>18.272840681999998</v>
      </c>
      <c r="AH35" s="243">
        <v>18.400124511000001</v>
      </c>
      <c r="AI35" s="243">
        <v>18.308082526</v>
      </c>
      <c r="AJ35" s="243">
        <v>18.124539571</v>
      </c>
      <c r="AK35" s="243">
        <v>17.772589899</v>
      </c>
      <c r="AL35" s="243">
        <v>17.825336162999999</v>
      </c>
      <c r="AM35" s="243">
        <v>17.715795662000001</v>
      </c>
      <c r="AN35" s="243">
        <v>18.038283812</v>
      </c>
      <c r="AO35" s="243">
        <v>18.049546880000001</v>
      </c>
      <c r="AP35" s="243">
        <v>18.303686751000001</v>
      </c>
      <c r="AQ35" s="243">
        <v>18.667614315000002</v>
      </c>
      <c r="AR35" s="243">
        <v>19.155774501</v>
      </c>
      <c r="AS35" s="243">
        <v>19.099071757000001</v>
      </c>
      <c r="AT35" s="243">
        <v>19.247457994000001</v>
      </c>
      <c r="AU35" s="243">
        <v>19.199224377</v>
      </c>
      <c r="AV35" s="243">
        <v>19.193887727</v>
      </c>
      <c r="AW35" s="243">
        <v>18.702716025000001</v>
      </c>
      <c r="AX35" s="243">
        <v>18.689526535999999</v>
      </c>
      <c r="AY35" s="243">
        <v>19.051214833</v>
      </c>
      <c r="AZ35" s="243">
        <v>19.218045527000001</v>
      </c>
      <c r="BA35" s="243">
        <v>18.930591298</v>
      </c>
      <c r="BB35" s="243">
        <v>18.991961252999999</v>
      </c>
      <c r="BC35" s="243">
        <v>19.536279381</v>
      </c>
      <c r="BD35" s="243">
        <v>19.971636379</v>
      </c>
      <c r="BE35" s="243">
        <v>19.843130563999999</v>
      </c>
      <c r="BF35" s="243">
        <v>20.052043778000002</v>
      </c>
      <c r="BG35" s="243">
        <v>19.981644959</v>
      </c>
      <c r="BH35" s="243">
        <v>19.533327242999999</v>
      </c>
      <c r="BI35" s="243">
        <v>19.256380798999999</v>
      </c>
      <c r="BJ35" s="367">
        <v>19.628294251</v>
      </c>
      <c r="BK35" s="367">
        <v>19.430950304</v>
      </c>
      <c r="BL35" s="367">
        <v>19.601252121999998</v>
      </c>
      <c r="BM35" s="367">
        <v>19.287945618999998</v>
      </c>
      <c r="BN35" s="367">
        <v>19.266789879000001</v>
      </c>
      <c r="BO35" s="367">
        <v>19.667519302999999</v>
      </c>
      <c r="BP35" s="367">
        <v>20.446521320999999</v>
      </c>
      <c r="BQ35" s="367">
        <v>20.260893947</v>
      </c>
      <c r="BR35" s="367">
        <v>20.391592082999999</v>
      </c>
      <c r="BS35" s="367">
        <v>20.344918355000001</v>
      </c>
      <c r="BT35" s="367">
        <v>19.883270327999998</v>
      </c>
      <c r="BU35" s="367">
        <v>19.639787402</v>
      </c>
      <c r="BV35" s="367">
        <v>20.031319236000002</v>
      </c>
    </row>
    <row r="36" spans="1:74" ht="11.15" customHeight="1" x14ac:dyDescent="0.25">
      <c r="A36" s="158" t="s">
        <v>288</v>
      </c>
      <c r="B36" s="169" t="s">
        <v>219</v>
      </c>
      <c r="C36" s="243">
        <v>98.103827590999998</v>
      </c>
      <c r="D36" s="243">
        <v>99.716278110000005</v>
      </c>
      <c r="E36" s="243">
        <v>99.911163787999996</v>
      </c>
      <c r="F36" s="243">
        <v>98.923035866000006</v>
      </c>
      <c r="G36" s="243">
        <v>99.637047687000006</v>
      </c>
      <c r="H36" s="243">
        <v>100.64455246</v>
      </c>
      <c r="I36" s="243">
        <v>101.0606102</v>
      </c>
      <c r="J36" s="243">
        <v>101.42010146</v>
      </c>
      <c r="K36" s="243">
        <v>100.1314856</v>
      </c>
      <c r="L36" s="243">
        <v>100.08301122</v>
      </c>
      <c r="M36" s="243">
        <v>100.44065403</v>
      </c>
      <c r="N36" s="243">
        <v>100.16926314</v>
      </c>
      <c r="O36" s="243">
        <v>99.508654411999999</v>
      </c>
      <c r="P36" s="243">
        <v>100.54086673</v>
      </c>
      <c r="Q36" s="243">
        <v>99.395924636999993</v>
      </c>
      <c r="R36" s="243">
        <v>100.34575649999999</v>
      </c>
      <c r="S36" s="243">
        <v>100.1497517</v>
      </c>
      <c r="T36" s="243">
        <v>101.12768511</v>
      </c>
      <c r="U36" s="243">
        <v>102.21744004999999</v>
      </c>
      <c r="V36" s="243">
        <v>102.16197072</v>
      </c>
      <c r="W36" s="243">
        <v>100.92704361</v>
      </c>
      <c r="X36" s="243">
        <v>100.46767699</v>
      </c>
      <c r="Y36" s="243">
        <v>101.25360664999999</v>
      </c>
      <c r="Z36" s="243">
        <v>101.6757621</v>
      </c>
      <c r="AA36" s="243">
        <v>95.360943501999998</v>
      </c>
      <c r="AB36" s="243">
        <v>97.471874334999995</v>
      </c>
      <c r="AC36" s="243">
        <v>92.329762410000001</v>
      </c>
      <c r="AD36" s="243">
        <v>82.502984669</v>
      </c>
      <c r="AE36" s="243">
        <v>86.357394886999998</v>
      </c>
      <c r="AF36" s="243">
        <v>90.853242977999997</v>
      </c>
      <c r="AG36" s="243">
        <v>92.359517941999997</v>
      </c>
      <c r="AH36" s="243">
        <v>91.529570969999995</v>
      </c>
      <c r="AI36" s="243">
        <v>93.324057339000007</v>
      </c>
      <c r="AJ36" s="243">
        <v>92.817697855000006</v>
      </c>
      <c r="AK36" s="243">
        <v>94.091548027000002</v>
      </c>
      <c r="AL36" s="243">
        <v>94.502390551999994</v>
      </c>
      <c r="AM36" s="243">
        <v>92.994407648999996</v>
      </c>
      <c r="AN36" s="243">
        <v>94.467788872</v>
      </c>
      <c r="AO36" s="243">
        <v>96.104716986</v>
      </c>
      <c r="AP36" s="243">
        <v>95.878368940000001</v>
      </c>
      <c r="AQ36" s="243">
        <v>95.577755175999997</v>
      </c>
      <c r="AR36" s="243">
        <v>98.592823186000004</v>
      </c>
      <c r="AS36" s="243">
        <v>98.442778517999997</v>
      </c>
      <c r="AT36" s="243">
        <v>98.037608422999995</v>
      </c>
      <c r="AU36" s="243">
        <v>99.320606083000001</v>
      </c>
      <c r="AV36" s="243">
        <v>99.021399473000002</v>
      </c>
      <c r="AW36" s="243">
        <v>100.1343877</v>
      </c>
      <c r="AX36" s="243">
        <v>101.94768929</v>
      </c>
      <c r="AY36" s="243">
        <v>97.699167363000001</v>
      </c>
      <c r="AZ36" s="243">
        <v>100.83696378</v>
      </c>
      <c r="BA36" s="243">
        <v>98.935755423000003</v>
      </c>
      <c r="BB36" s="243">
        <v>97.589702907000003</v>
      </c>
      <c r="BC36" s="243">
        <v>98.741731235000003</v>
      </c>
      <c r="BD36" s="243">
        <v>100.73493635</v>
      </c>
      <c r="BE36" s="243">
        <v>100.01974319</v>
      </c>
      <c r="BF36" s="243">
        <v>100.96693069</v>
      </c>
      <c r="BG36" s="243">
        <v>100.53996641000001</v>
      </c>
      <c r="BH36" s="243">
        <v>99.386934599</v>
      </c>
      <c r="BI36" s="243">
        <v>100.24027311</v>
      </c>
      <c r="BJ36" s="367">
        <v>102.21769643</v>
      </c>
      <c r="BK36" s="367">
        <v>100.00170232000001</v>
      </c>
      <c r="BL36" s="367">
        <v>102.38066212</v>
      </c>
      <c r="BM36" s="367">
        <v>101.2208904</v>
      </c>
      <c r="BN36" s="367">
        <v>100.0731182</v>
      </c>
      <c r="BO36" s="367">
        <v>100.17350525000001</v>
      </c>
      <c r="BP36" s="367">
        <v>101.47127931</v>
      </c>
      <c r="BQ36" s="367">
        <v>100.74504659</v>
      </c>
      <c r="BR36" s="367">
        <v>100.4934059</v>
      </c>
      <c r="BS36" s="367">
        <v>100.96893519</v>
      </c>
      <c r="BT36" s="367">
        <v>99.643211104000002</v>
      </c>
      <c r="BU36" s="367">
        <v>100.63958907999999</v>
      </c>
      <c r="BV36" s="367">
        <v>102.13931641000001</v>
      </c>
    </row>
    <row r="37" spans="1:74" ht="11.15" customHeight="1" x14ac:dyDescent="0.25">
      <c r="B37" s="169"/>
      <c r="C37" s="243"/>
      <c r="D37" s="243"/>
      <c r="E37" s="243"/>
      <c r="F37" s="243"/>
      <c r="G37" s="243"/>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c r="AE37" s="243"/>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I37" s="243"/>
      <c r="BJ37" s="367"/>
      <c r="BK37" s="367"/>
      <c r="BL37" s="367"/>
      <c r="BM37" s="367"/>
      <c r="BN37" s="367"/>
      <c r="BO37" s="367"/>
      <c r="BP37" s="367"/>
      <c r="BQ37" s="367"/>
      <c r="BR37" s="367"/>
      <c r="BS37" s="367"/>
      <c r="BT37" s="367"/>
      <c r="BU37" s="367"/>
      <c r="BV37" s="367"/>
    </row>
    <row r="38" spans="1:74" ht="11.15" customHeight="1" x14ac:dyDescent="0.25">
      <c r="B38" s="245" t="s">
        <v>977</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367"/>
      <c r="BK38" s="367"/>
      <c r="BL38" s="367"/>
      <c r="BM38" s="367"/>
      <c r="BN38" s="367"/>
      <c r="BO38" s="367"/>
      <c r="BP38" s="367"/>
      <c r="BQ38" s="367"/>
      <c r="BR38" s="367"/>
      <c r="BS38" s="367"/>
      <c r="BT38" s="367"/>
      <c r="BU38" s="367"/>
      <c r="BV38" s="367"/>
    </row>
    <row r="39" spans="1:74" ht="11.15" customHeight="1" x14ac:dyDescent="0.25">
      <c r="A39" s="158" t="s">
        <v>304</v>
      </c>
      <c r="B39" s="169" t="s">
        <v>561</v>
      </c>
      <c r="C39" s="243">
        <v>0.40515580644999999</v>
      </c>
      <c r="D39" s="243">
        <v>0.14243903570999999</v>
      </c>
      <c r="E39" s="243">
        <v>0.45674777419000001</v>
      </c>
      <c r="F39" s="243">
        <v>-0.11857196667</v>
      </c>
      <c r="G39" s="243">
        <v>-0.16948183871</v>
      </c>
      <c r="H39" s="243">
        <v>0.1087611</v>
      </c>
      <c r="I39" s="243">
        <v>-0.18572848386999999</v>
      </c>
      <c r="J39" s="243">
        <v>-0.62159338710000001</v>
      </c>
      <c r="K39" s="243">
        <v>-1.3109489333</v>
      </c>
      <c r="L39" s="243">
        <v>0.52049416129000003</v>
      </c>
      <c r="M39" s="243">
        <v>0.25742366667</v>
      </c>
      <c r="N39" s="243">
        <v>-2.3802967742000001E-2</v>
      </c>
      <c r="O39" s="243">
        <v>-0.19597212903</v>
      </c>
      <c r="P39" s="243">
        <v>0.59685264285999995</v>
      </c>
      <c r="Q39" s="243">
        <v>0.10014383871</v>
      </c>
      <c r="R39" s="243">
        <v>-0.59614259999999997</v>
      </c>
      <c r="S39" s="243">
        <v>-1.2813444839000001</v>
      </c>
      <c r="T39" s="243">
        <v>9.8582600000000006E-2</v>
      </c>
      <c r="U39" s="243">
        <v>-0.15832625806</v>
      </c>
      <c r="V39" s="243">
        <v>0.27064506451999998</v>
      </c>
      <c r="W39" s="243">
        <v>7.6594599999999999E-2</v>
      </c>
      <c r="X39" s="243">
        <v>0.53171080645000002</v>
      </c>
      <c r="Y39" s="243">
        <v>0.28390029999999999</v>
      </c>
      <c r="Z39" s="243">
        <v>4.3810096774000003E-2</v>
      </c>
      <c r="AA39" s="243">
        <v>-0.58108270967999998</v>
      </c>
      <c r="AB39" s="243">
        <v>0.59243124138000003</v>
      </c>
      <c r="AC39" s="243">
        <v>-1.4196558065</v>
      </c>
      <c r="AD39" s="243">
        <v>-2.6578777332999999</v>
      </c>
      <c r="AE39" s="243">
        <v>-1.2625525484</v>
      </c>
      <c r="AF39" s="243">
        <v>-1.1053888999999999</v>
      </c>
      <c r="AG39" s="243">
        <v>0.11606909677</v>
      </c>
      <c r="AH39" s="243">
        <v>0.80709600000000004</v>
      </c>
      <c r="AI39" s="243">
        <v>0.65802563332999997</v>
      </c>
      <c r="AJ39" s="243">
        <v>1.3058708387</v>
      </c>
      <c r="AK39" s="243">
        <v>-6.4125199999999993E-2</v>
      </c>
      <c r="AL39" s="243">
        <v>1.4637193226</v>
      </c>
      <c r="AM39" s="243">
        <v>0.20146358065</v>
      </c>
      <c r="AN39" s="243">
        <v>1.2266935714</v>
      </c>
      <c r="AO39" s="243">
        <v>-0.25420290323</v>
      </c>
      <c r="AP39" s="243">
        <v>0.54937383333000001</v>
      </c>
      <c r="AQ39" s="243">
        <v>2.5406129031999999E-2</v>
      </c>
      <c r="AR39" s="243">
        <v>0.95948073332999995</v>
      </c>
      <c r="AS39" s="243">
        <v>0.10481441934999999</v>
      </c>
      <c r="AT39" s="243">
        <v>0.90041977418999997</v>
      </c>
      <c r="AU39" s="243">
        <v>9.3268133333000006E-2</v>
      </c>
      <c r="AV39" s="243">
        <v>0.16434712903000001</v>
      </c>
      <c r="AW39" s="243">
        <v>0.94660129999999998</v>
      </c>
      <c r="AX39" s="243">
        <v>1.3845306128999999</v>
      </c>
      <c r="AY39" s="243">
        <v>0.45130399999999998</v>
      </c>
      <c r="AZ39" s="243">
        <v>1.2136417500000001</v>
      </c>
      <c r="BA39" s="243">
        <v>0.79459358064999996</v>
      </c>
      <c r="BB39" s="243">
        <v>0.6108053</v>
      </c>
      <c r="BC39" s="243">
        <v>0.18730190323000001</v>
      </c>
      <c r="BD39" s="243">
        <v>0.75221763333000002</v>
      </c>
      <c r="BE39" s="243">
        <v>-0.33696545161000002</v>
      </c>
      <c r="BF39" s="243">
        <v>0.83851270968000002</v>
      </c>
      <c r="BG39" s="243">
        <v>0.86623673332999995</v>
      </c>
      <c r="BH39" s="243">
        <v>0.65981743549000005</v>
      </c>
      <c r="BI39" s="243">
        <v>0.88636449757000002</v>
      </c>
      <c r="BJ39" s="367">
        <v>0.95744988944999998</v>
      </c>
      <c r="BK39" s="367">
        <v>-0.67916129032000006</v>
      </c>
      <c r="BL39" s="367">
        <v>0.48814285714</v>
      </c>
      <c r="BM39" s="367">
        <v>0.14467741935</v>
      </c>
      <c r="BN39" s="367">
        <v>-0.45939999999999998</v>
      </c>
      <c r="BO39" s="367">
        <v>-0.71948387096999999</v>
      </c>
      <c r="BP39" s="367">
        <v>0.11020000000000001</v>
      </c>
      <c r="BQ39" s="367">
        <v>-4.0419354838999999E-2</v>
      </c>
      <c r="BR39" s="367">
        <v>-0.17070967742000001</v>
      </c>
      <c r="BS39" s="367">
        <v>-7.9233333333000006E-2</v>
      </c>
      <c r="BT39" s="367">
        <v>0.48099999999999998</v>
      </c>
      <c r="BU39" s="367">
        <v>0.30723333333000002</v>
      </c>
      <c r="BV39" s="367">
        <v>0.56745161290000001</v>
      </c>
    </row>
    <row r="40" spans="1:74" ht="11.15" customHeight="1" x14ac:dyDescent="0.25">
      <c r="A40" s="158" t="s">
        <v>305</v>
      </c>
      <c r="B40" s="169" t="s">
        <v>562</v>
      </c>
      <c r="C40" s="243">
        <v>-1.0103548387000001</v>
      </c>
      <c r="D40" s="243">
        <v>0.44274999999999998</v>
      </c>
      <c r="E40" s="243">
        <v>0.95087096774000002</v>
      </c>
      <c r="F40" s="243">
        <v>6.5299999999999997E-2</v>
      </c>
      <c r="G40" s="243">
        <v>0.12306451613</v>
      </c>
      <c r="H40" s="243">
        <v>0.27776666667</v>
      </c>
      <c r="I40" s="243">
        <v>-0.57325806452000005</v>
      </c>
      <c r="J40" s="243">
        <v>-0.25638709676999999</v>
      </c>
      <c r="K40" s="243">
        <v>1.2202333332999999</v>
      </c>
      <c r="L40" s="243">
        <v>-0.12977419355</v>
      </c>
      <c r="M40" s="243">
        <v>-3.5866666667000002E-2</v>
      </c>
      <c r="N40" s="243">
        <v>-0.37403225806000001</v>
      </c>
      <c r="O40" s="243">
        <v>-2.4225806451999999E-2</v>
      </c>
      <c r="P40" s="243">
        <v>-0.46692857142999999</v>
      </c>
      <c r="Q40" s="243">
        <v>1.0999999999999999E-2</v>
      </c>
      <c r="R40" s="243">
        <v>0.45803333333000001</v>
      </c>
      <c r="S40" s="243">
        <v>-9.3645161290000001E-2</v>
      </c>
      <c r="T40" s="243">
        <v>-0.33833333332999999</v>
      </c>
      <c r="U40" s="243">
        <v>-0.50712903225999995</v>
      </c>
      <c r="V40" s="243">
        <v>-1.1028064516</v>
      </c>
      <c r="W40" s="243">
        <v>1.1488</v>
      </c>
      <c r="X40" s="243">
        <v>1.2142903225999999</v>
      </c>
      <c r="Y40" s="243">
        <v>-0.34499999999999997</v>
      </c>
      <c r="Z40" s="243">
        <v>0.23761290323000001</v>
      </c>
      <c r="AA40" s="243">
        <v>-0.22109677419000001</v>
      </c>
      <c r="AB40" s="243">
        <v>0.29775862068999998</v>
      </c>
      <c r="AC40" s="243">
        <v>-1.6855806451999999</v>
      </c>
      <c r="AD40" s="243">
        <v>-2.3677333332999999</v>
      </c>
      <c r="AE40" s="243">
        <v>-1.8788064516</v>
      </c>
      <c r="AF40" s="243">
        <v>0.82316666667000005</v>
      </c>
      <c r="AG40" s="243">
        <v>-0.27374193547999998</v>
      </c>
      <c r="AH40" s="243">
        <v>-0.43158064516</v>
      </c>
      <c r="AI40" s="243">
        <v>0.76133333332999997</v>
      </c>
      <c r="AJ40" s="243">
        <v>0.49525806451999999</v>
      </c>
      <c r="AK40" s="243">
        <v>0.70023333333000004</v>
      </c>
      <c r="AL40" s="243">
        <v>0.88958064516000002</v>
      </c>
      <c r="AM40" s="243">
        <v>-0.50958064516000001</v>
      </c>
      <c r="AN40" s="243">
        <v>1.2494642857</v>
      </c>
      <c r="AO40" s="243">
        <v>1.9500967741999999</v>
      </c>
      <c r="AP40" s="243">
        <v>-0.27210000000000001</v>
      </c>
      <c r="AQ40" s="243">
        <v>-0.47341935483999997</v>
      </c>
      <c r="AR40" s="243">
        <v>1.1883999999999999</v>
      </c>
      <c r="AS40" s="243">
        <v>0.83693548387000005</v>
      </c>
      <c r="AT40" s="243">
        <v>0.13100000000000001</v>
      </c>
      <c r="AU40" s="243">
        <v>1.7837666667000001</v>
      </c>
      <c r="AV40" s="243">
        <v>0.27977419354999999</v>
      </c>
      <c r="AW40" s="243">
        <v>6.9466666666999993E-2</v>
      </c>
      <c r="AX40" s="243">
        <v>1.8054838710000001</v>
      </c>
      <c r="AY40" s="243">
        <v>-0.44151612902999998</v>
      </c>
      <c r="AZ40" s="243">
        <v>0.106</v>
      </c>
      <c r="BA40" s="243">
        <v>7.2645161289999996E-2</v>
      </c>
      <c r="BB40" s="243">
        <v>-1.7039</v>
      </c>
      <c r="BC40" s="243">
        <v>0.21929032258</v>
      </c>
      <c r="BD40" s="243">
        <v>0.60560000000000003</v>
      </c>
      <c r="BE40" s="243">
        <v>-0.59964516129000001</v>
      </c>
      <c r="BF40" s="243">
        <v>-0.38250344575</v>
      </c>
      <c r="BG40" s="243">
        <v>-0.58236564140000002</v>
      </c>
      <c r="BH40" s="243">
        <v>-0.81249135035999998</v>
      </c>
      <c r="BI40" s="243">
        <v>-0.72765967021</v>
      </c>
      <c r="BJ40" s="367">
        <v>6.2799544168000002E-2</v>
      </c>
      <c r="BK40" s="367">
        <v>-0.1151978452</v>
      </c>
      <c r="BL40" s="367">
        <v>0.38821290438</v>
      </c>
      <c r="BM40" s="367">
        <v>0.19886831605999999</v>
      </c>
      <c r="BN40" s="367">
        <v>0.12987212371000001</v>
      </c>
      <c r="BO40" s="367">
        <v>0.13386868682</v>
      </c>
      <c r="BP40" s="367">
        <v>5.6817940022000003E-2</v>
      </c>
      <c r="BQ40" s="367">
        <v>-0.21810464469999999</v>
      </c>
      <c r="BR40" s="367">
        <v>-0.25546516397000002</v>
      </c>
      <c r="BS40" s="367">
        <v>-0.10910935609</v>
      </c>
      <c r="BT40" s="367">
        <v>-0.69397519915000005</v>
      </c>
      <c r="BU40" s="367">
        <v>-0.38987705724999999</v>
      </c>
      <c r="BV40" s="367">
        <v>2.6816861293999999E-2</v>
      </c>
    </row>
    <row r="41" spans="1:74" ht="11.15" customHeight="1" x14ac:dyDescent="0.25">
      <c r="A41" s="158" t="s">
        <v>306</v>
      </c>
      <c r="B41" s="169" t="s">
        <v>563</v>
      </c>
      <c r="C41" s="243">
        <v>-3.5713752276999998E-3</v>
      </c>
      <c r="D41" s="243">
        <v>0.16977267119</v>
      </c>
      <c r="E41" s="243">
        <v>-0.77975944258999996</v>
      </c>
      <c r="F41" s="243">
        <v>-0.47696406747999998</v>
      </c>
      <c r="G41" s="243">
        <v>0.23277211979000001</v>
      </c>
      <c r="H41" s="243">
        <v>0.10426496585</v>
      </c>
      <c r="I41" s="243">
        <v>0.86317405802000002</v>
      </c>
      <c r="J41" s="243">
        <v>0.79932774979999999</v>
      </c>
      <c r="K41" s="243">
        <v>-0.99337119913000005</v>
      </c>
      <c r="L41" s="243">
        <v>-2.4308163183999998</v>
      </c>
      <c r="M41" s="243">
        <v>-1.9994021820000001</v>
      </c>
      <c r="N41" s="243">
        <v>-1.0164273475000001</v>
      </c>
      <c r="O41" s="243">
        <v>-0.14357805101000001</v>
      </c>
      <c r="P41" s="243">
        <v>0.72225376651999995</v>
      </c>
      <c r="Q41" s="243">
        <v>-0.43382635067999997</v>
      </c>
      <c r="R41" s="243">
        <v>0.43082292778999998</v>
      </c>
      <c r="S41" s="243">
        <v>1.6644524032000001</v>
      </c>
      <c r="T41" s="243">
        <v>1.0926230492</v>
      </c>
      <c r="U41" s="243">
        <v>3.1234693470999999</v>
      </c>
      <c r="V41" s="243">
        <v>2.1084896889000002</v>
      </c>
      <c r="W41" s="243">
        <v>0.48891844234999998</v>
      </c>
      <c r="X41" s="243">
        <v>-2.3424024550000002</v>
      </c>
      <c r="Y41" s="243">
        <v>-0.43246920086000001</v>
      </c>
      <c r="Z41" s="243">
        <v>-3.6779113156E-2</v>
      </c>
      <c r="AA41" s="243">
        <v>-4.8380674152000003</v>
      </c>
      <c r="AB41" s="243">
        <v>-3.2347530178000001</v>
      </c>
      <c r="AC41" s="243">
        <v>-4.6330212885000002</v>
      </c>
      <c r="AD41" s="243">
        <v>-11.919852221999999</v>
      </c>
      <c r="AE41" s="243">
        <v>1.3558289977</v>
      </c>
      <c r="AF41" s="243">
        <v>2.85347814</v>
      </c>
      <c r="AG41" s="243">
        <v>2.3773671727000001</v>
      </c>
      <c r="AH41" s="243">
        <v>7.2379591534999996E-2</v>
      </c>
      <c r="AI41" s="243">
        <v>0.73555429589999999</v>
      </c>
      <c r="AJ41" s="243">
        <v>-0.43888384137000003</v>
      </c>
      <c r="AK41" s="243">
        <v>0.33738992739000001</v>
      </c>
      <c r="AL41" s="243">
        <v>-0.91291804839000001</v>
      </c>
      <c r="AM41" s="243">
        <v>-0.56265012201999998</v>
      </c>
      <c r="AN41" s="243">
        <v>1.4626343132999999</v>
      </c>
      <c r="AO41" s="243">
        <v>0.58052140217000003</v>
      </c>
      <c r="AP41" s="243">
        <v>1.6090686175</v>
      </c>
      <c r="AQ41" s="243">
        <v>1.0800100814</v>
      </c>
      <c r="AR41" s="243">
        <v>0.92445870139999997</v>
      </c>
      <c r="AS41" s="243">
        <v>0.48418481006000003</v>
      </c>
      <c r="AT41" s="243">
        <v>0.51888722353000005</v>
      </c>
      <c r="AU41" s="243">
        <v>0.73173647215000004</v>
      </c>
      <c r="AV41" s="243">
        <v>0.50327417136999997</v>
      </c>
      <c r="AW41" s="243">
        <v>0.40425729206</v>
      </c>
      <c r="AX41" s="243">
        <v>0.53202813887</v>
      </c>
      <c r="AY41" s="243">
        <v>-0.38495696646999999</v>
      </c>
      <c r="AZ41" s="243">
        <v>0.53710891966999996</v>
      </c>
      <c r="BA41" s="243">
        <v>-1.3838409033000001</v>
      </c>
      <c r="BB41" s="243">
        <v>5.6552476301999999E-2</v>
      </c>
      <c r="BC41" s="243">
        <v>-0.20039278796000001</v>
      </c>
      <c r="BD41" s="243">
        <v>0.29635433376999998</v>
      </c>
      <c r="BE41" s="243">
        <v>0.66781037866000004</v>
      </c>
      <c r="BF41" s="243">
        <v>-0.77522291213000005</v>
      </c>
      <c r="BG41" s="243">
        <v>-1.2388960894000001</v>
      </c>
      <c r="BH41" s="243">
        <v>-1.6702782948999999</v>
      </c>
      <c r="BI41" s="243">
        <v>-1.5155027142999999</v>
      </c>
      <c r="BJ41" s="367">
        <v>0.13109616404999999</v>
      </c>
      <c r="BK41" s="367">
        <v>-0.24412712886999999</v>
      </c>
      <c r="BL41" s="367">
        <v>0.81270195745999996</v>
      </c>
      <c r="BM41" s="367">
        <v>0.42491951158000002</v>
      </c>
      <c r="BN41" s="367">
        <v>0.28814287100000002</v>
      </c>
      <c r="BO41" s="367">
        <v>0.30406433494000001</v>
      </c>
      <c r="BP41" s="367">
        <v>0.12712826452000001</v>
      </c>
      <c r="BQ41" s="367">
        <v>-0.47833276268000002</v>
      </c>
      <c r="BR41" s="367">
        <v>-0.55347713322000003</v>
      </c>
      <c r="BS41" s="367">
        <v>-0.23804346155</v>
      </c>
      <c r="BT41" s="367">
        <v>-1.4765634221999999</v>
      </c>
      <c r="BU41" s="367">
        <v>-0.84469064496000001</v>
      </c>
      <c r="BV41" s="367">
        <v>5.7814498357999997E-2</v>
      </c>
    </row>
    <row r="42" spans="1:74" ht="11.15" customHeight="1" x14ac:dyDescent="0.25">
      <c r="A42" s="158" t="s">
        <v>307</v>
      </c>
      <c r="B42" s="169" t="s">
        <v>564</v>
      </c>
      <c r="C42" s="243">
        <v>-0.60877040749</v>
      </c>
      <c r="D42" s="243">
        <v>0.75496170689999997</v>
      </c>
      <c r="E42" s="243">
        <v>0.62785929933999995</v>
      </c>
      <c r="F42" s="243">
        <v>-0.53023603413999998</v>
      </c>
      <c r="G42" s="243">
        <v>0.18635479721000001</v>
      </c>
      <c r="H42" s="243">
        <v>0.49079273252</v>
      </c>
      <c r="I42" s="243">
        <v>0.10418750962999999</v>
      </c>
      <c r="J42" s="243">
        <v>-7.8652734069000002E-2</v>
      </c>
      <c r="K42" s="243">
        <v>-1.0840867991000001</v>
      </c>
      <c r="L42" s="243">
        <v>-2.0400963506999998</v>
      </c>
      <c r="M42" s="243">
        <v>-1.7778451820000001</v>
      </c>
      <c r="N42" s="243">
        <v>-1.4142625733</v>
      </c>
      <c r="O42" s="243">
        <v>-0.36377598648999998</v>
      </c>
      <c r="P42" s="243">
        <v>0.85217783794000002</v>
      </c>
      <c r="Q42" s="243">
        <v>-0.32268251196999997</v>
      </c>
      <c r="R42" s="243">
        <v>0.29271366112000002</v>
      </c>
      <c r="S42" s="243">
        <v>0.28946275806999999</v>
      </c>
      <c r="T42" s="243">
        <v>0.85287231583000001</v>
      </c>
      <c r="U42" s="243">
        <v>2.4580140567000002</v>
      </c>
      <c r="V42" s="243">
        <v>1.2763283018</v>
      </c>
      <c r="W42" s="243">
        <v>1.7143130423999999</v>
      </c>
      <c r="X42" s="243">
        <v>-0.59640132598999995</v>
      </c>
      <c r="Y42" s="243">
        <v>-0.49356890085999999</v>
      </c>
      <c r="Z42" s="243">
        <v>0.24464388683999999</v>
      </c>
      <c r="AA42" s="243">
        <v>-5.6402468991000001</v>
      </c>
      <c r="AB42" s="243">
        <v>-2.3445631557</v>
      </c>
      <c r="AC42" s="243">
        <v>-7.7382577400999999</v>
      </c>
      <c r="AD42" s="243">
        <v>-16.945463288999999</v>
      </c>
      <c r="AE42" s="243">
        <v>-1.7855300023</v>
      </c>
      <c r="AF42" s="243">
        <v>2.5712559065999998</v>
      </c>
      <c r="AG42" s="243">
        <v>2.2196943340000002</v>
      </c>
      <c r="AH42" s="243">
        <v>0.44789494636999999</v>
      </c>
      <c r="AI42" s="243">
        <v>2.1549132626</v>
      </c>
      <c r="AJ42" s="243">
        <v>1.3622450618999999</v>
      </c>
      <c r="AK42" s="243">
        <v>0.97349806073</v>
      </c>
      <c r="AL42" s="243">
        <v>1.4403819193</v>
      </c>
      <c r="AM42" s="243">
        <v>-0.87076718653999996</v>
      </c>
      <c r="AN42" s="243">
        <v>3.9387921705000002</v>
      </c>
      <c r="AO42" s="243">
        <v>2.2764152731</v>
      </c>
      <c r="AP42" s="243">
        <v>1.8863424508</v>
      </c>
      <c r="AQ42" s="243">
        <v>0.63199685557999996</v>
      </c>
      <c r="AR42" s="243">
        <v>3.0723394346999999</v>
      </c>
      <c r="AS42" s="243">
        <v>1.4259347133</v>
      </c>
      <c r="AT42" s="243">
        <v>1.5503069976999999</v>
      </c>
      <c r="AU42" s="243">
        <v>2.6087712721999998</v>
      </c>
      <c r="AV42" s="243">
        <v>0.94739549395</v>
      </c>
      <c r="AW42" s="243">
        <v>1.4203252586999999</v>
      </c>
      <c r="AX42" s="243">
        <v>3.7220426227000001</v>
      </c>
      <c r="AY42" s="243">
        <v>-0.37516909549999999</v>
      </c>
      <c r="AZ42" s="243">
        <v>1.8567506697</v>
      </c>
      <c r="BA42" s="243">
        <v>-0.51660216138000004</v>
      </c>
      <c r="BB42" s="243">
        <v>-1.0365422236999999</v>
      </c>
      <c r="BC42" s="243">
        <v>0.20619943785</v>
      </c>
      <c r="BD42" s="243">
        <v>1.6541719670999999</v>
      </c>
      <c r="BE42" s="243">
        <v>-0.26880023424999999</v>
      </c>
      <c r="BF42" s="243">
        <v>-0.31921364820999998</v>
      </c>
      <c r="BG42" s="243">
        <v>-0.95502499747000003</v>
      </c>
      <c r="BH42" s="243">
        <v>-1.8229522097999999</v>
      </c>
      <c r="BI42" s="243">
        <v>-1.3567978868999999</v>
      </c>
      <c r="BJ42" s="367">
        <v>1.1513455977</v>
      </c>
      <c r="BK42" s="367">
        <v>-1.0384862643999999</v>
      </c>
      <c r="BL42" s="367">
        <v>1.689057719</v>
      </c>
      <c r="BM42" s="367">
        <v>0.76846524699999996</v>
      </c>
      <c r="BN42" s="367">
        <v>-4.1385005280999997E-2</v>
      </c>
      <c r="BO42" s="367">
        <v>-0.28155084922000001</v>
      </c>
      <c r="BP42" s="367">
        <v>0.29414620454000001</v>
      </c>
      <c r="BQ42" s="367">
        <v>-0.73685676221999996</v>
      </c>
      <c r="BR42" s="367">
        <v>-0.97965197460999998</v>
      </c>
      <c r="BS42" s="367">
        <v>-0.42638615097999999</v>
      </c>
      <c r="BT42" s="367">
        <v>-1.6895386213000001</v>
      </c>
      <c r="BU42" s="367">
        <v>-0.92733436886999998</v>
      </c>
      <c r="BV42" s="367">
        <v>0.65208297255000003</v>
      </c>
    </row>
    <row r="43" spans="1:74" ht="11.15" customHeight="1" x14ac:dyDescent="0.25">
      <c r="B43" s="169"/>
      <c r="C43" s="243"/>
      <c r="D43" s="243"/>
      <c r="E43" s="243"/>
      <c r="F43" s="243"/>
      <c r="G43" s="243"/>
      <c r="H43" s="243"/>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367"/>
      <c r="BK43" s="367"/>
      <c r="BL43" s="367"/>
      <c r="BM43" s="367"/>
      <c r="BN43" s="367"/>
      <c r="BO43" s="367"/>
      <c r="BP43" s="367"/>
      <c r="BQ43" s="367"/>
      <c r="BR43" s="367"/>
      <c r="BS43" s="367"/>
      <c r="BT43" s="367"/>
      <c r="BU43" s="367"/>
      <c r="BV43" s="367"/>
    </row>
    <row r="44" spans="1:74" ht="11.15" customHeight="1" x14ac:dyDescent="0.25">
      <c r="B44" s="64" t="s">
        <v>1088</v>
      </c>
      <c r="C44" s="243"/>
      <c r="D44" s="243"/>
      <c r="E44" s="243"/>
      <c r="F44" s="243"/>
      <c r="G44" s="243"/>
      <c r="H44" s="243"/>
      <c r="I44" s="243"/>
      <c r="J44" s="243"/>
      <c r="K44" s="243"/>
      <c r="L44" s="243"/>
      <c r="M44" s="243"/>
      <c r="N44" s="243"/>
      <c r="O44" s="243"/>
      <c r="P44" s="243"/>
      <c r="Q44" s="243"/>
      <c r="R44" s="243"/>
      <c r="S44" s="243"/>
      <c r="T44" s="243"/>
      <c r="U44" s="243"/>
      <c r="V44" s="243"/>
      <c r="W44" s="243"/>
      <c r="X44" s="243"/>
      <c r="Y44" s="243"/>
      <c r="Z44" s="243"/>
      <c r="AA44" s="24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367"/>
      <c r="BK44" s="367"/>
      <c r="BL44" s="367"/>
      <c r="BM44" s="367"/>
      <c r="BN44" s="367"/>
      <c r="BO44" s="367"/>
      <c r="BP44" s="367"/>
      <c r="BQ44" s="367"/>
      <c r="BR44" s="367"/>
      <c r="BS44" s="367"/>
      <c r="BT44" s="367"/>
      <c r="BU44" s="367"/>
      <c r="BV44" s="367"/>
    </row>
    <row r="45" spans="1:74" ht="11.15" customHeight="1" x14ac:dyDescent="0.25">
      <c r="A45" s="158" t="s">
        <v>560</v>
      </c>
      <c r="B45" s="169" t="s">
        <v>301</v>
      </c>
      <c r="C45" s="248">
        <v>1215.2071189999999</v>
      </c>
      <c r="D45" s="248">
        <v>1209.9948260000001</v>
      </c>
      <c r="E45" s="248">
        <v>1195.8376450000001</v>
      </c>
      <c r="F45" s="248">
        <v>1200.884804</v>
      </c>
      <c r="G45" s="248">
        <v>1209.937741</v>
      </c>
      <c r="H45" s="248">
        <v>1206.826908</v>
      </c>
      <c r="I45" s="248">
        <v>1212.586491</v>
      </c>
      <c r="J45" s="248">
        <v>1231.857886</v>
      </c>
      <c r="K45" s="248">
        <v>1271.1883539999999</v>
      </c>
      <c r="L45" s="248">
        <v>1260.222035</v>
      </c>
      <c r="M45" s="248">
        <v>1257.7723249999999</v>
      </c>
      <c r="N45" s="248">
        <v>1258.9382169999999</v>
      </c>
      <c r="O45" s="248">
        <v>1265.0133530000001</v>
      </c>
      <c r="P45" s="248">
        <v>1248.3144789999999</v>
      </c>
      <c r="Q45" s="248">
        <v>1245.21002</v>
      </c>
      <c r="R45" s="248">
        <v>1263.632298</v>
      </c>
      <c r="S45" s="248">
        <v>1307.123977</v>
      </c>
      <c r="T45" s="248">
        <v>1304.1664989999999</v>
      </c>
      <c r="U45" s="248">
        <v>1309.074613</v>
      </c>
      <c r="V45" s="248">
        <v>1300.684616</v>
      </c>
      <c r="W45" s="248">
        <v>1298.386778</v>
      </c>
      <c r="X45" s="248">
        <v>1285.568743</v>
      </c>
      <c r="Y45" s="248">
        <v>1283.237734</v>
      </c>
      <c r="Z45" s="248">
        <v>1281.879621</v>
      </c>
      <c r="AA45" s="248">
        <v>1299.8931849999999</v>
      </c>
      <c r="AB45" s="248">
        <v>1282.712679</v>
      </c>
      <c r="AC45" s="248">
        <v>1326.7220090000001</v>
      </c>
      <c r="AD45" s="248">
        <v>1403.5993410000001</v>
      </c>
      <c r="AE45" s="248">
        <v>1432.23847</v>
      </c>
      <c r="AF45" s="248">
        <v>1457.703137</v>
      </c>
      <c r="AG45" s="248">
        <v>1453.987995</v>
      </c>
      <c r="AH45" s="248">
        <v>1437.578019</v>
      </c>
      <c r="AI45" s="248">
        <v>1423.1812500000001</v>
      </c>
      <c r="AJ45" s="248">
        <v>1386.329254</v>
      </c>
      <c r="AK45" s="248">
        <v>1388.7240099999999</v>
      </c>
      <c r="AL45" s="248">
        <v>1343.3477109999999</v>
      </c>
      <c r="AM45" s="248">
        <v>1337.1033399999999</v>
      </c>
      <c r="AN45" s="248">
        <v>1303.06792</v>
      </c>
      <c r="AO45" s="248">
        <v>1310.94721</v>
      </c>
      <c r="AP45" s="248">
        <v>1298.811995</v>
      </c>
      <c r="AQ45" s="248">
        <v>1303.867405</v>
      </c>
      <c r="AR45" s="248">
        <v>1281.363983</v>
      </c>
      <c r="AS45" s="248">
        <v>1278.1167359999999</v>
      </c>
      <c r="AT45" s="248">
        <v>1250.2037230000001</v>
      </c>
      <c r="AU45" s="248">
        <v>1250.9396790000001</v>
      </c>
      <c r="AV45" s="248">
        <v>1252.9669180000001</v>
      </c>
      <c r="AW45" s="248">
        <v>1233.747879</v>
      </c>
      <c r="AX45" s="248">
        <v>1198.6124299999999</v>
      </c>
      <c r="AY45" s="248">
        <v>1189.9870060000001</v>
      </c>
      <c r="AZ45" s="248">
        <v>1165.4500370000001</v>
      </c>
      <c r="BA45" s="248">
        <v>1153.6286359999999</v>
      </c>
      <c r="BB45" s="248">
        <v>1153.4994770000001</v>
      </c>
      <c r="BC45" s="248">
        <v>1172.450118</v>
      </c>
      <c r="BD45" s="248">
        <v>1179.6685890000001</v>
      </c>
      <c r="BE45" s="248">
        <v>1215.4325180000001</v>
      </c>
      <c r="BF45" s="248">
        <v>1212.387624</v>
      </c>
      <c r="BG45" s="248">
        <v>1215.0645219999999</v>
      </c>
      <c r="BH45" s="248">
        <v>1214.7841814999999</v>
      </c>
      <c r="BI45" s="248">
        <v>1199.9629184999999</v>
      </c>
      <c r="BJ45" s="311">
        <v>1183.982</v>
      </c>
      <c r="BK45" s="311">
        <v>1203.9359999999999</v>
      </c>
      <c r="BL45" s="311">
        <v>1189.1679999999999</v>
      </c>
      <c r="BM45" s="311">
        <v>1188.0830000000001</v>
      </c>
      <c r="BN45" s="311">
        <v>1207.0650000000001</v>
      </c>
      <c r="BO45" s="311">
        <v>1234.569</v>
      </c>
      <c r="BP45" s="311">
        <v>1236.463</v>
      </c>
      <c r="BQ45" s="311">
        <v>1242.9159999999999</v>
      </c>
      <c r="BR45" s="311">
        <v>1248.2080000000001</v>
      </c>
      <c r="BS45" s="311">
        <v>1250.585</v>
      </c>
      <c r="BT45" s="311">
        <v>1239.174</v>
      </c>
      <c r="BU45" s="311">
        <v>1233.4570000000001</v>
      </c>
      <c r="BV45" s="311">
        <v>1219.366</v>
      </c>
    </row>
    <row r="46" spans="1:74" ht="11.15" customHeight="1" x14ac:dyDescent="0.25">
      <c r="A46" s="158" t="s">
        <v>303</v>
      </c>
      <c r="B46" s="247" t="s">
        <v>302</v>
      </c>
      <c r="C46" s="246">
        <v>2865.9041189999998</v>
      </c>
      <c r="D46" s="246">
        <v>2848.2948259999998</v>
      </c>
      <c r="E46" s="246">
        <v>2804.6606449999999</v>
      </c>
      <c r="F46" s="246">
        <v>2807.7488039999998</v>
      </c>
      <c r="G46" s="246">
        <v>2812.9867410000002</v>
      </c>
      <c r="H46" s="246">
        <v>2801.5429079999999</v>
      </c>
      <c r="I46" s="246">
        <v>2825.0734910000001</v>
      </c>
      <c r="J46" s="246">
        <v>2852.2928860000002</v>
      </c>
      <c r="K46" s="246">
        <v>2855.0163539999999</v>
      </c>
      <c r="L46" s="246">
        <v>2848.0730349999999</v>
      </c>
      <c r="M46" s="246">
        <v>2846.699325</v>
      </c>
      <c r="N46" s="246">
        <v>2859.4602169999998</v>
      </c>
      <c r="O46" s="246">
        <v>2866.286353</v>
      </c>
      <c r="P46" s="246">
        <v>2862.6614789999999</v>
      </c>
      <c r="Q46" s="246">
        <v>2859.2160199999998</v>
      </c>
      <c r="R46" s="246">
        <v>2863.8972979999999</v>
      </c>
      <c r="S46" s="246">
        <v>2910.2919769999999</v>
      </c>
      <c r="T46" s="246">
        <v>2917.4844990000001</v>
      </c>
      <c r="U46" s="246">
        <v>2938.113613</v>
      </c>
      <c r="V46" s="246">
        <v>2963.9106160000001</v>
      </c>
      <c r="W46" s="246">
        <v>2927.1487780000002</v>
      </c>
      <c r="X46" s="246">
        <v>2876.687743</v>
      </c>
      <c r="Y46" s="246">
        <v>2884.7067339999999</v>
      </c>
      <c r="Z46" s="246">
        <v>2875.9826210000001</v>
      </c>
      <c r="AA46" s="246">
        <v>2900.8501849999998</v>
      </c>
      <c r="AB46" s="246">
        <v>2875.0346789999999</v>
      </c>
      <c r="AC46" s="246">
        <v>2971.2970089999999</v>
      </c>
      <c r="AD46" s="246">
        <v>3119.2063410000001</v>
      </c>
      <c r="AE46" s="246">
        <v>3206.0884700000001</v>
      </c>
      <c r="AF46" s="246">
        <v>3206.8581370000002</v>
      </c>
      <c r="AG46" s="246">
        <v>3211.628995</v>
      </c>
      <c r="AH46" s="246">
        <v>3208.598019</v>
      </c>
      <c r="AI46" s="246">
        <v>3171.3612499999999</v>
      </c>
      <c r="AJ46" s="246">
        <v>3119.156254</v>
      </c>
      <c r="AK46" s="246">
        <v>3100.5440100000001</v>
      </c>
      <c r="AL46" s="246">
        <v>3027.5907109999998</v>
      </c>
      <c r="AM46" s="246">
        <v>3037.1433400000001</v>
      </c>
      <c r="AN46" s="246">
        <v>2968.1229199999998</v>
      </c>
      <c r="AO46" s="246">
        <v>2915.5492100000001</v>
      </c>
      <c r="AP46" s="246">
        <v>2911.5769949999999</v>
      </c>
      <c r="AQ46" s="246">
        <v>2931.3084050000002</v>
      </c>
      <c r="AR46" s="246">
        <v>2873.1529829999999</v>
      </c>
      <c r="AS46" s="246">
        <v>2843.960736</v>
      </c>
      <c r="AT46" s="246">
        <v>2811.986723</v>
      </c>
      <c r="AU46" s="246">
        <v>2759.2096790000001</v>
      </c>
      <c r="AV46" s="246">
        <v>2752.5639179999998</v>
      </c>
      <c r="AW46" s="246">
        <v>2731.2608789999999</v>
      </c>
      <c r="AX46" s="246">
        <v>2640.1554299999998</v>
      </c>
      <c r="AY46" s="246">
        <v>2645.2170059999999</v>
      </c>
      <c r="AZ46" s="246">
        <v>2617.7120369999998</v>
      </c>
      <c r="BA46" s="246">
        <v>2603.6386360000001</v>
      </c>
      <c r="BB46" s="246">
        <v>2654.6264769999998</v>
      </c>
      <c r="BC46" s="246">
        <v>2666.7791179999999</v>
      </c>
      <c r="BD46" s="246">
        <v>2655.8295889999999</v>
      </c>
      <c r="BE46" s="246">
        <v>2710.1825180000001</v>
      </c>
      <c r="BF46" s="246">
        <v>2718.9952308000002</v>
      </c>
      <c r="BG46" s="246">
        <v>2739.1430980999999</v>
      </c>
      <c r="BH46" s="246">
        <v>2764.0499894</v>
      </c>
      <c r="BI46" s="246">
        <v>2771.0585165000002</v>
      </c>
      <c r="BJ46" s="312">
        <v>2753.1308122</v>
      </c>
      <c r="BK46" s="312">
        <v>2776.6559453999998</v>
      </c>
      <c r="BL46" s="312">
        <v>2751.0179840000001</v>
      </c>
      <c r="BM46" s="312">
        <v>2743.7680661999998</v>
      </c>
      <c r="BN46" s="312">
        <v>2758.8539025</v>
      </c>
      <c r="BO46" s="312">
        <v>2782.2079732000002</v>
      </c>
      <c r="BP46" s="312">
        <v>2782.3974349999999</v>
      </c>
      <c r="BQ46" s="312">
        <v>2795.6116790000001</v>
      </c>
      <c r="BR46" s="312">
        <v>2808.8230991</v>
      </c>
      <c r="BS46" s="312">
        <v>2814.4733798000002</v>
      </c>
      <c r="BT46" s="312">
        <v>2824.5756110000002</v>
      </c>
      <c r="BU46" s="312">
        <v>2830.5549227000001</v>
      </c>
      <c r="BV46" s="312">
        <v>2815.6325999999999</v>
      </c>
    </row>
    <row r="47" spans="1:74" s="635" customFormat="1" ht="12" customHeight="1" x14ac:dyDescent="0.25">
      <c r="A47" s="394"/>
      <c r="B47" s="775" t="s">
        <v>795</v>
      </c>
      <c r="C47" s="775"/>
      <c r="D47" s="775"/>
      <c r="E47" s="775"/>
      <c r="F47" s="775"/>
      <c r="G47" s="775"/>
      <c r="H47" s="775"/>
      <c r="I47" s="775"/>
      <c r="J47" s="775"/>
      <c r="K47" s="775"/>
      <c r="L47" s="775"/>
      <c r="M47" s="775"/>
      <c r="N47" s="775"/>
      <c r="O47" s="775"/>
      <c r="P47" s="775"/>
      <c r="Q47" s="751"/>
      <c r="R47" s="675"/>
      <c r="AY47" s="483"/>
      <c r="AZ47" s="483"/>
      <c r="BA47" s="483"/>
      <c r="BB47" s="483"/>
      <c r="BC47" s="483"/>
      <c r="BD47" s="577"/>
      <c r="BE47" s="577"/>
      <c r="BF47" s="577"/>
      <c r="BG47" s="483"/>
      <c r="BH47" s="483"/>
      <c r="BI47" s="483"/>
      <c r="BJ47" s="483"/>
    </row>
    <row r="48" spans="1:74" s="395" customFormat="1" ht="12" customHeight="1" x14ac:dyDescent="0.25">
      <c r="A48" s="394"/>
      <c r="B48" s="774" t="s">
        <v>1100</v>
      </c>
      <c r="C48" s="751"/>
      <c r="D48" s="751"/>
      <c r="E48" s="751"/>
      <c r="F48" s="751"/>
      <c r="G48" s="751"/>
      <c r="H48" s="751"/>
      <c r="I48" s="751"/>
      <c r="J48" s="751"/>
      <c r="K48" s="751"/>
      <c r="L48" s="751"/>
      <c r="M48" s="751"/>
      <c r="N48" s="751"/>
      <c r="O48" s="751"/>
      <c r="P48" s="751"/>
      <c r="Q48" s="751"/>
      <c r="R48" s="675"/>
      <c r="AY48" s="483"/>
      <c r="AZ48" s="483"/>
      <c r="BA48" s="483"/>
      <c r="BB48" s="483"/>
      <c r="BC48" s="483"/>
      <c r="BD48" s="577"/>
      <c r="BE48" s="577"/>
      <c r="BF48" s="577"/>
      <c r="BG48" s="483"/>
      <c r="BH48" s="483"/>
      <c r="BI48" s="483"/>
      <c r="BJ48" s="483"/>
    </row>
    <row r="49" spans="1:74" s="395" customFormat="1" ht="12" customHeight="1" x14ac:dyDescent="0.25">
      <c r="A49" s="394"/>
      <c r="B49" s="775" t="s">
        <v>1101</v>
      </c>
      <c r="C49" s="754"/>
      <c r="D49" s="754"/>
      <c r="E49" s="754"/>
      <c r="F49" s="754"/>
      <c r="G49" s="754"/>
      <c r="H49" s="754"/>
      <c r="I49" s="754"/>
      <c r="J49" s="754"/>
      <c r="K49" s="754"/>
      <c r="L49" s="754"/>
      <c r="M49" s="754"/>
      <c r="N49" s="754"/>
      <c r="O49" s="754"/>
      <c r="P49" s="754"/>
      <c r="Q49" s="751"/>
      <c r="R49" s="675"/>
      <c r="AY49" s="483"/>
      <c r="AZ49" s="483"/>
      <c r="BA49" s="483"/>
      <c r="BB49" s="483"/>
      <c r="BC49" s="483"/>
      <c r="BD49" s="577"/>
      <c r="BE49" s="577"/>
      <c r="BF49" s="577"/>
      <c r="BG49" s="483"/>
      <c r="BH49" s="483"/>
      <c r="BI49" s="483"/>
      <c r="BJ49" s="483"/>
    </row>
    <row r="50" spans="1:74" s="395" customFormat="1" ht="12" customHeight="1" x14ac:dyDescent="0.25">
      <c r="A50" s="394"/>
      <c r="B50" s="776" t="s">
        <v>1102</v>
      </c>
      <c r="C50" s="776"/>
      <c r="D50" s="776"/>
      <c r="E50" s="776"/>
      <c r="F50" s="776"/>
      <c r="G50" s="776"/>
      <c r="H50" s="776"/>
      <c r="I50" s="776"/>
      <c r="J50" s="776"/>
      <c r="K50" s="776"/>
      <c r="L50" s="776"/>
      <c r="M50" s="776"/>
      <c r="N50" s="776"/>
      <c r="O50" s="776"/>
      <c r="P50" s="776"/>
      <c r="Q50" s="776"/>
      <c r="R50" s="675"/>
      <c r="AY50" s="483"/>
      <c r="AZ50" s="483"/>
      <c r="BA50" s="483"/>
      <c r="BB50" s="483"/>
      <c r="BC50" s="483"/>
      <c r="BD50" s="577"/>
      <c r="BE50" s="577"/>
      <c r="BF50" s="577"/>
      <c r="BG50" s="483"/>
      <c r="BH50" s="483"/>
      <c r="BI50" s="483"/>
      <c r="BJ50" s="483"/>
    </row>
    <row r="51" spans="1:74" s="717" customFormat="1" ht="12" customHeight="1" x14ac:dyDescent="0.25">
      <c r="A51" s="394"/>
      <c r="B51" s="779" t="s">
        <v>806</v>
      </c>
      <c r="C51" s="736"/>
      <c r="D51" s="736"/>
      <c r="E51" s="736"/>
      <c r="F51" s="736"/>
      <c r="G51" s="736"/>
      <c r="H51" s="736"/>
      <c r="I51" s="736"/>
      <c r="J51" s="736"/>
      <c r="K51" s="736"/>
      <c r="L51" s="736"/>
      <c r="M51" s="736"/>
      <c r="N51" s="736"/>
      <c r="O51" s="736"/>
      <c r="P51" s="736"/>
      <c r="Q51" s="736"/>
      <c r="R51" s="151"/>
      <c r="AY51" s="483"/>
      <c r="AZ51" s="483"/>
      <c r="BA51" s="483"/>
      <c r="BB51" s="483"/>
      <c r="BC51" s="483"/>
      <c r="BD51" s="577"/>
      <c r="BE51" s="577"/>
      <c r="BF51" s="577"/>
      <c r="BG51" s="483"/>
      <c r="BH51" s="483"/>
      <c r="BI51" s="483"/>
      <c r="BJ51" s="483"/>
    </row>
    <row r="52" spans="1:74" s="717" customFormat="1" ht="12" customHeight="1" x14ac:dyDescent="0.2">
      <c r="A52" s="394"/>
      <c r="B52" s="775" t="s">
        <v>643</v>
      </c>
      <c r="C52" s="754"/>
      <c r="D52" s="754"/>
      <c r="E52" s="754"/>
      <c r="F52" s="754"/>
      <c r="G52" s="754"/>
      <c r="H52" s="754"/>
      <c r="I52" s="754"/>
      <c r="J52" s="754"/>
      <c r="K52" s="754"/>
      <c r="L52" s="754"/>
      <c r="M52" s="754"/>
      <c r="N52" s="754"/>
      <c r="O52" s="754"/>
      <c r="P52" s="754"/>
      <c r="Q52" s="751"/>
      <c r="R52" s="151"/>
      <c r="AY52" s="483"/>
      <c r="AZ52" s="483"/>
      <c r="BA52" s="483"/>
      <c r="BB52" s="483"/>
      <c r="BC52" s="483"/>
      <c r="BD52" s="577"/>
      <c r="BE52" s="577"/>
      <c r="BF52" s="577"/>
      <c r="BG52" s="483"/>
      <c r="BH52" s="483"/>
      <c r="BI52" s="483"/>
      <c r="BJ52" s="483"/>
    </row>
    <row r="53" spans="1:74" s="717" customFormat="1" ht="12" customHeight="1" x14ac:dyDescent="0.2">
      <c r="A53" s="394"/>
      <c r="B53" s="775" t="s">
        <v>1324</v>
      </c>
      <c r="C53" s="751"/>
      <c r="D53" s="751"/>
      <c r="E53" s="751"/>
      <c r="F53" s="751"/>
      <c r="G53" s="751"/>
      <c r="H53" s="751"/>
      <c r="I53" s="751"/>
      <c r="J53" s="751"/>
      <c r="K53" s="751"/>
      <c r="L53" s="751"/>
      <c r="M53" s="751"/>
      <c r="N53" s="751"/>
      <c r="O53" s="751"/>
      <c r="P53" s="751"/>
      <c r="Q53" s="751"/>
      <c r="R53" s="151"/>
      <c r="AY53" s="483"/>
      <c r="AZ53" s="483"/>
      <c r="BA53" s="483"/>
      <c r="BB53" s="483"/>
      <c r="BC53" s="483"/>
      <c r="BD53" s="577"/>
      <c r="BE53" s="577"/>
      <c r="BF53" s="577"/>
      <c r="BG53" s="483"/>
      <c r="BH53" s="483"/>
      <c r="BI53" s="483"/>
      <c r="BJ53" s="483"/>
    </row>
    <row r="54" spans="1:74" s="717" customFormat="1" ht="12" customHeight="1" x14ac:dyDescent="0.2">
      <c r="A54" s="394"/>
      <c r="B54" s="775" t="s">
        <v>1323</v>
      </c>
      <c r="C54" s="751"/>
      <c r="D54" s="751"/>
      <c r="E54" s="751"/>
      <c r="F54" s="751"/>
      <c r="G54" s="751"/>
      <c r="H54" s="751"/>
      <c r="I54" s="751"/>
      <c r="J54" s="751"/>
      <c r="K54" s="751"/>
      <c r="L54" s="751"/>
      <c r="M54" s="751"/>
      <c r="N54" s="751"/>
      <c r="O54" s="751"/>
      <c r="P54" s="751"/>
      <c r="Q54" s="751"/>
      <c r="R54" s="151"/>
      <c r="AY54" s="483"/>
      <c r="AZ54" s="483"/>
      <c r="BA54" s="483"/>
      <c r="BB54" s="483"/>
      <c r="BC54" s="483"/>
      <c r="BD54" s="577"/>
      <c r="BE54" s="577"/>
      <c r="BF54" s="577"/>
      <c r="BG54" s="483"/>
      <c r="BH54" s="483"/>
      <c r="BI54" s="483"/>
      <c r="BJ54" s="483"/>
    </row>
    <row r="55" spans="1:74" s="717" customFormat="1" ht="12" customHeight="1" x14ac:dyDescent="0.25">
      <c r="A55" s="394"/>
      <c r="B55" s="776" t="s">
        <v>1325</v>
      </c>
      <c r="C55" s="776"/>
      <c r="D55" s="776"/>
      <c r="E55" s="776"/>
      <c r="F55" s="776"/>
      <c r="G55" s="776"/>
      <c r="H55" s="776"/>
      <c r="I55" s="776"/>
      <c r="J55" s="776"/>
      <c r="K55" s="776"/>
      <c r="L55" s="776"/>
      <c r="M55" s="776"/>
      <c r="N55" s="776"/>
      <c r="O55" s="776"/>
      <c r="P55" s="776"/>
      <c r="Q55" s="776"/>
      <c r="R55" s="776"/>
      <c r="AY55" s="483"/>
      <c r="AZ55" s="483"/>
      <c r="BA55" s="483"/>
      <c r="BB55" s="483"/>
      <c r="BC55" s="483"/>
      <c r="BD55" s="577"/>
      <c r="BE55" s="577"/>
      <c r="BF55" s="577"/>
      <c r="BG55" s="483"/>
      <c r="BH55" s="483"/>
      <c r="BI55" s="483"/>
      <c r="BJ55" s="483"/>
    </row>
    <row r="56" spans="1:74" s="717" customFormat="1" ht="12" customHeight="1" x14ac:dyDescent="0.25">
      <c r="A56" s="394"/>
      <c r="B56" s="776" t="s">
        <v>1330</v>
      </c>
      <c r="C56" s="776"/>
      <c r="D56" s="776"/>
      <c r="E56" s="776"/>
      <c r="F56" s="776"/>
      <c r="G56" s="776"/>
      <c r="H56" s="776"/>
      <c r="I56" s="776"/>
      <c r="J56" s="776"/>
      <c r="K56" s="776"/>
      <c r="L56" s="776"/>
      <c r="M56" s="776"/>
      <c r="N56" s="776"/>
      <c r="O56" s="776"/>
      <c r="P56" s="776"/>
      <c r="Q56" s="776"/>
      <c r="R56" s="676"/>
      <c r="AY56" s="483"/>
      <c r="AZ56" s="483"/>
      <c r="BA56" s="483"/>
      <c r="BB56" s="483"/>
      <c r="BC56" s="483"/>
      <c r="BD56" s="577"/>
      <c r="BE56" s="577"/>
      <c r="BF56" s="577"/>
      <c r="BG56" s="483"/>
      <c r="BH56" s="483"/>
      <c r="BI56" s="483"/>
      <c r="BJ56" s="483"/>
    </row>
    <row r="57" spans="1:74" s="395" customFormat="1" ht="12" customHeight="1" x14ac:dyDescent="0.25">
      <c r="A57" s="394"/>
      <c r="B57" s="777" t="str">
        <f>"Notes: "&amp;"EIA completed modeling and analysis for this report on " &amp;Dates!D2&amp;"."</f>
        <v>Notes: EIA completed modeling and analysis for this report on Thursday December 1, 2022.</v>
      </c>
      <c r="C57" s="761"/>
      <c r="D57" s="761"/>
      <c r="E57" s="761"/>
      <c r="F57" s="761"/>
      <c r="G57" s="761"/>
      <c r="H57" s="761"/>
      <c r="I57" s="761"/>
      <c r="J57" s="761"/>
      <c r="K57" s="761"/>
      <c r="L57" s="761"/>
      <c r="M57" s="761"/>
      <c r="N57" s="761"/>
      <c r="O57" s="761"/>
      <c r="P57" s="761"/>
      <c r="Q57" s="761"/>
      <c r="R57" s="675"/>
      <c r="AY57" s="483"/>
      <c r="AZ57" s="483"/>
      <c r="BA57" s="483"/>
      <c r="BB57" s="483"/>
      <c r="BC57" s="483"/>
      <c r="BD57" s="577"/>
      <c r="BE57" s="577"/>
      <c r="BF57" s="577"/>
      <c r="BG57" s="483"/>
      <c r="BH57" s="483"/>
      <c r="BI57" s="483"/>
      <c r="BJ57" s="483"/>
    </row>
    <row r="58" spans="1:74" s="713" customFormat="1" ht="12" customHeight="1" x14ac:dyDescent="0.25">
      <c r="A58" s="394"/>
      <c r="B58" s="772" t="s">
        <v>350</v>
      </c>
      <c r="C58" s="754"/>
      <c r="D58" s="754"/>
      <c r="E58" s="754"/>
      <c r="F58" s="754"/>
      <c r="G58" s="754"/>
      <c r="H58" s="754"/>
      <c r="I58" s="754"/>
      <c r="J58" s="754"/>
      <c r="K58" s="754"/>
      <c r="L58" s="754"/>
      <c r="M58" s="754"/>
      <c r="N58" s="754"/>
      <c r="O58" s="754"/>
      <c r="P58" s="754"/>
      <c r="Q58" s="751"/>
      <c r="AY58" s="483"/>
      <c r="AZ58" s="483"/>
      <c r="BA58" s="483"/>
      <c r="BB58" s="483"/>
      <c r="BC58" s="483"/>
      <c r="BD58" s="577"/>
      <c r="BE58" s="577"/>
      <c r="BF58" s="577"/>
      <c r="BG58" s="483"/>
      <c r="BH58" s="483"/>
      <c r="BI58" s="483"/>
      <c r="BJ58" s="483"/>
    </row>
    <row r="59" spans="1:74" s="395" customFormat="1" ht="12" customHeight="1" x14ac:dyDescent="0.25">
      <c r="A59" s="394"/>
      <c r="B59" s="771" t="s">
        <v>845</v>
      </c>
      <c r="C59" s="751"/>
      <c r="D59" s="751"/>
      <c r="E59" s="751"/>
      <c r="F59" s="751"/>
      <c r="G59" s="751"/>
      <c r="H59" s="751"/>
      <c r="I59" s="751"/>
      <c r="J59" s="751"/>
      <c r="K59" s="751"/>
      <c r="L59" s="751"/>
      <c r="M59" s="751"/>
      <c r="N59" s="751"/>
      <c r="O59" s="751"/>
      <c r="P59" s="751"/>
      <c r="Q59" s="751"/>
      <c r="R59" s="675"/>
      <c r="AY59" s="483"/>
      <c r="AZ59" s="483"/>
      <c r="BA59" s="483"/>
      <c r="BB59" s="483"/>
      <c r="BC59" s="483"/>
      <c r="BD59" s="577"/>
      <c r="BE59" s="577"/>
      <c r="BF59" s="577"/>
      <c r="BG59" s="483"/>
      <c r="BH59" s="483"/>
      <c r="BI59" s="483"/>
      <c r="BJ59" s="483"/>
    </row>
    <row r="60" spans="1:74" s="396" customFormat="1" ht="12" customHeight="1" x14ac:dyDescent="0.25">
      <c r="A60" s="392"/>
      <c r="B60" s="772" t="s">
        <v>829</v>
      </c>
      <c r="C60" s="773"/>
      <c r="D60" s="773"/>
      <c r="E60" s="773"/>
      <c r="F60" s="773"/>
      <c r="G60" s="773"/>
      <c r="H60" s="773"/>
      <c r="I60" s="773"/>
      <c r="J60" s="773"/>
      <c r="K60" s="773"/>
      <c r="L60" s="773"/>
      <c r="M60" s="773"/>
      <c r="N60" s="773"/>
      <c r="O60" s="773"/>
      <c r="P60" s="773"/>
      <c r="Q60" s="751"/>
      <c r="R60" s="675"/>
      <c r="AY60" s="482"/>
      <c r="AZ60" s="482"/>
      <c r="BA60" s="482"/>
      <c r="BB60" s="482"/>
      <c r="BC60" s="482"/>
      <c r="BD60" s="576"/>
      <c r="BE60" s="576"/>
      <c r="BF60" s="576"/>
      <c r="BG60" s="482"/>
      <c r="BH60" s="482"/>
      <c r="BI60" s="482"/>
      <c r="BJ60" s="482"/>
    </row>
    <row r="61" spans="1:74" ht="12" customHeight="1" x14ac:dyDescent="0.25">
      <c r="B61" s="763" t="s">
        <v>1355</v>
      </c>
      <c r="C61" s="751"/>
      <c r="D61" s="751"/>
      <c r="E61" s="751"/>
      <c r="F61" s="751"/>
      <c r="G61" s="751"/>
      <c r="H61" s="751"/>
      <c r="I61" s="751"/>
      <c r="J61" s="751"/>
      <c r="K61" s="751"/>
      <c r="L61" s="751"/>
      <c r="M61" s="751"/>
      <c r="N61" s="751"/>
      <c r="O61" s="751"/>
      <c r="P61" s="751"/>
      <c r="Q61" s="751"/>
      <c r="R61" s="396"/>
      <c r="BK61" s="369"/>
      <c r="BL61" s="369"/>
      <c r="BM61" s="369"/>
      <c r="BN61" s="369"/>
      <c r="BO61" s="369"/>
      <c r="BP61" s="369"/>
      <c r="BQ61" s="369"/>
      <c r="BR61" s="369"/>
      <c r="BS61" s="369"/>
      <c r="BT61" s="369"/>
      <c r="BU61" s="369"/>
      <c r="BV61" s="369"/>
    </row>
    <row r="62" spans="1:74" x14ac:dyDescent="0.25">
      <c r="BK62" s="369"/>
      <c r="BL62" s="369"/>
      <c r="BM62" s="369"/>
      <c r="BN62" s="369"/>
      <c r="BO62" s="369"/>
      <c r="BP62" s="369"/>
      <c r="BQ62" s="369"/>
      <c r="BR62" s="369"/>
      <c r="BS62" s="369"/>
      <c r="BT62" s="369"/>
      <c r="BU62" s="369"/>
      <c r="BV62" s="369"/>
    </row>
    <row r="63" spans="1:74" x14ac:dyDescent="0.25">
      <c r="BK63" s="369"/>
      <c r="BL63" s="369"/>
      <c r="BM63" s="369"/>
      <c r="BN63" s="369"/>
      <c r="BO63" s="369"/>
      <c r="BP63" s="369"/>
      <c r="BQ63" s="369"/>
      <c r="BR63" s="369"/>
      <c r="BS63" s="369"/>
      <c r="BT63" s="369"/>
      <c r="BU63" s="369"/>
      <c r="BV63" s="369"/>
    </row>
    <row r="64" spans="1:74" x14ac:dyDescent="0.25">
      <c r="BK64" s="369"/>
      <c r="BL64" s="369"/>
      <c r="BM64" s="369"/>
      <c r="BN64" s="369"/>
      <c r="BO64" s="369"/>
      <c r="BP64" s="369"/>
      <c r="BQ64" s="369"/>
      <c r="BR64" s="369"/>
      <c r="BS64" s="369"/>
      <c r="BT64" s="369"/>
      <c r="BU64" s="369"/>
      <c r="BV64" s="369"/>
    </row>
    <row r="65" spans="63:74" x14ac:dyDescent="0.25">
      <c r="BK65" s="369"/>
      <c r="BL65" s="369"/>
      <c r="BM65" s="369"/>
      <c r="BN65" s="369"/>
      <c r="BO65" s="369"/>
      <c r="BP65" s="369"/>
      <c r="BQ65" s="369"/>
      <c r="BR65" s="369"/>
      <c r="BS65" s="369"/>
      <c r="BT65" s="369"/>
      <c r="BU65" s="369"/>
      <c r="BV65" s="369"/>
    </row>
    <row r="66" spans="63:74" x14ac:dyDescent="0.25">
      <c r="BK66" s="369"/>
      <c r="BL66" s="369"/>
      <c r="BM66" s="369"/>
      <c r="BN66" s="369"/>
      <c r="BO66" s="369"/>
      <c r="BP66" s="369"/>
      <c r="BQ66" s="369"/>
      <c r="BR66" s="369"/>
      <c r="BS66" s="369"/>
      <c r="BT66" s="369"/>
      <c r="BU66" s="369"/>
      <c r="BV66" s="369"/>
    </row>
    <row r="67" spans="63:74" x14ac:dyDescent="0.25">
      <c r="BK67" s="369"/>
      <c r="BL67" s="369"/>
      <c r="BM67" s="369"/>
      <c r="BN67" s="369"/>
      <c r="BO67" s="369"/>
      <c r="BP67" s="369"/>
      <c r="BQ67" s="369"/>
      <c r="BR67" s="369"/>
      <c r="BS67" s="369"/>
      <c r="BT67" s="369"/>
      <c r="BU67" s="369"/>
      <c r="BV67" s="369"/>
    </row>
    <row r="68" spans="63:74" x14ac:dyDescent="0.25">
      <c r="BK68" s="369"/>
      <c r="BL68" s="369"/>
      <c r="BM68" s="369"/>
      <c r="BN68" s="369"/>
      <c r="BO68" s="369"/>
      <c r="BP68" s="369"/>
      <c r="BQ68" s="369"/>
      <c r="BR68" s="369"/>
      <c r="BS68" s="369"/>
      <c r="BT68" s="369"/>
      <c r="BU68" s="369"/>
      <c r="BV68" s="369"/>
    </row>
    <row r="69" spans="63:74" x14ac:dyDescent="0.25">
      <c r="BK69" s="369"/>
      <c r="BL69" s="369"/>
      <c r="BM69" s="369"/>
      <c r="BN69" s="369"/>
      <c r="BO69" s="369"/>
      <c r="BP69" s="369"/>
      <c r="BQ69" s="369"/>
      <c r="BR69" s="369"/>
      <c r="BS69" s="369"/>
      <c r="BT69" s="369"/>
      <c r="BU69" s="369"/>
      <c r="BV69" s="369"/>
    </row>
    <row r="70" spans="63:74" x14ac:dyDescent="0.25">
      <c r="BK70" s="369"/>
      <c r="BL70" s="369"/>
      <c r="BM70" s="369"/>
      <c r="BN70" s="369"/>
      <c r="BO70" s="369"/>
      <c r="BP70" s="369"/>
      <c r="BQ70" s="369"/>
      <c r="BR70" s="369"/>
      <c r="BS70" s="369"/>
      <c r="BT70" s="369"/>
      <c r="BU70" s="369"/>
      <c r="BV70" s="369"/>
    </row>
    <row r="71" spans="63:74" x14ac:dyDescent="0.25">
      <c r="BK71" s="369"/>
      <c r="BL71" s="369"/>
      <c r="BM71" s="369"/>
      <c r="BN71" s="369"/>
      <c r="BO71" s="369"/>
      <c r="BP71" s="369"/>
      <c r="BQ71" s="369"/>
      <c r="BR71" s="369"/>
      <c r="BS71" s="369"/>
      <c r="BT71" s="369"/>
      <c r="BU71" s="369"/>
      <c r="BV71" s="369"/>
    </row>
    <row r="72" spans="63:74" x14ac:dyDescent="0.25">
      <c r="BK72" s="369"/>
      <c r="BL72" s="369"/>
      <c r="BM72" s="369"/>
      <c r="BN72" s="369"/>
      <c r="BO72" s="369"/>
      <c r="BP72" s="369"/>
      <c r="BQ72" s="369"/>
      <c r="BR72" s="369"/>
      <c r="BS72" s="369"/>
      <c r="BT72" s="369"/>
      <c r="BU72" s="369"/>
      <c r="BV72" s="369"/>
    </row>
    <row r="73" spans="63:74" x14ac:dyDescent="0.25">
      <c r="BK73" s="369"/>
      <c r="BL73" s="369"/>
      <c r="BM73" s="369"/>
      <c r="BN73" s="369"/>
      <c r="BO73" s="369"/>
      <c r="BP73" s="369"/>
      <c r="BQ73" s="369"/>
      <c r="BR73" s="369"/>
      <c r="BS73" s="369"/>
      <c r="BT73" s="369"/>
      <c r="BU73" s="369"/>
      <c r="BV73" s="369"/>
    </row>
    <row r="74" spans="63:74" x14ac:dyDescent="0.25">
      <c r="BK74" s="369"/>
      <c r="BL74" s="369"/>
      <c r="BM74" s="369"/>
      <c r="BN74" s="369"/>
      <c r="BO74" s="369"/>
      <c r="BP74" s="369"/>
      <c r="BQ74" s="369"/>
      <c r="BR74" s="369"/>
      <c r="BS74" s="369"/>
      <c r="BT74" s="369"/>
      <c r="BU74" s="369"/>
      <c r="BV74" s="369"/>
    </row>
    <row r="75" spans="63:74" x14ac:dyDescent="0.25">
      <c r="BK75" s="369"/>
      <c r="BL75" s="369"/>
      <c r="BM75" s="369"/>
      <c r="BN75" s="369"/>
      <c r="BO75" s="369"/>
      <c r="BP75" s="369"/>
      <c r="BQ75" s="369"/>
      <c r="BR75" s="369"/>
      <c r="BS75" s="369"/>
      <c r="BT75" s="369"/>
      <c r="BU75" s="369"/>
      <c r="BV75" s="369"/>
    </row>
    <row r="76" spans="63:74" x14ac:dyDescent="0.25">
      <c r="BK76" s="369"/>
      <c r="BL76" s="369"/>
      <c r="BM76" s="369"/>
      <c r="BN76" s="369"/>
      <c r="BO76" s="369"/>
      <c r="BP76" s="369"/>
      <c r="BQ76" s="369"/>
      <c r="BR76" s="369"/>
      <c r="BS76" s="369"/>
      <c r="BT76" s="369"/>
      <c r="BU76" s="369"/>
      <c r="BV76" s="369"/>
    </row>
    <row r="77" spans="63:74" x14ac:dyDescent="0.25">
      <c r="BK77" s="369"/>
      <c r="BL77" s="369"/>
      <c r="BM77" s="369"/>
      <c r="BN77" s="369"/>
      <c r="BO77" s="369"/>
      <c r="BP77" s="369"/>
      <c r="BQ77" s="369"/>
      <c r="BR77" s="369"/>
      <c r="BS77" s="369"/>
      <c r="BT77" s="369"/>
      <c r="BU77" s="369"/>
      <c r="BV77" s="369"/>
    </row>
    <row r="78" spans="63:74" x14ac:dyDescent="0.25">
      <c r="BK78" s="369"/>
      <c r="BL78" s="369"/>
      <c r="BM78" s="369"/>
      <c r="BN78" s="369"/>
      <c r="BO78" s="369"/>
      <c r="BP78" s="369"/>
      <c r="BQ78" s="369"/>
      <c r="BR78" s="369"/>
      <c r="BS78" s="369"/>
      <c r="BT78" s="369"/>
      <c r="BU78" s="369"/>
      <c r="BV78" s="369"/>
    </row>
    <row r="79" spans="63:74" x14ac:dyDescent="0.25">
      <c r="BK79" s="369"/>
      <c r="BL79" s="369"/>
      <c r="BM79" s="369"/>
      <c r="BN79" s="369"/>
      <c r="BO79" s="369"/>
      <c r="BP79" s="369"/>
      <c r="BQ79" s="369"/>
      <c r="BR79" s="369"/>
      <c r="BS79" s="369"/>
      <c r="BT79" s="369"/>
      <c r="BU79" s="369"/>
      <c r="BV79" s="369"/>
    </row>
    <row r="80" spans="63: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row r="127" spans="63:74" x14ac:dyDescent="0.25">
      <c r="BK127" s="369"/>
      <c r="BL127" s="369"/>
      <c r="BM127" s="369"/>
      <c r="BN127" s="369"/>
      <c r="BO127" s="369"/>
      <c r="BP127" s="369"/>
      <c r="BQ127" s="369"/>
      <c r="BR127" s="369"/>
      <c r="BS127" s="369"/>
      <c r="BT127" s="369"/>
      <c r="BU127" s="369"/>
      <c r="BV127" s="369"/>
    </row>
    <row r="128" spans="63:74" x14ac:dyDescent="0.25">
      <c r="BK128" s="369"/>
      <c r="BL128" s="369"/>
      <c r="BM128" s="369"/>
      <c r="BN128" s="369"/>
      <c r="BO128" s="369"/>
      <c r="BP128" s="369"/>
      <c r="BQ128" s="369"/>
      <c r="BR128" s="369"/>
      <c r="BS128" s="369"/>
      <c r="BT128" s="369"/>
      <c r="BU128" s="369"/>
      <c r="BV128" s="369"/>
    </row>
    <row r="129" spans="63:74" x14ac:dyDescent="0.25">
      <c r="BK129" s="369"/>
      <c r="BL129" s="369"/>
      <c r="BM129" s="369"/>
      <c r="BN129" s="369"/>
      <c r="BO129" s="369"/>
      <c r="BP129" s="369"/>
      <c r="BQ129" s="369"/>
      <c r="BR129" s="369"/>
      <c r="BS129" s="369"/>
      <c r="BT129" s="369"/>
      <c r="BU129" s="369"/>
      <c r="BV129" s="369"/>
    </row>
    <row r="130" spans="63:74" x14ac:dyDescent="0.25">
      <c r="BK130" s="369"/>
      <c r="BL130" s="369"/>
      <c r="BM130" s="369"/>
      <c r="BN130" s="369"/>
      <c r="BO130" s="369"/>
      <c r="BP130" s="369"/>
      <c r="BQ130" s="369"/>
      <c r="BR130" s="369"/>
      <c r="BS130" s="369"/>
      <c r="BT130" s="369"/>
      <c r="BU130" s="369"/>
      <c r="BV130" s="369"/>
    </row>
    <row r="131" spans="63:74" x14ac:dyDescent="0.25">
      <c r="BK131" s="369"/>
      <c r="BL131" s="369"/>
      <c r="BM131" s="369"/>
      <c r="BN131" s="369"/>
      <c r="BO131" s="369"/>
      <c r="BP131" s="369"/>
      <c r="BQ131" s="369"/>
      <c r="BR131" s="369"/>
      <c r="BS131" s="369"/>
      <c r="BT131" s="369"/>
      <c r="BU131" s="369"/>
      <c r="BV131" s="369"/>
    </row>
    <row r="132" spans="63:74" x14ac:dyDescent="0.25">
      <c r="BK132" s="369"/>
      <c r="BL132" s="369"/>
      <c r="BM132" s="369"/>
      <c r="BN132" s="369"/>
      <c r="BO132" s="369"/>
      <c r="BP132" s="369"/>
      <c r="BQ132" s="369"/>
      <c r="BR132" s="369"/>
      <c r="BS132" s="369"/>
      <c r="BT132" s="369"/>
      <c r="BU132" s="369"/>
      <c r="BV132" s="369"/>
    </row>
    <row r="133" spans="63:74" x14ac:dyDescent="0.25">
      <c r="BK133" s="369"/>
      <c r="BL133" s="369"/>
      <c r="BM133" s="369"/>
      <c r="BN133" s="369"/>
      <c r="BO133" s="369"/>
      <c r="BP133" s="369"/>
      <c r="BQ133" s="369"/>
      <c r="BR133" s="369"/>
      <c r="BS133" s="369"/>
      <c r="BT133" s="369"/>
      <c r="BU133" s="369"/>
      <c r="BV133" s="369"/>
    </row>
    <row r="134" spans="63:74" x14ac:dyDescent="0.25">
      <c r="BK134" s="369"/>
      <c r="BL134" s="369"/>
      <c r="BM134" s="369"/>
      <c r="BN134" s="369"/>
      <c r="BO134" s="369"/>
      <c r="BP134" s="369"/>
      <c r="BQ134" s="369"/>
      <c r="BR134" s="369"/>
      <c r="BS134" s="369"/>
      <c r="BT134" s="369"/>
      <c r="BU134" s="369"/>
      <c r="BV134" s="369"/>
    </row>
    <row r="135" spans="63:74" x14ac:dyDescent="0.25">
      <c r="BK135" s="369"/>
      <c r="BL135" s="369"/>
      <c r="BM135" s="369"/>
      <c r="BN135" s="369"/>
      <c r="BO135" s="369"/>
      <c r="BP135" s="369"/>
      <c r="BQ135" s="369"/>
      <c r="BR135" s="369"/>
      <c r="BS135" s="369"/>
      <c r="BT135" s="369"/>
      <c r="BU135" s="369"/>
      <c r="BV135" s="369"/>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BB5" activePane="bottomRight" state="frozen"/>
      <selection activeCell="BF63" sqref="BF63"/>
      <selection pane="topRight" activeCell="BF63" sqref="BF63"/>
      <selection pane="bottomLeft" activeCell="BF63" sqref="BF63"/>
      <selection pane="bottomRight" activeCell="BI6" sqref="BI6:BI50"/>
    </sheetView>
  </sheetViews>
  <sheetFormatPr defaultColWidth="8.54296875" defaultRowHeight="10.5" x14ac:dyDescent="0.25"/>
  <cols>
    <col min="1" max="1" width="11.54296875" style="158" customWidth="1"/>
    <col min="2" max="2" width="31.8164062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3.4" customHeight="1" x14ac:dyDescent="0.3">
      <c r="A1" s="733" t="s">
        <v>790</v>
      </c>
      <c r="B1" s="778" t="s">
        <v>1335</v>
      </c>
      <c r="C1" s="736"/>
      <c r="D1" s="736"/>
      <c r="E1" s="736"/>
      <c r="F1" s="736"/>
      <c r="G1" s="736"/>
      <c r="H1" s="736"/>
      <c r="I1" s="736"/>
      <c r="J1" s="736"/>
      <c r="K1" s="736"/>
      <c r="L1" s="736"/>
      <c r="M1" s="736"/>
      <c r="N1" s="736"/>
      <c r="O1" s="736"/>
      <c r="P1" s="736"/>
      <c r="Q1" s="736"/>
      <c r="R1" s="736"/>
      <c r="S1" s="736"/>
      <c r="T1" s="736"/>
      <c r="U1" s="736"/>
      <c r="V1" s="736"/>
      <c r="W1" s="736"/>
      <c r="X1" s="736"/>
      <c r="Y1" s="736"/>
      <c r="Z1" s="736"/>
      <c r="AA1" s="736"/>
      <c r="AB1" s="736"/>
      <c r="AC1" s="736"/>
      <c r="AD1" s="736"/>
      <c r="AE1" s="736"/>
      <c r="AF1" s="736"/>
      <c r="AG1" s="736"/>
      <c r="AH1" s="736"/>
      <c r="AI1" s="736"/>
      <c r="AJ1" s="736"/>
      <c r="AK1" s="736"/>
      <c r="AL1" s="736"/>
    </row>
    <row r="2" spans="1:74" ht="12.5" x14ac:dyDescent="0.25">
      <c r="A2" s="734"/>
      <c r="B2" s="485" t="str">
        <f>"U.S. Energy Information Administration  |  Short-Term Energy Outlook  - "&amp;Dates!D1</f>
        <v>U.S. Energy Information Administration  |  Short-Term Energy Outlook  - December 2022</v>
      </c>
      <c r="C2" s="486"/>
      <c r="D2" s="486"/>
      <c r="E2" s="486"/>
      <c r="F2" s="486"/>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486"/>
      <c r="AL2" s="486"/>
    </row>
    <row r="3" spans="1:74" s="12" customFormat="1" ht="13" x14ac:dyDescent="0.3">
      <c r="A3" s="731" t="s">
        <v>1403</v>
      </c>
      <c r="B3" s="70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BG5" s="571"/>
      <c r="BK5" s="369"/>
      <c r="BL5" s="369"/>
      <c r="BM5" s="369"/>
      <c r="BN5" s="369"/>
      <c r="BO5" s="369"/>
      <c r="BP5" s="369"/>
      <c r="BQ5" s="369"/>
      <c r="BR5" s="369"/>
      <c r="BS5" s="369"/>
      <c r="BT5" s="369"/>
      <c r="BU5" s="369"/>
      <c r="BV5" s="369"/>
    </row>
    <row r="6" spans="1:74" ht="11.15" customHeight="1" x14ac:dyDescent="0.25">
      <c r="A6" s="158" t="s">
        <v>362</v>
      </c>
      <c r="B6" s="168" t="s">
        <v>376</v>
      </c>
      <c r="C6" s="243">
        <v>23.778823397</v>
      </c>
      <c r="D6" s="243">
        <v>24.347460442999999</v>
      </c>
      <c r="E6" s="243">
        <v>24.729654429</v>
      </c>
      <c r="F6" s="243">
        <v>24.498744967</v>
      </c>
      <c r="G6" s="243">
        <v>24.650610171</v>
      </c>
      <c r="H6" s="243">
        <v>24.7986203</v>
      </c>
      <c r="I6" s="243">
        <v>25.401754460999999</v>
      </c>
      <c r="J6" s="243">
        <v>26.352759719000002</v>
      </c>
      <c r="K6" s="243">
        <v>25.9134283</v>
      </c>
      <c r="L6" s="243">
        <v>26.122227428999999</v>
      </c>
      <c r="M6" s="243">
        <v>26.576901967000001</v>
      </c>
      <c r="N6" s="243">
        <v>26.665658203</v>
      </c>
      <c r="O6" s="243">
        <v>26.092683077</v>
      </c>
      <c r="P6" s="243">
        <v>26.048767543</v>
      </c>
      <c r="Q6" s="243">
        <v>26.377226465</v>
      </c>
      <c r="R6" s="243">
        <v>26.765256733000001</v>
      </c>
      <c r="S6" s="243">
        <v>26.637403658</v>
      </c>
      <c r="T6" s="243">
        <v>26.838203400000001</v>
      </c>
      <c r="U6" s="243">
        <v>26.412648077</v>
      </c>
      <c r="V6" s="243">
        <v>27.114445819</v>
      </c>
      <c r="W6" s="243">
        <v>27.171867732999999</v>
      </c>
      <c r="X6" s="243">
        <v>27.455182754999999</v>
      </c>
      <c r="Y6" s="243">
        <v>28.027866733</v>
      </c>
      <c r="Z6" s="243">
        <v>28.195304594</v>
      </c>
      <c r="AA6" s="243">
        <v>28.131435319000001</v>
      </c>
      <c r="AB6" s="243">
        <v>27.863835797</v>
      </c>
      <c r="AC6" s="243">
        <v>27.896680157999999</v>
      </c>
      <c r="AD6" s="243">
        <v>25.440802232999999</v>
      </c>
      <c r="AE6" s="243">
        <v>22.868959415999999</v>
      </c>
      <c r="AF6" s="243">
        <v>24.527828567</v>
      </c>
      <c r="AG6" s="243">
        <v>25.363570835000001</v>
      </c>
      <c r="AH6" s="243">
        <v>24.826841319</v>
      </c>
      <c r="AI6" s="243">
        <v>25.285187567000001</v>
      </c>
      <c r="AJ6" s="243">
        <v>25.070339964999999</v>
      </c>
      <c r="AK6" s="243">
        <v>26.218995199999998</v>
      </c>
      <c r="AL6" s="243">
        <v>26.040900513</v>
      </c>
      <c r="AM6" s="243">
        <v>26.128149303000001</v>
      </c>
      <c r="AN6" s="243">
        <v>23.516606829000001</v>
      </c>
      <c r="AO6" s="243">
        <v>26.197773077000001</v>
      </c>
      <c r="AP6" s="243">
        <v>26.2008081</v>
      </c>
      <c r="AQ6" s="243">
        <v>26.54226869</v>
      </c>
      <c r="AR6" s="243">
        <v>26.678379567</v>
      </c>
      <c r="AS6" s="243">
        <v>26.772084626000002</v>
      </c>
      <c r="AT6" s="243">
        <v>26.505537403000002</v>
      </c>
      <c r="AU6" s="243">
        <v>25.955570412</v>
      </c>
      <c r="AV6" s="243">
        <v>27.339164112999999</v>
      </c>
      <c r="AW6" s="243">
        <v>27.756088644999998</v>
      </c>
      <c r="AX6" s="243">
        <v>27.455248221000002</v>
      </c>
      <c r="AY6" s="243">
        <v>26.644160916000001</v>
      </c>
      <c r="AZ6" s="243">
        <v>26.715999381</v>
      </c>
      <c r="BA6" s="243">
        <v>27.647668485000001</v>
      </c>
      <c r="BB6" s="243">
        <v>27.444296997999999</v>
      </c>
      <c r="BC6" s="243">
        <v>27.345999865</v>
      </c>
      <c r="BD6" s="243">
        <v>27.790048952999999</v>
      </c>
      <c r="BE6" s="243">
        <v>28.141088800999999</v>
      </c>
      <c r="BF6" s="243">
        <v>28.061776628</v>
      </c>
      <c r="BG6" s="243">
        <v>28.312673417999999</v>
      </c>
      <c r="BH6" s="243">
        <v>28.451268004999999</v>
      </c>
      <c r="BI6" s="243">
        <v>28.804580939000001</v>
      </c>
      <c r="BJ6" s="367">
        <v>28.901010722999999</v>
      </c>
      <c r="BK6" s="367">
        <v>28.828028362000001</v>
      </c>
      <c r="BL6" s="367">
        <v>28.858216397</v>
      </c>
      <c r="BM6" s="367">
        <v>28.896697179</v>
      </c>
      <c r="BN6" s="367">
        <v>28.656106404999999</v>
      </c>
      <c r="BO6" s="367">
        <v>28.519620535000001</v>
      </c>
      <c r="BP6" s="367">
        <v>28.518212118000001</v>
      </c>
      <c r="BQ6" s="367">
        <v>28.767465863999998</v>
      </c>
      <c r="BR6" s="367">
        <v>28.880838902000001</v>
      </c>
      <c r="BS6" s="367">
        <v>28.783139898999998</v>
      </c>
      <c r="BT6" s="367">
        <v>29.018400052</v>
      </c>
      <c r="BU6" s="367">
        <v>29.534296988000001</v>
      </c>
      <c r="BV6" s="367">
        <v>29.626616294000002</v>
      </c>
    </row>
    <row r="7" spans="1:74" ht="11.15" customHeight="1" x14ac:dyDescent="0.25">
      <c r="A7" s="158" t="s">
        <v>244</v>
      </c>
      <c r="B7" s="169" t="s">
        <v>335</v>
      </c>
      <c r="C7" s="243">
        <v>5.1999483</v>
      </c>
      <c r="D7" s="243">
        <v>5.3609483000000004</v>
      </c>
      <c r="E7" s="243">
        <v>5.3999483000000001</v>
      </c>
      <c r="F7" s="243">
        <v>5.0339482999999996</v>
      </c>
      <c r="G7" s="243">
        <v>5.1849483000000003</v>
      </c>
      <c r="H7" s="243">
        <v>5.1129483000000002</v>
      </c>
      <c r="I7" s="243">
        <v>5.3269482999999997</v>
      </c>
      <c r="J7" s="243">
        <v>5.6129483000000002</v>
      </c>
      <c r="K7" s="243">
        <v>5.1899483000000002</v>
      </c>
      <c r="L7" s="243">
        <v>5.5059483</v>
      </c>
      <c r="M7" s="243">
        <v>5.6029483000000004</v>
      </c>
      <c r="N7" s="243">
        <v>5.6329482999999998</v>
      </c>
      <c r="O7" s="243">
        <v>5.3671309999999997</v>
      </c>
      <c r="P7" s="243">
        <v>5.3881309999999996</v>
      </c>
      <c r="Q7" s="243">
        <v>5.4731310000000004</v>
      </c>
      <c r="R7" s="243">
        <v>5.517131</v>
      </c>
      <c r="S7" s="243">
        <v>5.3421310000000002</v>
      </c>
      <c r="T7" s="243">
        <v>5.4791309999999998</v>
      </c>
      <c r="U7" s="243">
        <v>5.4751310000000002</v>
      </c>
      <c r="V7" s="243">
        <v>5.5021310000000003</v>
      </c>
      <c r="W7" s="243">
        <v>5.3591309999999996</v>
      </c>
      <c r="X7" s="243">
        <v>5.4301310000000003</v>
      </c>
      <c r="Y7" s="243">
        <v>5.6231309999999999</v>
      </c>
      <c r="Z7" s="243">
        <v>5.7681310000000003</v>
      </c>
      <c r="AA7" s="243">
        <v>5.5714041999999999</v>
      </c>
      <c r="AB7" s="243">
        <v>5.6874041999999996</v>
      </c>
      <c r="AC7" s="243">
        <v>5.5974041999999997</v>
      </c>
      <c r="AD7" s="243">
        <v>4.9664042000000004</v>
      </c>
      <c r="AE7" s="243">
        <v>4.7114041999999996</v>
      </c>
      <c r="AF7" s="243">
        <v>4.9804041999999997</v>
      </c>
      <c r="AG7" s="243">
        <v>4.9444042000000001</v>
      </c>
      <c r="AH7" s="243">
        <v>4.8364041999999996</v>
      </c>
      <c r="AI7" s="243">
        <v>4.9684042000000002</v>
      </c>
      <c r="AJ7" s="243">
        <v>5.2554042000000001</v>
      </c>
      <c r="AK7" s="243">
        <v>5.5844041999999998</v>
      </c>
      <c r="AL7" s="243">
        <v>5.7274041999999996</v>
      </c>
      <c r="AM7" s="243">
        <v>5.7187850999999998</v>
      </c>
      <c r="AN7" s="243">
        <v>5.5137850999999998</v>
      </c>
      <c r="AO7" s="243">
        <v>5.6177850999999999</v>
      </c>
      <c r="AP7" s="243">
        <v>5.2427850999999999</v>
      </c>
      <c r="AQ7" s="243">
        <v>5.3347851000000004</v>
      </c>
      <c r="AR7" s="243">
        <v>5.5237850999999996</v>
      </c>
      <c r="AS7" s="243">
        <v>5.6507851000000002</v>
      </c>
      <c r="AT7" s="243">
        <v>5.4665697707999996</v>
      </c>
      <c r="AU7" s="243">
        <v>5.3385697708000004</v>
      </c>
      <c r="AV7" s="243">
        <v>5.7025697708000003</v>
      </c>
      <c r="AW7" s="243">
        <v>5.7725697707999997</v>
      </c>
      <c r="AX7" s="243">
        <v>5.5555697708</v>
      </c>
      <c r="AY7" s="243">
        <v>5.4868128907999996</v>
      </c>
      <c r="AZ7" s="243">
        <v>5.7272735364000003</v>
      </c>
      <c r="BA7" s="243">
        <v>5.7582210287000004</v>
      </c>
      <c r="BB7" s="243">
        <v>5.6019283986000001</v>
      </c>
      <c r="BC7" s="243">
        <v>5.4099762480000004</v>
      </c>
      <c r="BD7" s="243">
        <v>5.5345326208000003</v>
      </c>
      <c r="BE7" s="243">
        <v>5.7283759405000003</v>
      </c>
      <c r="BF7" s="243">
        <v>5.7701407161000002</v>
      </c>
      <c r="BG7" s="243">
        <v>5.6185754005000001</v>
      </c>
      <c r="BH7" s="243">
        <v>5.8060589894000003</v>
      </c>
      <c r="BI7" s="243">
        <v>5.9338241881</v>
      </c>
      <c r="BJ7" s="367">
        <v>6.0072437228000002</v>
      </c>
      <c r="BK7" s="367">
        <v>5.9845822874000003</v>
      </c>
      <c r="BL7" s="367">
        <v>5.9952270678000001</v>
      </c>
      <c r="BM7" s="367">
        <v>5.9638910358999997</v>
      </c>
      <c r="BN7" s="367">
        <v>5.7332564088</v>
      </c>
      <c r="BO7" s="367">
        <v>5.6228897223000001</v>
      </c>
      <c r="BP7" s="367">
        <v>5.7154133143000001</v>
      </c>
      <c r="BQ7" s="367">
        <v>5.9329841434999997</v>
      </c>
      <c r="BR7" s="367">
        <v>5.9413638883999997</v>
      </c>
      <c r="BS7" s="367">
        <v>5.8088070605000004</v>
      </c>
      <c r="BT7" s="367">
        <v>5.9915041915999998</v>
      </c>
      <c r="BU7" s="367">
        <v>6.1319146786000003</v>
      </c>
      <c r="BV7" s="367">
        <v>6.2032347234999996</v>
      </c>
    </row>
    <row r="8" spans="1:74" ht="11.15" customHeight="1" x14ac:dyDescent="0.25">
      <c r="A8" s="158" t="s">
        <v>245</v>
      </c>
      <c r="B8" s="169" t="s">
        <v>336</v>
      </c>
      <c r="C8" s="243">
        <v>2.1976059999999999</v>
      </c>
      <c r="D8" s="243">
        <v>2.1607059999999998</v>
      </c>
      <c r="E8" s="243">
        <v>2.1236060000000001</v>
      </c>
      <c r="F8" s="243">
        <v>2.1561059999999999</v>
      </c>
      <c r="G8" s="243">
        <v>2.1217060000000001</v>
      </c>
      <c r="H8" s="243">
        <v>2.1030060000000002</v>
      </c>
      <c r="I8" s="243">
        <v>2.1009060000000002</v>
      </c>
      <c r="J8" s="243">
        <v>2.066106</v>
      </c>
      <c r="K8" s="243">
        <v>2.0751059999999999</v>
      </c>
      <c r="L8" s="243">
        <v>1.999306</v>
      </c>
      <c r="M8" s="243">
        <v>1.9264060000000001</v>
      </c>
      <c r="N8" s="243">
        <v>1.9236979999999999</v>
      </c>
      <c r="O8" s="243">
        <v>1.8580444</v>
      </c>
      <c r="P8" s="243">
        <v>1.9388444</v>
      </c>
      <c r="Q8" s="243">
        <v>1.9323444000000001</v>
      </c>
      <c r="R8" s="243">
        <v>1.9123444000000001</v>
      </c>
      <c r="S8" s="243">
        <v>1.8960444000000001</v>
      </c>
      <c r="T8" s="243">
        <v>1.9000444000000001</v>
      </c>
      <c r="U8" s="243">
        <v>1.8969444</v>
      </c>
      <c r="V8" s="243">
        <v>1.9252444</v>
      </c>
      <c r="W8" s="243">
        <v>1.9531444</v>
      </c>
      <c r="X8" s="243">
        <v>1.8985444</v>
      </c>
      <c r="Y8" s="243">
        <v>1.9360444000000001</v>
      </c>
      <c r="Z8" s="243">
        <v>1.9518443999999999</v>
      </c>
      <c r="AA8" s="243">
        <v>1.9912847</v>
      </c>
      <c r="AB8" s="243">
        <v>1.9943846999999999</v>
      </c>
      <c r="AC8" s="243">
        <v>2.0108847000000001</v>
      </c>
      <c r="AD8" s="243">
        <v>1.9956847</v>
      </c>
      <c r="AE8" s="243">
        <v>1.9110847</v>
      </c>
      <c r="AF8" s="243">
        <v>1.8951846999999999</v>
      </c>
      <c r="AG8" s="243">
        <v>1.8790846999999999</v>
      </c>
      <c r="AH8" s="243">
        <v>1.9207847</v>
      </c>
      <c r="AI8" s="243">
        <v>1.9221847000000001</v>
      </c>
      <c r="AJ8" s="243">
        <v>1.8871846999999999</v>
      </c>
      <c r="AK8" s="243">
        <v>1.8867847</v>
      </c>
      <c r="AL8" s="243">
        <v>1.9119847000000001</v>
      </c>
      <c r="AM8" s="243">
        <v>1.9014853</v>
      </c>
      <c r="AN8" s="243">
        <v>1.9274853000000001</v>
      </c>
      <c r="AO8" s="243">
        <v>1.9521853</v>
      </c>
      <c r="AP8" s="243">
        <v>1.9481853</v>
      </c>
      <c r="AQ8" s="243">
        <v>1.9467852999999999</v>
      </c>
      <c r="AR8" s="243">
        <v>1.9409852999999999</v>
      </c>
      <c r="AS8" s="243">
        <v>1.9313853000000001</v>
      </c>
      <c r="AT8" s="243">
        <v>1.8633573745000001</v>
      </c>
      <c r="AU8" s="243">
        <v>1.8997573745</v>
      </c>
      <c r="AV8" s="243">
        <v>1.9128573744999999</v>
      </c>
      <c r="AW8" s="243">
        <v>1.9317573745000001</v>
      </c>
      <c r="AX8" s="243">
        <v>1.9288726111000001</v>
      </c>
      <c r="AY8" s="243">
        <v>1.9293205094999999</v>
      </c>
      <c r="AZ8" s="243">
        <v>1.9101271657000001</v>
      </c>
      <c r="BA8" s="243">
        <v>1.9013271656999999</v>
      </c>
      <c r="BB8" s="243">
        <v>1.8833271656999999</v>
      </c>
      <c r="BC8" s="243">
        <v>1.8924271657</v>
      </c>
      <c r="BD8" s="243">
        <v>1.9005271657</v>
      </c>
      <c r="BE8" s="243">
        <v>1.8969261181999999</v>
      </c>
      <c r="BF8" s="243">
        <v>1.8973453307999999</v>
      </c>
      <c r="BG8" s="243">
        <v>1.885871251</v>
      </c>
      <c r="BH8" s="243">
        <v>1.8720470911</v>
      </c>
      <c r="BI8" s="243">
        <v>1.8598422733</v>
      </c>
      <c r="BJ8" s="367">
        <v>1.8479376005999999</v>
      </c>
      <c r="BK8" s="367">
        <v>1.9157984749999999</v>
      </c>
      <c r="BL8" s="367">
        <v>1.9034514295</v>
      </c>
      <c r="BM8" s="367">
        <v>1.8905699428</v>
      </c>
      <c r="BN8" s="367">
        <v>1.8777934967000001</v>
      </c>
      <c r="BO8" s="367">
        <v>1.8653441128999999</v>
      </c>
      <c r="BP8" s="367">
        <v>1.8532117042</v>
      </c>
      <c r="BQ8" s="367">
        <v>1.8408143207000001</v>
      </c>
      <c r="BR8" s="367">
        <v>1.8286017136999999</v>
      </c>
      <c r="BS8" s="367">
        <v>1.8166185381</v>
      </c>
      <c r="BT8" s="367">
        <v>1.8044078602</v>
      </c>
      <c r="BU8" s="367">
        <v>1.7927125095000001</v>
      </c>
      <c r="BV8" s="367">
        <v>1.7812035706</v>
      </c>
    </row>
    <row r="9" spans="1:74" ht="11.15" customHeight="1" x14ac:dyDescent="0.25">
      <c r="A9" s="158" t="s">
        <v>246</v>
      </c>
      <c r="B9" s="169" t="s">
        <v>337</v>
      </c>
      <c r="C9" s="243">
        <v>16.381269097000001</v>
      </c>
      <c r="D9" s="243">
        <v>16.825806143000001</v>
      </c>
      <c r="E9" s="243">
        <v>17.206100128999999</v>
      </c>
      <c r="F9" s="243">
        <v>17.308690667</v>
      </c>
      <c r="G9" s="243">
        <v>17.343955870999999</v>
      </c>
      <c r="H9" s="243">
        <v>17.582666</v>
      </c>
      <c r="I9" s="243">
        <v>17.973900161</v>
      </c>
      <c r="J9" s="243">
        <v>18.673705419000001</v>
      </c>
      <c r="K9" s="243">
        <v>18.648374</v>
      </c>
      <c r="L9" s="243">
        <v>18.616973129000002</v>
      </c>
      <c r="M9" s="243">
        <v>19.047547667</v>
      </c>
      <c r="N9" s="243">
        <v>19.109011902999999</v>
      </c>
      <c r="O9" s="243">
        <v>18.867507676999999</v>
      </c>
      <c r="P9" s="243">
        <v>18.721792142999998</v>
      </c>
      <c r="Q9" s="243">
        <v>18.971751064999999</v>
      </c>
      <c r="R9" s="243">
        <v>19.335781333</v>
      </c>
      <c r="S9" s="243">
        <v>19.399228258000001</v>
      </c>
      <c r="T9" s="243">
        <v>19.459028</v>
      </c>
      <c r="U9" s="243">
        <v>19.040572677</v>
      </c>
      <c r="V9" s="243">
        <v>19.687070419000001</v>
      </c>
      <c r="W9" s="243">
        <v>19.859592332999998</v>
      </c>
      <c r="X9" s="243">
        <v>20.126507355000001</v>
      </c>
      <c r="Y9" s="243">
        <v>20.468691332999999</v>
      </c>
      <c r="Z9" s="243">
        <v>20.475329194</v>
      </c>
      <c r="AA9" s="243">
        <v>20.568746419</v>
      </c>
      <c r="AB9" s="243">
        <v>20.182046896999999</v>
      </c>
      <c r="AC9" s="243">
        <v>20.288391258000001</v>
      </c>
      <c r="AD9" s="243">
        <v>18.478713333000002</v>
      </c>
      <c r="AE9" s="243">
        <v>16.246470515999999</v>
      </c>
      <c r="AF9" s="243">
        <v>17.652239667</v>
      </c>
      <c r="AG9" s="243">
        <v>18.540081935</v>
      </c>
      <c r="AH9" s="243">
        <v>18.069652419000001</v>
      </c>
      <c r="AI9" s="243">
        <v>18.394598667</v>
      </c>
      <c r="AJ9" s="243">
        <v>17.927751064999999</v>
      </c>
      <c r="AK9" s="243">
        <v>18.747806300000001</v>
      </c>
      <c r="AL9" s="243">
        <v>18.401511613</v>
      </c>
      <c r="AM9" s="243">
        <v>18.507878903000002</v>
      </c>
      <c r="AN9" s="243">
        <v>16.075336429</v>
      </c>
      <c r="AO9" s="243">
        <v>18.627802676999998</v>
      </c>
      <c r="AP9" s="243">
        <v>19.009837699999999</v>
      </c>
      <c r="AQ9" s="243">
        <v>19.260698290000001</v>
      </c>
      <c r="AR9" s="243">
        <v>19.213609167000001</v>
      </c>
      <c r="AS9" s="243">
        <v>19.189914225999999</v>
      </c>
      <c r="AT9" s="243">
        <v>19.175610257999999</v>
      </c>
      <c r="AU9" s="243">
        <v>18.717243267000001</v>
      </c>
      <c r="AV9" s="243">
        <v>19.723736968000001</v>
      </c>
      <c r="AW9" s="243">
        <v>20.051761500000001</v>
      </c>
      <c r="AX9" s="243">
        <v>19.970805839000001</v>
      </c>
      <c r="AY9" s="243">
        <v>19.228027516000001</v>
      </c>
      <c r="AZ9" s="243">
        <v>19.078598678999999</v>
      </c>
      <c r="BA9" s="243">
        <v>19.988120290000001</v>
      </c>
      <c r="BB9" s="243">
        <v>19.959041432999999</v>
      </c>
      <c r="BC9" s="243">
        <v>20.043596451999999</v>
      </c>
      <c r="BD9" s="243">
        <v>20.354989166999999</v>
      </c>
      <c r="BE9" s="243">
        <v>20.515786742</v>
      </c>
      <c r="BF9" s="243">
        <v>20.394290581</v>
      </c>
      <c r="BG9" s="243">
        <v>20.808226767000001</v>
      </c>
      <c r="BH9" s="243">
        <v>20.773161925</v>
      </c>
      <c r="BI9" s="243">
        <v>21.010914478</v>
      </c>
      <c r="BJ9" s="367">
        <v>21.045829399999999</v>
      </c>
      <c r="BK9" s="367">
        <v>20.9276476</v>
      </c>
      <c r="BL9" s="367">
        <v>20.959537900000001</v>
      </c>
      <c r="BM9" s="367">
        <v>21.042236200000001</v>
      </c>
      <c r="BN9" s="367">
        <v>21.045056500000001</v>
      </c>
      <c r="BO9" s="367">
        <v>21.031386699999999</v>
      </c>
      <c r="BP9" s="367">
        <v>20.949587099999999</v>
      </c>
      <c r="BQ9" s="367">
        <v>20.9936674</v>
      </c>
      <c r="BR9" s="367">
        <v>21.110873300000002</v>
      </c>
      <c r="BS9" s="367">
        <v>21.157714299999999</v>
      </c>
      <c r="BT9" s="367">
        <v>21.222487999999998</v>
      </c>
      <c r="BU9" s="367">
        <v>21.609669799999999</v>
      </c>
      <c r="BV9" s="367">
        <v>21.642178000000001</v>
      </c>
    </row>
    <row r="10" spans="1:74" ht="11.15" customHeight="1" x14ac:dyDescent="0.2">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216"/>
      <c r="BI10" s="216"/>
      <c r="BJ10" s="368"/>
      <c r="BK10" s="368"/>
      <c r="BL10" s="368"/>
      <c r="BM10" s="368"/>
      <c r="BN10" s="368"/>
      <c r="BO10" s="368"/>
      <c r="BP10" s="368"/>
      <c r="BQ10" s="368"/>
      <c r="BR10" s="368"/>
      <c r="BS10" s="368"/>
      <c r="BT10" s="368"/>
      <c r="BU10" s="368"/>
      <c r="BV10" s="368"/>
    </row>
    <row r="11" spans="1:74" ht="11.15" customHeight="1" x14ac:dyDescent="0.25">
      <c r="A11" s="158" t="s">
        <v>361</v>
      </c>
      <c r="B11" s="168" t="s">
        <v>377</v>
      </c>
      <c r="C11" s="243">
        <v>5.4410880379000002</v>
      </c>
      <c r="D11" s="243">
        <v>5.3572235564000001</v>
      </c>
      <c r="E11" s="243">
        <v>5.4692918320999997</v>
      </c>
      <c r="F11" s="243">
        <v>5.9709902362999996</v>
      </c>
      <c r="G11" s="243">
        <v>6.1829236703000001</v>
      </c>
      <c r="H11" s="243">
        <v>6.3622020885000001</v>
      </c>
      <c r="I11" s="243">
        <v>6.4064782561999998</v>
      </c>
      <c r="J11" s="243">
        <v>6.1966098571000003</v>
      </c>
      <c r="K11" s="243">
        <v>6.1513610336999998</v>
      </c>
      <c r="L11" s="243">
        <v>6.0636907099000004</v>
      </c>
      <c r="M11" s="243">
        <v>5.8534319694999999</v>
      </c>
      <c r="N11" s="243">
        <v>5.7135723154000004</v>
      </c>
      <c r="O11" s="243">
        <v>5.4823696738000001</v>
      </c>
      <c r="P11" s="243">
        <v>5.3271861610000002</v>
      </c>
      <c r="Q11" s="243">
        <v>5.4838649823000001</v>
      </c>
      <c r="R11" s="243">
        <v>5.9036679800999998</v>
      </c>
      <c r="S11" s="243">
        <v>6.3969238591000002</v>
      </c>
      <c r="T11" s="243">
        <v>6.3377216933999998</v>
      </c>
      <c r="U11" s="243">
        <v>6.5952658680000003</v>
      </c>
      <c r="V11" s="243">
        <v>6.9544642383999999</v>
      </c>
      <c r="W11" s="243">
        <v>6.8500909226999998</v>
      </c>
      <c r="X11" s="243">
        <v>6.7258773859999996</v>
      </c>
      <c r="Y11" s="243">
        <v>6.4909955244999997</v>
      </c>
      <c r="Z11" s="243">
        <v>6.1226285386999999</v>
      </c>
      <c r="AA11" s="243">
        <v>6.1315731597000003</v>
      </c>
      <c r="AB11" s="243">
        <v>5.9543636556999999</v>
      </c>
      <c r="AC11" s="243">
        <v>5.9835320335000004</v>
      </c>
      <c r="AD11" s="243">
        <v>5.8390093633999998</v>
      </c>
      <c r="AE11" s="243">
        <v>5.8987706898000001</v>
      </c>
      <c r="AF11" s="243">
        <v>6.4214448677</v>
      </c>
      <c r="AG11" s="243">
        <v>6.6799132567999999</v>
      </c>
      <c r="AH11" s="243">
        <v>6.6875854830000003</v>
      </c>
      <c r="AI11" s="243">
        <v>6.5563885519999996</v>
      </c>
      <c r="AJ11" s="243">
        <v>6.3147068280000003</v>
      </c>
      <c r="AK11" s="243">
        <v>5.8630142385999999</v>
      </c>
      <c r="AL11" s="243">
        <v>5.5330284080999999</v>
      </c>
      <c r="AM11" s="243">
        <v>5.6556251166999996</v>
      </c>
      <c r="AN11" s="243">
        <v>5.5763780196999999</v>
      </c>
      <c r="AO11" s="243">
        <v>5.6743891976</v>
      </c>
      <c r="AP11" s="243">
        <v>6.0670885953000004</v>
      </c>
      <c r="AQ11" s="243">
        <v>6.3992176176999997</v>
      </c>
      <c r="AR11" s="243">
        <v>6.3893765416999999</v>
      </c>
      <c r="AS11" s="243">
        <v>6.7174546858999999</v>
      </c>
      <c r="AT11" s="243">
        <v>6.6674832998999998</v>
      </c>
      <c r="AU11" s="243">
        <v>6.6836884021999996</v>
      </c>
      <c r="AV11" s="243">
        <v>6.0734338930999998</v>
      </c>
      <c r="AW11" s="243">
        <v>5.8305485612999997</v>
      </c>
      <c r="AX11" s="243">
        <v>5.4776959364</v>
      </c>
      <c r="AY11" s="243">
        <v>5.8512767020999998</v>
      </c>
      <c r="AZ11" s="243">
        <v>5.7945503228000002</v>
      </c>
      <c r="BA11" s="243">
        <v>5.8516273293000003</v>
      </c>
      <c r="BB11" s="243">
        <v>6.2166527938999998</v>
      </c>
      <c r="BC11" s="243">
        <v>6.5395089682999998</v>
      </c>
      <c r="BD11" s="243">
        <v>6.4727552319999999</v>
      </c>
      <c r="BE11" s="243">
        <v>6.8341728493999998</v>
      </c>
      <c r="BF11" s="243">
        <v>7.0377484808000004</v>
      </c>
      <c r="BG11" s="243">
        <v>7.1456576363000002</v>
      </c>
      <c r="BH11" s="243">
        <v>6.7629721860999998</v>
      </c>
      <c r="BI11" s="243">
        <v>6.5969707921999996</v>
      </c>
      <c r="BJ11" s="367">
        <v>6.4465768029000001</v>
      </c>
      <c r="BK11" s="367">
        <v>6.3044870979000001</v>
      </c>
      <c r="BL11" s="367">
        <v>6.3322778101999999</v>
      </c>
      <c r="BM11" s="367">
        <v>6.3432188332999999</v>
      </c>
      <c r="BN11" s="367">
        <v>6.7399364628000002</v>
      </c>
      <c r="BO11" s="367">
        <v>7.2358240854</v>
      </c>
      <c r="BP11" s="367">
        <v>7.2640965568000002</v>
      </c>
      <c r="BQ11" s="367">
        <v>7.3016266943000003</v>
      </c>
      <c r="BR11" s="367">
        <v>7.3504751799000001</v>
      </c>
      <c r="BS11" s="367">
        <v>7.4748063004</v>
      </c>
      <c r="BT11" s="367">
        <v>7.1471556025999998</v>
      </c>
      <c r="BU11" s="367">
        <v>6.8478148537000001</v>
      </c>
      <c r="BV11" s="367">
        <v>6.6415147027000003</v>
      </c>
    </row>
    <row r="12" spans="1:74" ht="11.15" customHeight="1" x14ac:dyDescent="0.25">
      <c r="A12" s="158" t="s">
        <v>247</v>
      </c>
      <c r="B12" s="169" t="s">
        <v>338</v>
      </c>
      <c r="C12" s="243">
        <v>0.70187363363999999</v>
      </c>
      <c r="D12" s="243">
        <v>0.68915829385000005</v>
      </c>
      <c r="E12" s="243">
        <v>0.68901466538</v>
      </c>
      <c r="F12" s="243">
        <v>0.70370859808999997</v>
      </c>
      <c r="G12" s="243">
        <v>0.71791504011999996</v>
      </c>
      <c r="H12" s="243">
        <v>0.71954063038000005</v>
      </c>
      <c r="I12" s="243">
        <v>0.71420286916999998</v>
      </c>
      <c r="J12" s="243">
        <v>0.69294414415000005</v>
      </c>
      <c r="K12" s="243">
        <v>0.71139937276999998</v>
      </c>
      <c r="L12" s="243">
        <v>0.69849362287000005</v>
      </c>
      <c r="M12" s="243">
        <v>0.72728360390000002</v>
      </c>
      <c r="N12" s="243">
        <v>0.68979892876000004</v>
      </c>
      <c r="O12" s="243">
        <v>0.69144861132000002</v>
      </c>
      <c r="P12" s="243">
        <v>0.67670199473000003</v>
      </c>
      <c r="Q12" s="243">
        <v>0.71873756494999996</v>
      </c>
      <c r="R12" s="243">
        <v>0.74164714416999999</v>
      </c>
      <c r="S12" s="243">
        <v>0.74153159788</v>
      </c>
      <c r="T12" s="243">
        <v>0.71596804232</v>
      </c>
      <c r="U12" s="243">
        <v>0.71183033225000003</v>
      </c>
      <c r="V12" s="243">
        <v>0.74526899417000003</v>
      </c>
      <c r="W12" s="243">
        <v>0.74646830601000003</v>
      </c>
      <c r="X12" s="243">
        <v>0.73094765113000004</v>
      </c>
      <c r="Y12" s="243">
        <v>0.73101285309999997</v>
      </c>
      <c r="Z12" s="243">
        <v>0.72771305278999998</v>
      </c>
      <c r="AA12" s="243">
        <v>0.69616054705999997</v>
      </c>
      <c r="AB12" s="243">
        <v>0.72119799214000002</v>
      </c>
      <c r="AC12" s="243">
        <v>0.71544326784000001</v>
      </c>
      <c r="AD12" s="243">
        <v>0.61496925461999996</v>
      </c>
      <c r="AE12" s="243">
        <v>0.60952850993999996</v>
      </c>
      <c r="AF12" s="243">
        <v>0.63076933359999998</v>
      </c>
      <c r="AG12" s="243">
        <v>0.66133737539000004</v>
      </c>
      <c r="AH12" s="243">
        <v>0.65106809907999996</v>
      </c>
      <c r="AI12" s="243">
        <v>0.65607379978000002</v>
      </c>
      <c r="AJ12" s="243">
        <v>0.63381265392999997</v>
      </c>
      <c r="AK12" s="243">
        <v>0.64302426273000002</v>
      </c>
      <c r="AL12" s="243">
        <v>0.64164195208999997</v>
      </c>
      <c r="AM12" s="243">
        <v>0.65270601274999995</v>
      </c>
      <c r="AN12" s="243">
        <v>0.63281379954999994</v>
      </c>
      <c r="AO12" s="243">
        <v>0.66415268813999995</v>
      </c>
      <c r="AP12" s="243">
        <v>0.65852065570999996</v>
      </c>
      <c r="AQ12" s="243">
        <v>0.70844095099000004</v>
      </c>
      <c r="AR12" s="243">
        <v>0.70483092617999998</v>
      </c>
      <c r="AS12" s="243">
        <v>0.72944692466000005</v>
      </c>
      <c r="AT12" s="243">
        <v>0.71845783694999998</v>
      </c>
      <c r="AU12" s="243">
        <v>0.73352474497999998</v>
      </c>
      <c r="AV12" s="243">
        <v>0.73415376302000002</v>
      </c>
      <c r="AW12" s="243">
        <v>0.73923760959999996</v>
      </c>
      <c r="AX12" s="243">
        <v>0.74581140251</v>
      </c>
      <c r="AY12" s="243">
        <v>0.76571132747000004</v>
      </c>
      <c r="AZ12" s="243">
        <v>0.76807113763000001</v>
      </c>
      <c r="BA12" s="243">
        <v>0.76183554215000004</v>
      </c>
      <c r="BB12" s="243">
        <v>0.77697068998999996</v>
      </c>
      <c r="BC12" s="243">
        <v>0.77870476147000001</v>
      </c>
      <c r="BD12" s="243">
        <v>0.78825163391999997</v>
      </c>
      <c r="BE12" s="243">
        <v>0.77820615811000005</v>
      </c>
      <c r="BF12" s="243">
        <v>0.78263658361999999</v>
      </c>
      <c r="BG12" s="243">
        <v>0.80435972749999995</v>
      </c>
      <c r="BH12" s="243">
        <v>0.80536802291999998</v>
      </c>
      <c r="BI12" s="243">
        <v>0.81269761060000001</v>
      </c>
      <c r="BJ12" s="367">
        <v>0.81982709527999997</v>
      </c>
      <c r="BK12" s="367">
        <v>0.84661960805000003</v>
      </c>
      <c r="BL12" s="367">
        <v>0.84937398436</v>
      </c>
      <c r="BM12" s="367">
        <v>0.84358636609000004</v>
      </c>
      <c r="BN12" s="367">
        <v>0.85947288751999995</v>
      </c>
      <c r="BO12" s="367">
        <v>0.86182504878999999</v>
      </c>
      <c r="BP12" s="367">
        <v>0.87127818767999998</v>
      </c>
      <c r="BQ12" s="367">
        <v>0.86188027909999998</v>
      </c>
      <c r="BR12" s="367">
        <v>0.86657688939999999</v>
      </c>
      <c r="BS12" s="367">
        <v>0.89025996471000002</v>
      </c>
      <c r="BT12" s="367">
        <v>0.89210937502999998</v>
      </c>
      <c r="BU12" s="367">
        <v>0.90185585658</v>
      </c>
      <c r="BV12" s="367">
        <v>0.90954970607999996</v>
      </c>
    </row>
    <row r="13" spans="1:74" ht="11.15" customHeight="1" x14ac:dyDescent="0.25">
      <c r="A13" s="158" t="s">
        <v>248</v>
      </c>
      <c r="B13" s="169" t="s">
        <v>339</v>
      </c>
      <c r="C13" s="243">
        <v>2.9176066964</v>
      </c>
      <c r="D13" s="243">
        <v>2.9209192610999999</v>
      </c>
      <c r="E13" s="243">
        <v>2.9617736174</v>
      </c>
      <c r="F13" s="243">
        <v>3.4350647402000001</v>
      </c>
      <c r="G13" s="243">
        <v>3.6314207216000001</v>
      </c>
      <c r="H13" s="243">
        <v>3.8178919224999999</v>
      </c>
      <c r="I13" s="243">
        <v>3.8800939343</v>
      </c>
      <c r="J13" s="243">
        <v>3.6995488753000001</v>
      </c>
      <c r="K13" s="243">
        <v>3.6160968408</v>
      </c>
      <c r="L13" s="243">
        <v>3.5440109944999998</v>
      </c>
      <c r="M13" s="243">
        <v>3.3025902954999999</v>
      </c>
      <c r="N13" s="243">
        <v>3.1943774217000001</v>
      </c>
      <c r="O13" s="243">
        <v>2.9518427640999998</v>
      </c>
      <c r="P13" s="243">
        <v>2.7850690002</v>
      </c>
      <c r="Q13" s="243">
        <v>2.9254258537000002</v>
      </c>
      <c r="R13" s="243">
        <v>3.3303906525999998</v>
      </c>
      <c r="S13" s="243">
        <v>3.8052267544</v>
      </c>
      <c r="T13" s="243">
        <v>3.7734121924999999</v>
      </c>
      <c r="U13" s="243">
        <v>4.0469938307</v>
      </c>
      <c r="V13" s="243">
        <v>4.3491678758000001</v>
      </c>
      <c r="W13" s="243">
        <v>4.2419706335000003</v>
      </c>
      <c r="X13" s="243">
        <v>4.2173200173999996</v>
      </c>
      <c r="Y13" s="243">
        <v>3.8924632947000002</v>
      </c>
      <c r="Z13" s="243">
        <v>3.5290343374000002</v>
      </c>
      <c r="AA13" s="243">
        <v>3.5299053508</v>
      </c>
      <c r="AB13" s="243">
        <v>3.3208141380999998</v>
      </c>
      <c r="AC13" s="243">
        <v>3.3969458593000001</v>
      </c>
      <c r="AD13" s="243">
        <v>3.7573997567999999</v>
      </c>
      <c r="AE13" s="243">
        <v>3.7712778158</v>
      </c>
      <c r="AF13" s="243">
        <v>4.1060969084999996</v>
      </c>
      <c r="AG13" s="243">
        <v>4.3100096747999999</v>
      </c>
      <c r="AH13" s="243">
        <v>4.3175134829999999</v>
      </c>
      <c r="AI13" s="243">
        <v>4.1930494792999999</v>
      </c>
      <c r="AJ13" s="243">
        <v>3.9399494750000001</v>
      </c>
      <c r="AK13" s="243">
        <v>3.4534111907999998</v>
      </c>
      <c r="AL13" s="243">
        <v>3.1202614895999998</v>
      </c>
      <c r="AM13" s="243">
        <v>3.2265276546999999</v>
      </c>
      <c r="AN13" s="243">
        <v>3.1791545174000002</v>
      </c>
      <c r="AO13" s="243">
        <v>3.2591999766000002</v>
      </c>
      <c r="AP13" s="243">
        <v>3.6987338417000002</v>
      </c>
      <c r="AQ13" s="243">
        <v>3.9924730455000002</v>
      </c>
      <c r="AR13" s="243">
        <v>3.9880694888999999</v>
      </c>
      <c r="AS13" s="243">
        <v>4.2512297181000003</v>
      </c>
      <c r="AT13" s="243">
        <v>4.2002005820999999</v>
      </c>
      <c r="AU13" s="243">
        <v>4.1912576816999998</v>
      </c>
      <c r="AV13" s="243">
        <v>3.5974892231000002</v>
      </c>
      <c r="AW13" s="243">
        <v>3.4309598095</v>
      </c>
      <c r="AX13" s="243">
        <v>3.2261130825</v>
      </c>
      <c r="AY13" s="243">
        <v>3.3840714711</v>
      </c>
      <c r="AZ13" s="243">
        <v>3.2685345932000001</v>
      </c>
      <c r="BA13" s="243">
        <v>3.3366983743</v>
      </c>
      <c r="BB13" s="243">
        <v>3.5774371466999999</v>
      </c>
      <c r="BC13" s="243">
        <v>3.8991954066000001</v>
      </c>
      <c r="BD13" s="243">
        <v>3.8765376645999998</v>
      </c>
      <c r="BE13" s="243">
        <v>4.1724843194999996</v>
      </c>
      <c r="BF13" s="243">
        <v>4.3008515402</v>
      </c>
      <c r="BG13" s="243">
        <v>4.3608338490999996</v>
      </c>
      <c r="BH13" s="243">
        <v>4.0093295232999999</v>
      </c>
      <c r="BI13" s="243">
        <v>3.8180689603000002</v>
      </c>
      <c r="BJ13" s="367">
        <v>3.6302818881999999</v>
      </c>
      <c r="BK13" s="367">
        <v>3.4615509839</v>
      </c>
      <c r="BL13" s="367">
        <v>3.4819544776</v>
      </c>
      <c r="BM13" s="367">
        <v>3.5205206471000001</v>
      </c>
      <c r="BN13" s="367">
        <v>3.8859745516999999</v>
      </c>
      <c r="BO13" s="367">
        <v>4.3751552829999998</v>
      </c>
      <c r="BP13" s="367">
        <v>4.3866199186000001</v>
      </c>
      <c r="BQ13" s="367">
        <v>4.4537499880000002</v>
      </c>
      <c r="BR13" s="367">
        <v>4.5085635391999999</v>
      </c>
      <c r="BS13" s="367">
        <v>4.5975357963999999</v>
      </c>
      <c r="BT13" s="367">
        <v>4.2631584939999998</v>
      </c>
      <c r="BU13" s="367">
        <v>3.9413781546000002</v>
      </c>
      <c r="BV13" s="367">
        <v>3.7233176644000001</v>
      </c>
    </row>
    <row r="14" spans="1:74" ht="11.15" customHeight="1" x14ac:dyDescent="0.25">
      <c r="A14" s="158" t="s">
        <v>249</v>
      </c>
      <c r="B14" s="169" t="s">
        <v>340</v>
      </c>
      <c r="C14" s="243">
        <v>0.88747290000000001</v>
      </c>
      <c r="D14" s="243">
        <v>0.85052289999999997</v>
      </c>
      <c r="E14" s="243">
        <v>0.88347290000000001</v>
      </c>
      <c r="F14" s="243">
        <v>0.89247290000000001</v>
      </c>
      <c r="G14" s="243">
        <v>0.89347290000000001</v>
      </c>
      <c r="H14" s="243">
        <v>0.89147290000000001</v>
      </c>
      <c r="I14" s="243">
        <v>0.88787389999999999</v>
      </c>
      <c r="J14" s="243">
        <v>0.89347290000000001</v>
      </c>
      <c r="K14" s="243">
        <v>0.89547290000000002</v>
      </c>
      <c r="L14" s="243">
        <v>0.90632690000000005</v>
      </c>
      <c r="M14" s="243">
        <v>0.91071190000000002</v>
      </c>
      <c r="N14" s="243">
        <v>0.91682490000000005</v>
      </c>
      <c r="O14" s="243">
        <v>0.92655184999999995</v>
      </c>
      <c r="P14" s="243">
        <v>0.92026843999999997</v>
      </c>
      <c r="Q14" s="243">
        <v>0.91245514000000005</v>
      </c>
      <c r="R14" s="243">
        <v>0.91859042999999996</v>
      </c>
      <c r="S14" s="243">
        <v>0.92209757999999997</v>
      </c>
      <c r="T14" s="243">
        <v>0.919767</v>
      </c>
      <c r="U14" s="243">
        <v>0.89632887999999999</v>
      </c>
      <c r="V14" s="243">
        <v>0.91044258</v>
      </c>
      <c r="W14" s="243">
        <v>0.90707641999999999</v>
      </c>
      <c r="X14" s="243">
        <v>0.91026401999999995</v>
      </c>
      <c r="Y14" s="243">
        <v>0.90779626999999996</v>
      </c>
      <c r="Z14" s="243">
        <v>0.90980099999999997</v>
      </c>
      <c r="AA14" s="243">
        <v>0.91103639999999997</v>
      </c>
      <c r="AB14" s="243">
        <v>0.90555339999999995</v>
      </c>
      <c r="AC14" s="243">
        <v>0.88427739999999999</v>
      </c>
      <c r="AD14" s="243">
        <v>0.82332839999999996</v>
      </c>
      <c r="AE14" s="243">
        <v>0.75944040000000002</v>
      </c>
      <c r="AF14" s="243">
        <v>0.7570694</v>
      </c>
      <c r="AG14" s="243">
        <v>0.76215140000000003</v>
      </c>
      <c r="AH14" s="243">
        <v>0.76925540000000003</v>
      </c>
      <c r="AI14" s="243">
        <v>0.7764084</v>
      </c>
      <c r="AJ14" s="243">
        <v>0.77853939999999999</v>
      </c>
      <c r="AK14" s="243">
        <v>0.78810539999999996</v>
      </c>
      <c r="AL14" s="243">
        <v>0.78718239999999995</v>
      </c>
      <c r="AM14" s="243">
        <v>0.77338839999999998</v>
      </c>
      <c r="AN14" s="243">
        <v>0.77375439999999995</v>
      </c>
      <c r="AO14" s="243">
        <v>0.77341340000000003</v>
      </c>
      <c r="AP14" s="243">
        <v>0.77347339999999998</v>
      </c>
      <c r="AQ14" s="243">
        <v>0.73146639999999996</v>
      </c>
      <c r="AR14" s="243">
        <v>0.72213939999999999</v>
      </c>
      <c r="AS14" s="243">
        <v>0.75898540000000003</v>
      </c>
      <c r="AT14" s="243">
        <v>0.77562778306000002</v>
      </c>
      <c r="AU14" s="243">
        <v>0.77217278306000003</v>
      </c>
      <c r="AV14" s="243">
        <v>0.76794778306</v>
      </c>
      <c r="AW14" s="243">
        <v>0.77539978306000001</v>
      </c>
      <c r="AX14" s="243">
        <v>0.77295278306000004</v>
      </c>
      <c r="AY14" s="243">
        <v>0.77072664347999997</v>
      </c>
      <c r="AZ14" s="243">
        <v>0.76972664347999997</v>
      </c>
      <c r="BA14" s="243">
        <v>0.77072664347999997</v>
      </c>
      <c r="BB14" s="243">
        <v>0.77172664347999997</v>
      </c>
      <c r="BC14" s="243">
        <v>0.77072664347999997</v>
      </c>
      <c r="BD14" s="243">
        <v>0.77572664347999998</v>
      </c>
      <c r="BE14" s="243">
        <v>0.77672664347999998</v>
      </c>
      <c r="BF14" s="243">
        <v>0.77686693891000003</v>
      </c>
      <c r="BG14" s="243">
        <v>0.77683367156000005</v>
      </c>
      <c r="BH14" s="243">
        <v>0.79474383193999998</v>
      </c>
      <c r="BI14" s="243">
        <v>0.77781032066</v>
      </c>
      <c r="BJ14" s="367">
        <v>0.78296439357000003</v>
      </c>
      <c r="BK14" s="367">
        <v>0.77079173217999997</v>
      </c>
      <c r="BL14" s="367">
        <v>0.77097709120000002</v>
      </c>
      <c r="BM14" s="367">
        <v>0.76988672643</v>
      </c>
      <c r="BN14" s="367">
        <v>0.77079729661999996</v>
      </c>
      <c r="BO14" s="367">
        <v>0.77280511836999999</v>
      </c>
      <c r="BP14" s="367">
        <v>0.77590623572999995</v>
      </c>
      <c r="BQ14" s="367">
        <v>0.77684965059</v>
      </c>
      <c r="BR14" s="367">
        <v>0.77583004374999998</v>
      </c>
      <c r="BS14" s="367">
        <v>0.77286709508999996</v>
      </c>
      <c r="BT14" s="367">
        <v>0.77176379998</v>
      </c>
      <c r="BU14" s="367">
        <v>0.77084143376000003</v>
      </c>
      <c r="BV14" s="367">
        <v>0.77095828650999998</v>
      </c>
    </row>
    <row r="15" spans="1:74" ht="11.15" customHeight="1" x14ac:dyDescent="0.25">
      <c r="A15" s="158" t="s">
        <v>1326</v>
      </c>
      <c r="B15" s="169" t="s">
        <v>1327</v>
      </c>
      <c r="C15" s="243">
        <v>0.51681545712999999</v>
      </c>
      <c r="D15" s="243">
        <v>0.51656532263999999</v>
      </c>
      <c r="E15" s="243">
        <v>0.51513026623000002</v>
      </c>
      <c r="F15" s="243">
        <v>0.52047464799999998</v>
      </c>
      <c r="G15" s="243">
        <v>0.51951274139000003</v>
      </c>
      <c r="H15" s="243">
        <v>0.52097245400000003</v>
      </c>
      <c r="I15" s="243">
        <v>0.52721705022999998</v>
      </c>
      <c r="J15" s="243">
        <v>0.53387600000000002</v>
      </c>
      <c r="K15" s="243">
        <v>0.52237598500000004</v>
      </c>
      <c r="L15" s="243">
        <v>0.51736694387000004</v>
      </c>
      <c r="M15" s="243">
        <v>0.51884882902999996</v>
      </c>
      <c r="N15" s="243">
        <v>0.52332914306</v>
      </c>
      <c r="O15" s="243">
        <v>0.52672786368000002</v>
      </c>
      <c r="P15" s="243">
        <v>0.53620484543000002</v>
      </c>
      <c r="Q15" s="243">
        <v>0.53299155225999995</v>
      </c>
      <c r="R15" s="243">
        <v>0.53179745499999997</v>
      </c>
      <c r="S15" s="243">
        <v>0.5347082071</v>
      </c>
      <c r="T15" s="243">
        <v>0.53373493162999996</v>
      </c>
      <c r="U15" s="243">
        <v>0.54419621610000002</v>
      </c>
      <c r="V15" s="243">
        <v>0.55308144299999995</v>
      </c>
      <c r="W15" s="243">
        <v>0.54975260420000005</v>
      </c>
      <c r="X15" s="243">
        <v>0.47014215761</v>
      </c>
      <c r="Y15" s="243">
        <v>0.54920385299999996</v>
      </c>
      <c r="Z15" s="243">
        <v>0.54484500000000002</v>
      </c>
      <c r="AA15" s="243">
        <v>0.53763299161</v>
      </c>
      <c r="AB15" s="243">
        <v>0.53954014655000004</v>
      </c>
      <c r="AC15" s="243">
        <v>0.54361852128999999</v>
      </c>
      <c r="AD15" s="243">
        <v>0.212871749</v>
      </c>
      <c r="AE15" s="243">
        <v>0.33813522000000001</v>
      </c>
      <c r="AF15" s="243">
        <v>0.51747807866999995</v>
      </c>
      <c r="AG15" s="243">
        <v>0.52437729323000004</v>
      </c>
      <c r="AH15" s="243">
        <v>0.51843510355</v>
      </c>
      <c r="AI15" s="243">
        <v>0.51455256299999996</v>
      </c>
      <c r="AJ15" s="243">
        <v>0.51125273387000003</v>
      </c>
      <c r="AK15" s="243">
        <v>0.51361987232999995</v>
      </c>
      <c r="AL15" s="243">
        <v>0.51473127871000002</v>
      </c>
      <c r="AM15" s="243">
        <v>0.51130897839</v>
      </c>
      <c r="AN15" s="243">
        <v>0.50465228786000005</v>
      </c>
      <c r="AO15" s="243">
        <v>0.50520480225999997</v>
      </c>
      <c r="AP15" s="243">
        <v>0.50197464933000002</v>
      </c>
      <c r="AQ15" s="243">
        <v>0.50109030161000001</v>
      </c>
      <c r="AR15" s="243">
        <v>0.49654764699999998</v>
      </c>
      <c r="AS15" s="243">
        <v>0.49559284097</v>
      </c>
      <c r="AT15" s="243">
        <v>0.48768389908999998</v>
      </c>
      <c r="AU15" s="243">
        <v>0.48785539365000002</v>
      </c>
      <c r="AV15" s="243">
        <v>0.48403191627999997</v>
      </c>
      <c r="AW15" s="243">
        <v>0.48772214065000002</v>
      </c>
      <c r="AX15" s="243">
        <v>0.24914567564000001</v>
      </c>
      <c r="AY15" s="243">
        <v>0.45880068617999997</v>
      </c>
      <c r="AZ15" s="243">
        <v>0.48080068617999999</v>
      </c>
      <c r="BA15" s="243">
        <v>0.49780068618000001</v>
      </c>
      <c r="BB15" s="243">
        <v>0.49980068618000001</v>
      </c>
      <c r="BC15" s="243">
        <v>0.49780068618000001</v>
      </c>
      <c r="BD15" s="243">
        <v>0.41180068617999999</v>
      </c>
      <c r="BE15" s="243">
        <v>0.48580068618</v>
      </c>
      <c r="BF15" s="243">
        <v>0.49675893671999999</v>
      </c>
      <c r="BG15" s="243">
        <v>0.49276883649999997</v>
      </c>
      <c r="BH15" s="243">
        <v>0.50079557119999996</v>
      </c>
      <c r="BI15" s="243">
        <v>0.50977578532000001</v>
      </c>
      <c r="BJ15" s="367">
        <v>0.51272993592000005</v>
      </c>
      <c r="BK15" s="367">
        <v>0.51306431692999999</v>
      </c>
      <c r="BL15" s="367">
        <v>0.51505028932999997</v>
      </c>
      <c r="BM15" s="367">
        <v>0.51712647683000001</v>
      </c>
      <c r="BN15" s="367">
        <v>0.51921058329000003</v>
      </c>
      <c r="BO15" s="367">
        <v>0.52127397935999997</v>
      </c>
      <c r="BP15" s="367">
        <v>0.52331787518999995</v>
      </c>
      <c r="BQ15" s="367">
        <v>0.52541699646999995</v>
      </c>
      <c r="BR15" s="367">
        <v>0.52751344278000001</v>
      </c>
      <c r="BS15" s="367">
        <v>0.52960139106000004</v>
      </c>
      <c r="BT15" s="367">
        <v>0.53173949988000002</v>
      </c>
      <c r="BU15" s="367">
        <v>0.53383219690999995</v>
      </c>
      <c r="BV15" s="367">
        <v>0.53592168625000003</v>
      </c>
    </row>
    <row r="16" spans="1:74" ht="11.15" customHeight="1" x14ac:dyDescent="0.25">
      <c r="A16" s="158" t="s">
        <v>250</v>
      </c>
      <c r="B16" s="169" t="s">
        <v>341</v>
      </c>
      <c r="C16" s="243">
        <v>0.41731935072999998</v>
      </c>
      <c r="D16" s="243">
        <v>0.38005777886999997</v>
      </c>
      <c r="E16" s="243">
        <v>0.41990038309</v>
      </c>
      <c r="F16" s="243">
        <v>0.41926935002999999</v>
      </c>
      <c r="G16" s="243">
        <v>0.42060226722999999</v>
      </c>
      <c r="H16" s="243">
        <v>0.41232418154</v>
      </c>
      <c r="I16" s="243">
        <v>0.39709050243999999</v>
      </c>
      <c r="J16" s="243">
        <v>0.37676793762999999</v>
      </c>
      <c r="K16" s="243">
        <v>0.40601593513000001</v>
      </c>
      <c r="L16" s="243">
        <v>0.39749224865999999</v>
      </c>
      <c r="M16" s="243">
        <v>0.39399734106000001</v>
      </c>
      <c r="N16" s="243">
        <v>0.38924192186000001</v>
      </c>
      <c r="O16" s="243">
        <v>0.38579858469</v>
      </c>
      <c r="P16" s="243">
        <v>0.40894188065999998</v>
      </c>
      <c r="Q16" s="243">
        <v>0.39425487139999998</v>
      </c>
      <c r="R16" s="243">
        <v>0.3812422983</v>
      </c>
      <c r="S16" s="243">
        <v>0.39335971967</v>
      </c>
      <c r="T16" s="243">
        <v>0.39483952695000002</v>
      </c>
      <c r="U16" s="243">
        <v>0.39591660890000002</v>
      </c>
      <c r="V16" s="243">
        <v>0.39650334547999999</v>
      </c>
      <c r="W16" s="243">
        <v>0.40482295899999998</v>
      </c>
      <c r="X16" s="243">
        <v>0.39720353990000001</v>
      </c>
      <c r="Y16" s="243">
        <v>0.41051925364000003</v>
      </c>
      <c r="Z16" s="243">
        <v>0.41123514849999998</v>
      </c>
      <c r="AA16" s="243">
        <v>0.45683787023</v>
      </c>
      <c r="AB16" s="243">
        <v>0.46725797898999999</v>
      </c>
      <c r="AC16" s="243">
        <v>0.44324698506999999</v>
      </c>
      <c r="AD16" s="243">
        <v>0.43044020296000002</v>
      </c>
      <c r="AE16" s="243">
        <v>0.42038874409999999</v>
      </c>
      <c r="AF16" s="243">
        <v>0.41003114695999998</v>
      </c>
      <c r="AG16" s="243">
        <v>0.42203751346000001</v>
      </c>
      <c r="AH16" s="243">
        <v>0.43131339733000001</v>
      </c>
      <c r="AI16" s="243">
        <v>0.4163043099</v>
      </c>
      <c r="AJ16" s="243">
        <v>0.45115256518000002</v>
      </c>
      <c r="AK16" s="243">
        <v>0.46485351278999998</v>
      </c>
      <c r="AL16" s="243">
        <v>0.46921128769999998</v>
      </c>
      <c r="AM16" s="243">
        <v>0.4916940709</v>
      </c>
      <c r="AN16" s="243">
        <v>0.48600301489999997</v>
      </c>
      <c r="AO16" s="243">
        <v>0.47241833063999999</v>
      </c>
      <c r="AP16" s="243">
        <v>0.43438604855000001</v>
      </c>
      <c r="AQ16" s="243">
        <v>0.46574691955000003</v>
      </c>
      <c r="AR16" s="243">
        <v>0.47778907959</v>
      </c>
      <c r="AS16" s="243">
        <v>0.48219980214000002</v>
      </c>
      <c r="AT16" s="243">
        <v>0.48551319866999998</v>
      </c>
      <c r="AU16" s="243">
        <v>0.49887779886</v>
      </c>
      <c r="AV16" s="243">
        <v>0.48981120762000002</v>
      </c>
      <c r="AW16" s="243">
        <v>0.39722921846999998</v>
      </c>
      <c r="AX16" s="243">
        <v>0.48367299271999997</v>
      </c>
      <c r="AY16" s="243">
        <v>0.47196657389000002</v>
      </c>
      <c r="AZ16" s="243">
        <v>0.50741726234999995</v>
      </c>
      <c r="BA16" s="243">
        <v>0.48456608318</v>
      </c>
      <c r="BB16" s="243">
        <v>0.59071762758000002</v>
      </c>
      <c r="BC16" s="243">
        <v>0.59308147059000005</v>
      </c>
      <c r="BD16" s="243">
        <v>0.62043860377000004</v>
      </c>
      <c r="BE16" s="243">
        <v>0.62095504211999997</v>
      </c>
      <c r="BF16" s="243">
        <v>0.68063448132000004</v>
      </c>
      <c r="BG16" s="243">
        <v>0.71086155162999998</v>
      </c>
      <c r="BH16" s="243">
        <v>0.65273523672</v>
      </c>
      <c r="BI16" s="243">
        <v>0.67861811537000005</v>
      </c>
      <c r="BJ16" s="367">
        <v>0.70077348990999999</v>
      </c>
      <c r="BK16" s="367">
        <v>0.71246045683000003</v>
      </c>
      <c r="BL16" s="367">
        <v>0.71492196775000005</v>
      </c>
      <c r="BM16" s="367">
        <v>0.69209861682999996</v>
      </c>
      <c r="BN16" s="367">
        <v>0.70448114371000004</v>
      </c>
      <c r="BO16" s="367">
        <v>0.70476465588000003</v>
      </c>
      <c r="BP16" s="367">
        <v>0.70697433966000001</v>
      </c>
      <c r="BQ16" s="367">
        <v>0.68372978007999996</v>
      </c>
      <c r="BR16" s="367">
        <v>0.67199126476000004</v>
      </c>
      <c r="BS16" s="367">
        <v>0.68454205317000005</v>
      </c>
      <c r="BT16" s="367">
        <v>0.68838443367000002</v>
      </c>
      <c r="BU16" s="367">
        <v>0.69990721177000004</v>
      </c>
      <c r="BV16" s="367">
        <v>0.70176735948000002</v>
      </c>
    </row>
    <row r="17" spans="1:74" ht="11.15" customHeight="1" x14ac:dyDescent="0.2">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216"/>
      <c r="BI17" s="216"/>
      <c r="BJ17" s="368"/>
      <c r="BK17" s="368"/>
      <c r="BL17" s="368"/>
      <c r="BM17" s="368"/>
      <c r="BN17" s="368"/>
      <c r="BO17" s="368"/>
      <c r="BP17" s="368"/>
      <c r="BQ17" s="368"/>
      <c r="BR17" s="368"/>
      <c r="BS17" s="368"/>
      <c r="BT17" s="368"/>
      <c r="BU17" s="368"/>
      <c r="BV17" s="368"/>
    </row>
    <row r="18" spans="1:74" ht="11.15" customHeight="1" x14ac:dyDescent="0.25">
      <c r="A18" s="158" t="s">
        <v>343</v>
      </c>
      <c r="B18" s="168" t="s">
        <v>378</v>
      </c>
      <c r="C18" s="243">
        <v>4.3594540892999998</v>
      </c>
      <c r="D18" s="243">
        <v>4.2522697877000004</v>
      </c>
      <c r="E18" s="243">
        <v>4.1564449853000003</v>
      </c>
      <c r="F18" s="243">
        <v>4.2615943325999996</v>
      </c>
      <c r="G18" s="243">
        <v>3.9608792991000001</v>
      </c>
      <c r="H18" s="243">
        <v>4.0790372350000004</v>
      </c>
      <c r="I18" s="243">
        <v>4.2230860278</v>
      </c>
      <c r="J18" s="243">
        <v>4.0137240406999997</v>
      </c>
      <c r="K18" s="243">
        <v>3.7773915576000001</v>
      </c>
      <c r="L18" s="243">
        <v>4.2015577113000004</v>
      </c>
      <c r="M18" s="243">
        <v>4.2336059491000002</v>
      </c>
      <c r="N18" s="243">
        <v>4.2404651102999997</v>
      </c>
      <c r="O18" s="243">
        <v>4.1544819427000004</v>
      </c>
      <c r="P18" s="243">
        <v>4.1585684912999996</v>
      </c>
      <c r="Q18" s="243">
        <v>4.1385080508999996</v>
      </c>
      <c r="R18" s="243">
        <v>4.0562644234</v>
      </c>
      <c r="S18" s="243">
        <v>3.9115765110999998</v>
      </c>
      <c r="T18" s="243">
        <v>3.6410047243000001</v>
      </c>
      <c r="U18" s="243">
        <v>3.9683941636000002</v>
      </c>
      <c r="V18" s="243">
        <v>3.7804017803000001</v>
      </c>
      <c r="W18" s="243">
        <v>3.8433872088999999</v>
      </c>
      <c r="X18" s="243">
        <v>4.0062233090000001</v>
      </c>
      <c r="Y18" s="243">
        <v>4.2837802089999997</v>
      </c>
      <c r="Z18" s="243">
        <v>4.3409586708000001</v>
      </c>
      <c r="AA18" s="243">
        <v>4.3406887954000002</v>
      </c>
      <c r="AB18" s="243">
        <v>4.4665987813000001</v>
      </c>
      <c r="AC18" s="243">
        <v>4.2954984651999997</v>
      </c>
      <c r="AD18" s="243">
        <v>4.4272114437000001</v>
      </c>
      <c r="AE18" s="243">
        <v>4.2677373018000004</v>
      </c>
      <c r="AF18" s="243">
        <v>4.1324316201000002</v>
      </c>
      <c r="AG18" s="243">
        <v>4.3022075568</v>
      </c>
      <c r="AH18" s="243">
        <v>4.0927140502999997</v>
      </c>
      <c r="AI18" s="243">
        <v>3.8468998621999999</v>
      </c>
      <c r="AJ18" s="243">
        <v>4.0769940451000002</v>
      </c>
      <c r="AK18" s="243">
        <v>4.1787179536999997</v>
      </c>
      <c r="AL18" s="243">
        <v>4.4236945878</v>
      </c>
      <c r="AM18" s="243">
        <v>4.3585160227999999</v>
      </c>
      <c r="AN18" s="243">
        <v>4.2765959381999998</v>
      </c>
      <c r="AO18" s="243">
        <v>4.3583589734999997</v>
      </c>
      <c r="AP18" s="243">
        <v>3.9780297055</v>
      </c>
      <c r="AQ18" s="243">
        <v>3.8138386545</v>
      </c>
      <c r="AR18" s="243">
        <v>3.7041986479000002</v>
      </c>
      <c r="AS18" s="243">
        <v>4.0744990868000004</v>
      </c>
      <c r="AT18" s="243">
        <v>4.1752750558000002</v>
      </c>
      <c r="AU18" s="243">
        <v>4.1174221739999997</v>
      </c>
      <c r="AV18" s="243">
        <v>4.1586668159000002</v>
      </c>
      <c r="AW18" s="243">
        <v>4.0242433488999998</v>
      </c>
      <c r="AX18" s="243">
        <v>4.1565996830999996</v>
      </c>
      <c r="AY18" s="243">
        <v>4.0319052751999997</v>
      </c>
      <c r="AZ18" s="243">
        <v>4.0963151208999999</v>
      </c>
      <c r="BA18" s="243">
        <v>4.0115399957999998</v>
      </c>
      <c r="BB18" s="243">
        <v>3.9284960833000002</v>
      </c>
      <c r="BC18" s="243">
        <v>3.8215604304999999</v>
      </c>
      <c r="BD18" s="243">
        <v>3.5309249308999999</v>
      </c>
      <c r="BE18" s="243">
        <v>3.9255134329999999</v>
      </c>
      <c r="BF18" s="243">
        <v>3.8530239294999999</v>
      </c>
      <c r="BG18" s="243">
        <v>3.7006070672</v>
      </c>
      <c r="BH18" s="243">
        <v>4.0264241132</v>
      </c>
      <c r="BI18" s="243">
        <v>4.1007491985</v>
      </c>
      <c r="BJ18" s="367">
        <v>4.2153408174000004</v>
      </c>
      <c r="BK18" s="367">
        <v>4.2581040397000001</v>
      </c>
      <c r="BL18" s="367">
        <v>4.3255366247999998</v>
      </c>
      <c r="BM18" s="367">
        <v>4.3616617665000001</v>
      </c>
      <c r="BN18" s="367">
        <v>4.3680128444999999</v>
      </c>
      <c r="BO18" s="367">
        <v>4.3139697919</v>
      </c>
      <c r="BP18" s="367">
        <v>4.3347206435999999</v>
      </c>
      <c r="BQ18" s="367">
        <v>4.3713262798999999</v>
      </c>
      <c r="BR18" s="367">
        <v>4.2792050683999996</v>
      </c>
      <c r="BS18" s="367">
        <v>4.1546136935</v>
      </c>
      <c r="BT18" s="367">
        <v>4.4566995170999997</v>
      </c>
      <c r="BU18" s="367">
        <v>4.4613480555000002</v>
      </c>
      <c r="BV18" s="367">
        <v>4.4610166867999999</v>
      </c>
    </row>
    <row r="19" spans="1:74" ht="11.15" customHeight="1" x14ac:dyDescent="0.25">
      <c r="A19" s="158" t="s">
        <v>251</v>
      </c>
      <c r="B19" s="169" t="s">
        <v>342</v>
      </c>
      <c r="C19" s="243">
        <v>2.0311920902999998</v>
      </c>
      <c r="D19" s="243">
        <v>1.9549729429</v>
      </c>
      <c r="E19" s="243">
        <v>1.9086385419</v>
      </c>
      <c r="F19" s="243">
        <v>1.8753894667</v>
      </c>
      <c r="G19" s="243">
        <v>1.6637343484</v>
      </c>
      <c r="H19" s="243">
        <v>1.8537938</v>
      </c>
      <c r="I19" s="243">
        <v>1.9195953160999999</v>
      </c>
      <c r="J19" s="243">
        <v>1.8769856386999999</v>
      </c>
      <c r="K19" s="243">
        <v>1.6162414667</v>
      </c>
      <c r="L19" s="243">
        <v>1.863796929</v>
      </c>
      <c r="M19" s="243">
        <v>1.8818891333000001</v>
      </c>
      <c r="N19" s="243">
        <v>1.8587243484</v>
      </c>
      <c r="O19" s="243">
        <v>1.8260446322999999</v>
      </c>
      <c r="P19" s="243">
        <v>1.7523545286</v>
      </c>
      <c r="Q19" s="243">
        <v>1.7617243096999999</v>
      </c>
      <c r="R19" s="243">
        <v>1.7252626</v>
      </c>
      <c r="S19" s="243">
        <v>1.5947349548</v>
      </c>
      <c r="T19" s="243">
        <v>1.4044726000000001</v>
      </c>
      <c r="U19" s="243">
        <v>1.7213465676999999</v>
      </c>
      <c r="V19" s="243">
        <v>1.6687946323</v>
      </c>
      <c r="W19" s="243">
        <v>1.5812215999999999</v>
      </c>
      <c r="X19" s="243">
        <v>1.7962178580999999</v>
      </c>
      <c r="Y19" s="243">
        <v>1.9934262667</v>
      </c>
      <c r="Z19" s="243">
        <v>2.0798765677</v>
      </c>
      <c r="AA19" s="243">
        <v>1.9832422354999999</v>
      </c>
      <c r="AB19" s="243">
        <v>2.1074609896999998</v>
      </c>
      <c r="AC19" s="243">
        <v>2.0633890096999998</v>
      </c>
      <c r="AD19" s="243">
        <v>2.0980042999999999</v>
      </c>
      <c r="AE19" s="243">
        <v>2.0422870741999999</v>
      </c>
      <c r="AF19" s="243">
        <v>1.8631776333000001</v>
      </c>
      <c r="AG19" s="243">
        <v>2.0670412677000001</v>
      </c>
      <c r="AH19" s="243">
        <v>2.0274751386999998</v>
      </c>
      <c r="AI19" s="243">
        <v>1.7765853</v>
      </c>
      <c r="AJ19" s="243">
        <v>1.8840225581000001</v>
      </c>
      <c r="AK19" s="243">
        <v>2.0367816332999999</v>
      </c>
      <c r="AL19" s="243">
        <v>2.1348109451999999</v>
      </c>
      <c r="AM19" s="243">
        <v>2.1282150323</v>
      </c>
      <c r="AN19" s="243">
        <v>2.1097870714</v>
      </c>
      <c r="AO19" s="243">
        <v>2.0987940644999998</v>
      </c>
      <c r="AP19" s="243">
        <v>2.0020633333000002</v>
      </c>
      <c r="AQ19" s="243">
        <v>1.8522666452000001</v>
      </c>
      <c r="AR19" s="243">
        <v>1.850684</v>
      </c>
      <c r="AS19" s="243">
        <v>2.0409666452000002</v>
      </c>
      <c r="AT19" s="243">
        <v>2.0975592295999999</v>
      </c>
      <c r="AU19" s="243">
        <v>2.0418893479000002</v>
      </c>
      <c r="AV19" s="243">
        <v>2.0713847135000001</v>
      </c>
      <c r="AW19" s="243">
        <v>1.9785700145</v>
      </c>
      <c r="AX19" s="243">
        <v>2.0975592295999999</v>
      </c>
      <c r="AY19" s="243">
        <v>1.9714143077999999</v>
      </c>
      <c r="AZ19" s="243">
        <v>2.0022483515</v>
      </c>
      <c r="BA19" s="243">
        <v>1.9525443078</v>
      </c>
      <c r="BB19" s="243">
        <v>1.8658302325</v>
      </c>
      <c r="BC19" s="243">
        <v>1.80990334</v>
      </c>
      <c r="BD19" s="243">
        <v>1.5462982325000001</v>
      </c>
      <c r="BE19" s="243">
        <v>1.8770643078</v>
      </c>
      <c r="BF19" s="243">
        <v>2.0114484518000002</v>
      </c>
      <c r="BG19" s="243">
        <v>1.8400863209</v>
      </c>
      <c r="BH19" s="243">
        <v>1.9553249884999999</v>
      </c>
      <c r="BI19" s="243">
        <v>2.0283836629000001</v>
      </c>
      <c r="BJ19" s="367">
        <v>2.1401501288000002</v>
      </c>
      <c r="BK19" s="367">
        <v>2.2029009691999999</v>
      </c>
      <c r="BL19" s="367">
        <v>2.270299085</v>
      </c>
      <c r="BM19" s="367">
        <v>2.3142334249999998</v>
      </c>
      <c r="BN19" s="367">
        <v>2.3340351168</v>
      </c>
      <c r="BO19" s="367">
        <v>2.2543465547000001</v>
      </c>
      <c r="BP19" s="367">
        <v>2.2672483821</v>
      </c>
      <c r="BQ19" s="367">
        <v>2.3712022636999999</v>
      </c>
      <c r="BR19" s="367">
        <v>2.3752122861</v>
      </c>
      <c r="BS19" s="367">
        <v>2.1088516461000002</v>
      </c>
      <c r="BT19" s="367">
        <v>2.3723313326</v>
      </c>
      <c r="BU19" s="367">
        <v>2.3709576057000001</v>
      </c>
      <c r="BV19" s="367">
        <v>2.3694493137000001</v>
      </c>
    </row>
    <row r="20" spans="1:74" ht="11.15" customHeight="1" x14ac:dyDescent="0.25">
      <c r="A20" s="158" t="s">
        <v>1015</v>
      </c>
      <c r="B20" s="169" t="s">
        <v>1016</v>
      </c>
      <c r="C20" s="243">
        <v>1.1846501916000001</v>
      </c>
      <c r="D20" s="243">
        <v>1.1613752793000001</v>
      </c>
      <c r="E20" s="243">
        <v>1.116787288</v>
      </c>
      <c r="F20" s="243">
        <v>1.2476229436999999</v>
      </c>
      <c r="G20" s="243">
        <v>1.1523214721999999</v>
      </c>
      <c r="H20" s="243">
        <v>1.0955684244999999</v>
      </c>
      <c r="I20" s="243">
        <v>1.1727364922000001</v>
      </c>
      <c r="J20" s="243">
        <v>1.0621403297000001</v>
      </c>
      <c r="K20" s="243">
        <v>1.0324990434000001</v>
      </c>
      <c r="L20" s="243">
        <v>1.1938395497000001</v>
      </c>
      <c r="M20" s="243">
        <v>1.2026252556000001</v>
      </c>
      <c r="N20" s="243">
        <v>1.2391764494999999</v>
      </c>
      <c r="O20" s="243">
        <v>1.2094307374</v>
      </c>
      <c r="P20" s="243">
        <v>1.2845511889000001</v>
      </c>
      <c r="Q20" s="243">
        <v>1.256189193</v>
      </c>
      <c r="R20" s="243">
        <v>1.2119546792</v>
      </c>
      <c r="S20" s="243">
        <v>1.2098667722000001</v>
      </c>
      <c r="T20" s="243">
        <v>1.1448950336999999</v>
      </c>
      <c r="U20" s="243">
        <v>1.1503549037</v>
      </c>
      <c r="V20" s="243">
        <v>1.0180698614999999</v>
      </c>
      <c r="W20" s="243">
        <v>1.1955696485</v>
      </c>
      <c r="X20" s="243">
        <v>1.1220534196</v>
      </c>
      <c r="Y20" s="243">
        <v>1.205286852</v>
      </c>
      <c r="Z20" s="243">
        <v>1.1643503649</v>
      </c>
      <c r="AA20" s="243">
        <v>1.2167770348</v>
      </c>
      <c r="AB20" s="243">
        <v>1.2090833258</v>
      </c>
      <c r="AC20" s="243">
        <v>1.1017234479</v>
      </c>
      <c r="AD20" s="243">
        <v>1.2196857346000001</v>
      </c>
      <c r="AE20" s="243">
        <v>1.1040015939000001</v>
      </c>
      <c r="AF20" s="243">
        <v>1.1586325652</v>
      </c>
      <c r="AG20" s="243">
        <v>1.1020824737999999</v>
      </c>
      <c r="AH20" s="243">
        <v>0.92493023921999995</v>
      </c>
      <c r="AI20" s="243">
        <v>0.94569455765999999</v>
      </c>
      <c r="AJ20" s="243">
        <v>1.0534408208999999</v>
      </c>
      <c r="AK20" s="243">
        <v>1.0150831879</v>
      </c>
      <c r="AL20" s="243">
        <v>1.1528308355000001</v>
      </c>
      <c r="AM20" s="243">
        <v>1.085688467</v>
      </c>
      <c r="AN20" s="243">
        <v>1.0279747253</v>
      </c>
      <c r="AO20" s="243">
        <v>1.0998683213</v>
      </c>
      <c r="AP20" s="243">
        <v>0.82951243534999997</v>
      </c>
      <c r="AQ20" s="243">
        <v>0.86452917704999999</v>
      </c>
      <c r="AR20" s="243">
        <v>0.73367809880000001</v>
      </c>
      <c r="AS20" s="243">
        <v>0.88410192927999998</v>
      </c>
      <c r="AT20" s="243">
        <v>0.94309345557000002</v>
      </c>
      <c r="AU20" s="243">
        <v>0.95140450496999995</v>
      </c>
      <c r="AV20" s="243">
        <v>0.96659962185000003</v>
      </c>
      <c r="AW20" s="243">
        <v>0.89918850099000003</v>
      </c>
      <c r="AX20" s="243">
        <v>0.93443652690000001</v>
      </c>
      <c r="AY20" s="243">
        <v>0.96395907481999998</v>
      </c>
      <c r="AZ20" s="243">
        <v>0.98522310051999995</v>
      </c>
      <c r="BA20" s="243">
        <v>0.95059022692999995</v>
      </c>
      <c r="BB20" s="243">
        <v>0.94644564771999995</v>
      </c>
      <c r="BC20" s="243">
        <v>0.90922163992000005</v>
      </c>
      <c r="BD20" s="243">
        <v>0.86762159896000002</v>
      </c>
      <c r="BE20" s="243">
        <v>0.93671407335000001</v>
      </c>
      <c r="BF20" s="243">
        <v>0.71218696244000002</v>
      </c>
      <c r="BG20" s="243">
        <v>0.73927960831999995</v>
      </c>
      <c r="BH20" s="243">
        <v>0.94250853960000003</v>
      </c>
      <c r="BI20" s="243">
        <v>0.94170226904999998</v>
      </c>
      <c r="BJ20" s="367">
        <v>0.94146793504000004</v>
      </c>
      <c r="BK20" s="367">
        <v>0.93553737007000004</v>
      </c>
      <c r="BL20" s="367">
        <v>0.93133514069000001</v>
      </c>
      <c r="BM20" s="367">
        <v>0.92562470159999999</v>
      </c>
      <c r="BN20" s="367">
        <v>0.92198196406999999</v>
      </c>
      <c r="BO20" s="367">
        <v>0.92095493446999999</v>
      </c>
      <c r="BP20" s="367">
        <v>0.92252009820000003</v>
      </c>
      <c r="BQ20" s="367">
        <v>0.85524585507999995</v>
      </c>
      <c r="BR20" s="367">
        <v>0.77334848576000004</v>
      </c>
      <c r="BS20" s="367">
        <v>0.89401878373999999</v>
      </c>
      <c r="BT20" s="367">
        <v>0.93300998208999997</v>
      </c>
      <c r="BU20" s="367">
        <v>0.93611808303999999</v>
      </c>
      <c r="BV20" s="367">
        <v>0.93551002350000001</v>
      </c>
    </row>
    <row r="21" spans="1:74" ht="11.15" customHeight="1" x14ac:dyDescent="0.2">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216"/>
      <c r="BI21" s="216"/>
      <c r="BJ21" s="368"/>
      <c r="BK21" s="368"/>
      <c r="BL21" s="368"/>
      <c r="BM21" s="368"/>
      <c r="BN21" s="368"/>
      <c r="BO21" s="368"/>
      <c r="BP21" s="368"/>
      <c r="BQ21" s="368"/>
      <c r="BR21" s="368"/>
      <c r="BS21" s="368"/>
      <c r="BT21" s="368"/>
      <c r="BU21" s="368"/>
      <c r="BV21" s="368"/>
    </row>
    <row r="22" spans="1:74" ht="11.15" customHeight="1" x14ac:dyDescent="0.25">
      <c r="A22" s="158" t="s">
        <v>367</v>
      </c>
      <c r="B22" s="168" t="s">
        <v>915</v>
      </c>
      <c r="C22" s="243">
        <v>14.351183789</v>
      </c>
      <c r="D22" s="243">
        <v>14.398633670000001</v>
      </c>
      <c r="E22" s="243">
        <v>14.375411915999999</v>
      </c>
      <c r="F22" s="243">
        <v>14.313587477</v>
      </c>
      <c r="G22" s="243">
        <v>14.377081338</v>
      </c>
      <c r="H22" s="243">
        <v>14.463930559</v>
      </c>
      <c r="I22" s="243">
        <v>14.615824393</v>
      </c>
      <c r="J22" s="243">
        <v>14.401597805</v>
      </c>
      <c r="K22" s="243">
        <v>14.716985151999999</v>
      </c>
      <c r="L22" s="243">
        <v>14.766633096</v>
      </c>
      <c r="M22" s="243">
        <v>14.814260911</v>
      </c>
      <c r="N22" s="243">
        <v>14.934321363</v>
      </c>
      <c r="O22" s="243">
        <v>14.829870548000001</v>
      </c>
      <c r="P22" s="243">
        <v>14.815033477</v>
      </c>
      <c r="Q22" s="243">
        <v>14.693531292999999</v>
      </c>
      <c r="R22" s="243">
        <v>14.349472436999999</v>
      </c>
      <c r="S22" s="243">
        <v>14.282381358</v>
      </c>
      <c r="T22" s="243">
        <v>14.589059644000001</v>
      </c>
      <c r="U22" s="243">
        <v>14.588473972999999</v>
      </c>
      <c r="V22" s="243">
        <v>14.599671807</v>
      </c>
      <c r="W22" s="243">
        <v>14.534911048</v>
      </c>
      <c r="X22" s="243">
        <v>14.553467694</v>
      </c>
      <c r="Y22" s="243">
        <v>14.695878446</v>
      </c>
      <c r="Z22" s="243">
        <v>14.721453788</v>
      </c>
      <c r="AA22" s="243">
        <v>14.738608672</v>
      </c>
      <c r="AB22" s="243">
        <v>14.733611961999999</v>
      </c>
      <c r="AC22" s="243">
        <v>14.707459472</v>
      </c>
      <c r="AD22" s="243">
        <v>14.757960262999999</v>
      </c>
      <c r="AE22" s="243">
        <v>12.49521715</v>
      </c>
      <c r="AF22" s="243">
        <v>12.289604869</v>
      </c>
      <c r="AG22" s="243">
        <v>12.340020763</v>
      </c>
      <c r="AH22" s="243">
        <v>12.888551335000001</v>
      </c>
      <c r="AI22" s="243">
        <v>12.912187316000001</v>
      </c>
      <c r="AJ22" s="243">
        <v>13.05257784</v>
      </c>
      <c r="AK22" s="243">
        <v>13.149003149</v>
      </c>
      <c r="AL22" s="243">
        <v>13.184562123999999</v>
      </c>
      <c r="AM22" s="243">
        <v>13.347719688</v>
      </c>
      <c r="AN22" s="243">
        <v>13.404938842</v>
      </c>
      <c r="AO22" s="243">
        <v>13.513642931</v>
      </c>
      <c r="AP22" s="243">
        <v>13.661440152999999</v>
      </c>
      <c r="AQ22" s="243">
        <v>13.665379113</v>
      </c>
      <c r="AR22" s="243">
        <v>13.634845768</v>
      </c>
      <c r="AS22" s="243">
        <v>13.696093642999999</v>
      </c>
      <c r="AT22" s="243">
        <v>13.41327965</v>
      </c>
      <c r="AU22" s="243">
        <v>13.771057963000001</v>
      </c>
      <c r="AV22" s="243">
        <v>14.164488963</v>
      </c>
      <c r="AW22" s="243">
        <v>14.315020002000001</v>
      </c>
      <c r="AX22" s="243">
        <v>14.323740473000001</v>
      </c>
      <c r="AY22" s="243">
        <v>14.39149838</v>
      </c>
      <c r="AZ22" s="243">
        <v>14.445047874</v>
      </c>
      <c r="BA22" s="243">
        <v>14.342086279</v>
      </c>
      <c r="BB22" s="243">
        <v>13.176435517</v>
      </c>
      <c r="BC22" s="243">
        <v>13.46183636</v>
      </c>
      <c r="BD22" s="243">
        <v>13.54311895</v>
      </c>
      <c r="BE22" s="243">
        <v>13.790788815000001</v>
      </c>
      <c r="BF22" s="243">
        <v>13.506412410999999</v>
      </c>
      <c r="BG22" s="243">
        <v>13.447790588</v>
      </c>
      <c r="BH22" s="243">
        <v>13.576610694999999</v>
      </c>
      <c r="BI22" s="243">
        <v>14.076638915</v>
      </c>
      <c r="BJ22" s="367">
        <v>13.977076501999999</v>
      </c>
      <c r="BK22" s="367">
        <v>13.597603442</v>
      </c>
      <c r="BL22" s="367">
        <v>13.090783257</v>
      </c>
      <c r="BM22" s="367">
        <v>12.578233401</v>
      </c>
      <c r="BN22" s="367">
        <v>12.066929832</v>
      </c>
      <c r="BO22" s="367">
        <v>11.975333877000001</v>
      </c>
      <c r="BP22" s="367">
        <v>12.368677607</v>
      </c>
      <c r="BQ22" s="367">
        <v>12.461583693</v>
      </c>
      <c r="BR22" s="367">
        <v>12.342041248999999</v>
      </c>
      <c r="BS22" s="367">
        <v>12.388565420999999</v>
      </c>
      <c r="BT22" s="367">
        <v>12.448952124</v>
      </c>
      <c r="BU22" s="367">
        <v>12.488340068999999</v>
      </c>
      <c r="BV22" s="367">
        <v>12.491250942000001</v>
      </c>
    </row>
    <row r="23" spans="1:74" ht="11.15" customHeight="1" x14ac:dyDescent="0.25">
      <c r="A23" s="158" t="s">
        <v>252</v>
      </c>
      <c r="B23" s="169" t="s">
        <v>363</v>
      </c>
      <c r="C23" s="243">
        <v>0.81720447753000003</v>
      </c>
      <c r="D23" s="243">
        <v>0.80860447752999998</v>
      </c>
      <c r="E23" s="243">
        <v>0.79660447752999997</v>
      </c>
      <c r="F23" s="243">
        <v>0.78830447752999999</v>
      </c>
      <c r="G23" s="243">
        <v>0.80360447752999997</v>
      </c>
      <c r="H23" s="243">
        <v>0.79460447752999996</v>
      </c>
      <c r="I23" s="243">
        <v>0.77560447752999995</v>
      </c>
      <c r="J23" s="243">
        <v>0.77660447752999995</v>
      </c>
      <c r="K23" s="243">
        <v>0.79860447752999997</v>
      </c>
      <c r="L23" s="243">
        <v>0.78560447752999996</v>
      </c>
      <c r="M23" s="243">
        <v>0.80360447752999997</v>
      </c>
      <c r="N23" s="243">
        <v>0.79260447752999996</v>
      </c>
      <c r="O23" s="243">
        <v>0.79568507642999997</v>
      </c>
      <c r="P23" s="243">
        <v>0.80868507642999998</v>
      </c>
      <c r="Q23" s="243">
        <v>0.80068507642999998</v>
      </c>
      <c r="R23" s="243">
        <v>0.76368507643000005</v>
      </c>
      <c r="S23" s="243">
        <v>0.77868507642999996</v>
      </c>
      <c r="T23" s="243">
        <v>0.77068507642999995</v>
      </c>
      <c r="U23" s="243">
        <v>0.78068507642999996</v>
      </c>
      <c r="V23" s="243">
        <v>0.75168507643000004</v>
      </c>
      <c r="W23" s="243">
        <v>0.75768507643000005</v>
      </c>
      <c r="X23" s="243">
        <v>0.72068507643000002</v>
      </c>
      <c r="Y23" s="243">
        <v>0.77868507642999996</v>
      </c>
      <c r="Z23" s="243">
        <v>0.77368507642999995</v>
      </c>
      <c r="AA23" s="243">
        <v>0.77150084593000001</v>
      </c>
      <c r="AB23" s="243">
        <v>0.75310084593000004</v>
      </c>
      <c r="AC23" s="243">
        <v>0.76640084593000002</v>
      </c>
      <c r="AD23" s="243">
        <v>0.77390084592999997</v>
      </c>
      <c r="AE23" s="243">
        <v>0.65250084593000002</v>
      </c>
      <c r="AF23" s="243">
        <v>0.65150084593000002</v>
      </c>
      <c r="AG23" s="243">
        <v>0.65260084593000001</v>
      </c>
      <c r="AH23" s="243">
        <v>0.67160084593000002</v>
      </c>
      <c r="AI23" s="243">
        <v>0.65600084592999997</v>
      </c>
      <c r="AJ23" s="243">
        <v>0.67770084593000002</v>
      </c>
      <c r="AK23" s="243">
        <v>0.68870084593000003</v>
      </c>
      <c r="AL23" s="243">
        <v>0.69130084592999996</v>
      </c>
      <c r="AM23" s="243">
        <v>0.75502404593000005</v>
      </c>
      <c r="AN23" s="243">
        <v>0.74402404593000004</v>
      </c>
      <c r="AO23" s="243">
        <v>0.73782404592999995</v>
      </c>
      <c r="AP23" s="243">
        <v>0.70102404593000001</v>
      </c>
      <c r="AQ23" s="243">
        <v>0.67702404592999998</v>
      </c>
      <c r="AR23" s="243">
        <v>0.70812404593</v>
      </c>
      <c r="AS23" s="243">
        <v>0.72002404593000002</v>
      </c>
      <c r="AT23" s="243">
        <v>0.71439610355000005</v>
      </c>
      <c r="AU23" s="243">
        <v>0.70589610354999999</v>
      </c>
      <c r="AV23" s="243">
        <v>0.70719610354999995</v>
      </c>
      <c r="AW23" s="243">
        <v>0.71119610354999996</v>
      </c>
      <c r="AX23" s="243">
        <v>0.72039610355000006</v>
      </c>
      <c r="AY23" s="243">
        <v>0.70365909526000003</v>
      </c>
      <c r="AZ23" s="243">
        <v>0.68695909525999999</v>
      </c>
      <c r="BA23" s="243">
        <v>0.69925909525999996</v>
      </c>
      <c r="BB23" s="243">
        <v>0.69595909525999999</v>
      </c>
      <c r="BC23" s="243">
        <v>0.68275909526</v>
      </c>
      <c r="BD23" s="243">
        <v>0.63525909526000002</v>
      </c>
      <c r="BE23" s="243">
        <v>0.66185909525999997</v>
      </c>
      <c r="BF23" s="243">
        <v>0.64394848845999997</v>
      </c>
      <c r="BG23" s="243">
        <v>0.65692729123000004</v>
      </c>
      <c r="BH23" s="243">
        <v>0.65780013523000003</v>
      </c>
      <c r="BI23" s="243">
        <v>0.65462297557000004</v>
      </c>
      <c r="BJ23" s="367">
        <v>0.65152572139999998</v>
      </c>
      <c r="BK23" s="367">
        <v>0.64935183168999999</v>
      </c>
      <c r="BL23" s="367">
        <v>0.64649998141999998</v>
      </c>
      <c r="BM23" s="367">
        <v>0.64387049291999998</v>
      </c>
      <c r="BN23" s="367">
        <v>0.63548522223000004</v>
      </c>
      <c r="BO23" s="367">
        <v>0.63238048927000001</v>
      </c>
      <c r="BP23" s="367">
        <v>0.62935282439999995</v>
      </c>
      <c r="BQ23" s="367">
        <v>0.62624122346</v>
      </c>
      <c r="BR23" s="367">
        <v>0.62731723798000005</v>
      </c>
      <c r="BS23" s="367">
        <v>0.62843843611000005</v>
      </c>
      <c r="BT23" s="367">
        <v>0.63661446899999996</v>
      </c>
      <c r="BU23" s="367">
        <v>0.63773349168000004</v>
      </c>
      <c r="BV23" s="367">
        <v>0.63890673769999995</v>
      </c>
    </row>
    <row r="24" spans="1:74" ht="11.15" customHeight="1" x14ac:dyDescent="0.25">
      <c r="A24" s="158" t="s">
        <v>253</v>
      </c>
      <c r="B24" s="169" t="s">
        <v>364</v>
      </c>
      <c r="C24" s="243">
        <v>1.9497282027</v>
      </c>
      <c r="D24" s="243">
        <v>2.0031007021999998</v>
      </c>
      <c r="E24" s="243">
        <v>1.9801323937999999</v>
      </c>
      <c r="F24" s="243">
        <v>1.9315269503000001</v>
      </c>
      <c r="G24" s="243">
        <v>1.971759687</v>
      </c>
      <c r="H24" s="243">
        <v>1.9738625651999999</v>
      </c>
      <c r="I24" s="243">
        <v>1.9941328066999999</v>
      </c>
      <c r="J24" s="243">
        <v>1.7823588963000001</v>
      </c>
      <c r="K24" s="243">
        <v>1.9215044911000001</v>
      </c>
      <c r="L24" s="243">
        <v>1.9339683484000001</v>
      </c>
      <c r="M24" s="243">
        <v>2.0059817842999998</v>
      </c>
      <c r="N24" s="243">
        <v>2.0583757121000001</v>
      </c>
      <c r="O24" s="243">
        <v>2.0479610226</v>
      </c>
      <c r="P24" s="243">
        <v>2.0608621999999999</v>
      </c>
      <c r="Q24" s="243">
        <v>1.9804880806</v>
      </c>
      <c r="R24" s="243">
        <v>1.7368296933</v>
      </c>
      <c r="S24" s="243">
        <v>1.7812478870999999</v>
      </c>
      <c r="T24" s="243">
        <v>2.0489451333000002</v>
      </c>
      <c r="U24" s="243">
        <v>2.0423790226</v>
      </c>
      <c r="V24" s="243">
        <v>1.9323302161</v>
      </c>
      <c r="W24" s="243">
        <v>1.8986889467000001</v>
      </c>
      <c r="X24" s="243">
        <v>1.9745324355</v>
      </c>
      <c r="Y24" s="243">
        <v>2.0397480733000002</v>
      </c>
      <c r="Z24" s="243">
        <v>2.0512174419</v>
      </c>
      <c r="AA24" s="243">
        <v>2.0473572710000001</v>
      </c>
      <c r="AB24" s="243">
        <v>2.0787306276000002</v>
      </c>
      <c r="AC24" s="243">
        <v>2.0429186839</v>
      </c>
      <c r="AD24" s="243">
        <v>2.0439404933</v>
      </c>
      <c r="AE24" s="243">
        <v>1.8406886194000001</v>
      </c>
      <c r="AF24" s="243">
        <v>1.704477</v>
      </c>
      <c r="AG24" s="243">
        <v>1.7014261032</v>
      </c>
      <c r="AH24" s="243">
        <v>1.7407880305000001</v>
      </c>
      <c r="AI24" s="243">
        <v>1.6859510799999999</v>
      </c>
      <c r="AJ24" s="243">
        <v>1.7734167613</v>
      </c>
      <c r="AK24" s="243">
        <v>1.8307742467000001</v>
      </c>
      <c r="AL24" s="243">
        <v>1.8312633677000001</v>
      </c>
      <c r="AM24" s="243">
        <v>1.8015180001</v>
      </c>
      <c r="AN24" s="243">
        <v>1.9205790071</v>
      </c>
      <c r="AO24" s="243">
        <v>1.8801065903</v>
      </c>
      <c r="AP24" s="243">
        <v>1.8459621067</v>
      </c>
      <c r="AQ24" s="243">
        <v>1.8758703452000001</v>
      </c>
      <c r="AR24" s="243">
        <v>1.8547177667000001</v>
      </c>
      <c r="AS24" s="243">
        <v>1.8576512870999999</v>
      </c>
      <c r="AT24" s="243">
        <v>1.6146734541000001</v>
      </c>
      <c r="AU24" s="243">
        <v>1.6886078600000001</v>
      </c>
      <c r="AV24" s="243">
        <v>1.9524433480000001</v>
      </c>
      <c r="AW24" s="243">
        <v>2.0369752658000002</v>
      </c>
      <c r="AX24" s="243">
        <v>2.0382686963999999</v>
      </c>
      <c r="AY24" s="243">
        <v>2.0164786704000002</v>
      </c>
      <c r="AZ24" s="243">
        <v>2.0278506655999999</v>
      </c>
      <c r="BA24" s="243">
        <v>1.9761968381999999</v>
      </c>
      <c r="BB24" s="243">
        <v>1.8006176889000001</v>
      </c>
      <c r="BC24" s="243">
        <v>1.9482231994999999</v>
      </c>
      <c r="BD24" s="243">
        <v>1.5673417889000001</v>
      </c>
      <c r="BE24" s="243">
        <v>1.7670629479</v>
      </c>
      <c r="BF24" s="243">
        <v>1.5883621673999999</v>
      </c>
      <c r="BG24" s="243">
        <v>1.5083786187999999</v>
      </c>
      <c r="BH24" s="243">
        <v>1.6628284718999999</v>
      </c>
      <c r="BI24" s="243">
        <v>2.0165278926000001</v>
      </c>
      <c r="BJ24" s="367">
        <v>2.0207021413000001</v>
      </c>
      <c r="BK24" s="367">
        <v>2.0254374349000002</v>
      </c>
      <c r="BL24" s="367">
        <v>2.0213525875</v>
      </c>
      <c r="BM24" s="367">
        <v>2.0126739723</v>
      </c>
      <c r="BN24" s="367">
        <v>2.0109630106999998</v>
      </c>
      <c r="BO24" s="367">
        <v>1.8233291639</v>
      </c>
      <c r="BP24" s="367">
        <v>2.0201720524</v>
      </c>
      <c r="BQ24" s="367">
        <v>2.0168857167000001</v>
      </c>
      <c r="BR24" s="367">
        <v>1.8971551071999999</v>
      </c>
      <c r="BS24" s="367">
        <v>1.9428849436</v>
      </c>
      <c r="BT24" s="367">
        <v>1.9965960032000001</v>
      </c>
      <c r="BU24" s="367">
        <v>2.0352481926000001</v>
      </c>
      <c r="BV24" s="367">
        <v>2.0377344716999999</v>
      </c>
    </row>
    <row r="25" spans="1:74" ht="11.15" customHeight="1" x14ac:dyDescent="0.25">
      <c r="A25" s="158" t="s">
        <v>254</v>
      </c>
      <c r="B25" s="169" t="s">
        <v>365</v>
      </c>
      <c r="C25" s="243">
        <v>11.175493583</v>
      </c>
      <c r="D25" s="243">
        <v>11.177809964</v>
      </c>
      <c r="E25" s="243">
        <v>11.191690518</v>
      </c>
      <c r="F25" s="243">
        <v>11.187958523000001</v>
      </c>
      <c r="G25" s="243">
        <v>11.195213646999999</v>
      </c>
      <c r="H25" s="243">
        <v>11.288574990000001</v>
      </c>
      <c r="I25" s="243">
        <v>11.440106583</v>
      </c>
      <c r="J25" s="243">
        <v>11.436819905</v>
      </c>
      <c r="K25" s="243">
        <v>11.590326657</v>
      </c>
      <c r="L25" s="243">
        <v>11.639671743999999</v>
      </c>
      <c r="M25" s="243">
        <v>11.597852122999999</v>
      </c>
      <c r="N25" s="243">
        <v>11.676794646999999</v>
      </c>
      <c r="O25" s="243">
        <v>11.599108104999999</v>
      </c>
      <c r="P25" s="243">
        <v>11.556903857</v>
      </c>
      <c r="Q25" s="243">
        <v>11.525455792000001</v>
      </c>
      <c r="R25" s="243">
        <v>11.461809323000001</v>
      </c>
      <c r="S25" s="243">
        <v>11.33532505</v>
      </c>
      <c r="T25" s="243">
        <v>11.38218109</v>
      </c>
      <c r="U25" s="243">
        <v>11.376893244</v>
      </c>
      <c r="V25" s="243">
        <v>11.526401599</v>
      </c>
      <c r="W25" s="243">
        <v>11.486364823000001</v>
      </c>
      <c r="X25" s="243">
        <v>11.462157696</v>
      </c>
      <c r="Y25" s="243">
        <v>11.479694522999999</v>
      </c>
      <c r="Z25" s="243">
        <v>11.497507212</v>
      </c>
      <c r="AA25" s="243">
        <v>11.541134488999999</v>
      </c>
      <c r="AB25" s="243">
        <v>11.522200421999999</v>
      </c>
      <c r="AC25" s="243">
        <v>11.518718875999999</v>
      </c>
      <c r="AD25" s="243">
        <v>11.563714857000001</v>
      </c>
      <c r="AE25" s="243">
        <v>9.6256006181</v>
      </c>
      <c r="AF25" s="243">
        <v>9.5583419567999997</v>
      </c>
      <c r="AG25" s="243">
        <v>9.6107987471000005</v>
      </c>
      <c r="AH25" s="243">
        <v>10.100466392</v>
      </c>
      <c r="AI25" s="243">
        <v>10.195001323</v>
      </c>
      <c r="AJ25" s="243">
        <v>10.226424165999999</v>
      </c>
      <c r="AK25" s="243">
        <v>10.254862989999999</v>
      </c>
      <c r="AL25" s="243">
        <v>10.287617844</v>
      </c>
      <c r="AM25" s="243">
        <v>10.404126547000001</v>
      </c>
      <c r="AN25" s="243">
        <v>10.352994693999999</v>
      </c>
      <c r="AO25" s="243">
        <v>10.5086972</v>
      </c>
      <c r="AP25" s="243">
        <v>10.728067906</v>
      </c>
      <c r="AQ25" s="243">
        <v>10.724565627</v>
      </c>
      <c r="AR25" s="243">
        <v>10.682126861</v>
      </c>
      <c r="AS25" s="243">
        <v>10.730252215</v>
      </c>
      <c r="AT25" s="243">
        <v>10.696325433</v>
      </c>
      <c r="AU25" s="243">
        <v>10.989086339</v>
      </c>
      <c r="AV25" s="243">
        <v>11.118307851999999</v>
      </c>
      <c r="AW25" s="243">
        <v>11.181750972</v>
      </c>
      <c r="AX25" s="243">
        <v>11.178603013</v>
      </c>
      <c r="AY25" s="243">
        <v>11.277783275999999</v>
      </c>
      <c r="AZ25" s="243">
        <v>11.330900442000001</v>
      </c>
      <c r="BA25" s="243">
        <v>11.287241341</v>
      </c>
      <c r="BB25" s="243">
        <v>10.322676395</v>
      </c>
      <c r="BC25" s="243">
        <v>10.467676395</v>
      </c>
      <c r="BD25" s="243">
        <v>10.977676395</v>
      </c>
      <c r="BE25" s="243">
        <v>10.999360101000001</v>
      </c>
      <c r="BF25" s="243">
        <v>10.874939167999999</v>
      </c>
      <c r="BG25" s="243">
        <v>10.883915195</v>
      </c>
      <c r="BH25" s="243">
        <v>10.858603048000001</v>
      </c>
      <c r="BI25" s="243">
        <v>11.008834062</v>
      </c>
      <c r="BJ25" s="367">
        <v>10.909369386</v>
      </c>
      <c r="BK25" s="367">
        <v>10.508769477</v>
      </c>
      <c r="BL25" s="367">
        <v>10.009413503999999</v>
      </c>
      <c r="BM25" s="367">
        <v>9.5090995328000005</v>
      </c>
      <c r="BN25" s="367">
        <v>9.0087888103000004</v>
      </c>
      <c r="BO25" s="367">
        <v>9.1088159868999998</v>
      </c>
      <c r="BP25" s="367">
        <v>9.3091673176</v>
      </c>
      <c r="BQ25" s="367">
        <v>9.4089707134000005</v>
      </c>
      <c r="BR25" s="367">
        <v>9.4089025897000003</v>
      </c>
      <c r="BS25" s="367">
        <v>9.4090313240000008</v>
      </c>
      <c r="BT25" s="367">
        <v>9.4086724267000008</v>
      </c>
      <c r="BU25" s="367">
        <v>9.4089421641000008</v>
      </c>
      <c r="BV25" s="367">
        <v>9.4093481672999992</v>
      </c>
    </row>
    <row r="26" spans="1:74" ht="11.15" customHeight="1" x14ac:dyDescent="0.25">
      <c r="A26" s="158" t="s">
        <v>851</v>
      </c>
      <c r="B26" s="169" t="s">
        <v>852</v>
      </c>
      <c r="C26" s="243">
        <v>0.26915593621</v>
      </c>
      <c r="D26" s="243">
        <v>0.26915593621</v>
      </c>
      <c r="E26" s="243">
        <v>0.26915593621</v>
      </c>
      <c r="F26" s="243">
        <v>0.26915593621</v>
      </c>
      <c r="G26" s="243">
        <v>0.26915593621</v>
      </c>
      <c r="H26" s="243">
        <v>0.26915593621</v>
      </c>
      <c r="I26" s="243">
        <v>0.26915593621</v>
      </c>
      <c r="J26" s="243">
        <v>0.26915593621</v>
      </c>
      <c r="K26" s="243">
        <v>0.26915593621</v>
      </c>
      <c r="L26" s="243">
        <v>0.26915593621</v>
      </c>
      <c r="M26" s="243">
        <v>0.26915593621</v>
      </c>
      <c r="N26" s="243">
        <v>0.26915593621</v>
      </c>
      <c r="O26" s="243">
        <v>0.24761459389000001</v>
      </c>
      <c r="P26" s="243">
        <v>0.24761459389000001</v>
      </c>
      <c r="Q26" s="243">
        <v>0.24761459389000001</v>
      </c>
      <c r="R26" s="243">
        <v>0.24761459389000001</v>
      </c>
      <c r="S26" s="243">
        <v>0.24761459389000001</v>
      </c>
      <c r="T26" s="243">
        <v>0.24761459389000001</v>
      </c>
      <c r="U26" s="243">
        <v>0.2498288796</v>
      </c>
      <c r="V26" s="243">
        <v>0.25204316531999998</v>
      </c>
      <c r="W26" s="243">
        <v>0.25425745103000003</v>
      </c>
      <c r="X26" s="243">
        <v>0.25647173674000001</v>
      </c>
      <c r="Y26" s="243">
        <v>0.25868602246</v>
      </c>
      <c r="Z26" s="243">
        <v>0.26090030816999998</v>
      </c>
      <c r="AA26" s="243">
        <v>0.24001084645000001</v>
      </c>
      <c r="AB26" s="243">
        <v>0.24001084645000001</v>
      </c>
      <c r="AC26" s="243">
        <v>0.24001084645000001</v>
      </c>
      <c r="AD26" s="243">
        <v>0.24001084645000001</v>
      </c>
      <c r="AE26" s="243">
        <v>0.24001084645000001</v>
      </c>
      <c r="AF26" s="243">
        <v>0.24001084645000001</v>
      </c>
      <c r="AG26" s="243">
        <v>0.24001084645000001</v>
      </c>
      <c r="AH26" s="243">
        <v>0.24001084645000001</v>
      </c>
      <c r="AI26" s="243">
        <v>0.24001084645000001</v>
      </c>
      <c r="AJ26" s="243">
        <v>0.24001084645000001</v>
      </c>
      <c r="AK26" s="243">
        <v>0.24001084645000001</v>
      </c>
      <c r="AL26" s="243">
        <v>0.24001084645000001</v>
      </c>
      <c r="AM26" s="243">
        <v>0.25278800499999998</v>
      </c>
      <c r="AN26" s="243">
        <v>0.25278800499999998</v>
      </c>
      <c r="AO26" s="243">
        <v>0.25278800499999998</v>
      </c>
      <c r="AP26" s="243">
        <v>0.25278800499999998</v>
      </c>
      <c r="AQ26" s="243">
        <v>0.25278800499999998</v>
      </c>
      <c r="AR26" s="243">
        <v>0.25278800499999998</v>
      </c>
      <c r="AS26" s="243">
        <v>0.25278800499999998</v>
      </c>
      <c r="AT26" s="243">
        <v>0.25264958103000001</v>
      </c>
      <c r="AU26" s="243">
        <v>0.25264958103000001</v>
      </c>
      <c r="AV26" s="243">
        <v>0.25264958103000001</v>
      </c>
      <c r="AW26" s="243">
        <v>0.25264958103000001</v>
      </c>
      <c r="AX26" s="243">
        <v>0.25264958103000001</v>
      </c>
      <c r="AY26" s="243">
        <v>0.25501837865999999</v>
      </c>
      <c r="AZ26" s="243">
        <v>0.25501837865999999</v>
      </c>
      <c r="BA26" s="243">
        <v>0.25501837865999999</v>
      </c>
      <c r="BB26" s="243">
        <v>0.25501837865999999</v>
      </c>
      <c r="BC26" s="243">
        <v>0.25501837865999999</v>
      </c>
      <c r="BD26" s="243">
        <v>0.25501837865999999</v>
      </c>
      <c r="BE26" s="243">
        <v>0.25501837865999999</v>
      </c>
      <c r="BF26" s="243">
        <v>0.25507265687000003</v>
      </c>
      <c r="BG26" s="243">
        <v>0.25505978622999997</v>
      </c>
      <c r="BH26" s="243">
        <v>0.25502502861999998</v>
      </c>
      <c r="BI26" s="243">
        <v>0.25505075211</v>
      </c>
      <c r="BJ26" s="367">
        <v>0.25511036062999998</v>
      </c>
      <c r="BK26" s="367">
        <v>0.27463080162999998</v>
      </c>
      <c r="BL26" s="367">
        <v>0.27470251428999998</v>
      </c>
      <c r="BM26" s="367">
        <v>0.27466755349999999</v>
      </c>
      <c r="BN26" s="367">
        <v>0.27463295443000002</v>
      </c>
      <c r="BO26" s="367">
        <v>0.27463598055999999</v>
      </c>
      <c r="BP26" s="367">
        <v>0.27467510136000001</v>
      </c>
      <c r="BQ26" s="367">
        <v>0.27465320940999999</v>
      </c>
      <c r="BR26" s="367">
        <v>0.27464562381000002</v>
      </c>
      <c r="BS26" s="367">
        <v>0.27465995843000002</v>
      </c>
      <c r="BT26" s="367">
        <v>0.27461999508000001</v>
      </c>
      <c r="BU26" s="367">
        <v>0.27465003044000003</v>
      </c>
      <c r="BV26" s="367">
        <v>0.27469523902999998</v>
      </c>
    </row>
    <row r="27" spans="1:74" ht="11.15" customHeight="1" x14ac:dyDescent="0.25">
      <c r="A27" s="158" t="s">
        <v>366</v>
      </c>
      <c r="B27" s="169" t="s">
        <v>916</v>
      </c>
      <c r="C27" s="243">
        <v>0.13960159</v>
      </c>
      <c r="D27" s="243">
        <v>0.13996259</v>
      </c>
      <c r="E27" s="243">
        <v>0.13782859</v>
      </c>
      <c r="F27" s="243">
        <v>0.13664159000000001</v>
      </c>
      <c r="G27" s="243">
        <v>0.13734758999999999</v>
      </c>
      <c r="H27" s="243">
        <v>0.13773258999999999</v>
      </c>
      <c r="I27" s="243">
        <v>0.13682459</v>
      </c>
      <c r="J27" s="243">
        <v>0.13665859</v>
      </c>
      <c r="K27" s="243">
        <v>0.13739359000000001</v>
      </c>
      <c r="L27" s="243">
        <v>0.13823258999999999</v>
      </c>
      <c r="M27" s="243">
        <v>0.13766659000000001</v>
      </c>
      <c r="N27" s="243">
        <v>0.13739059000000001</v>
      </c>
      <c r="O27" s="243">
        <v>0.13950175000000001</v>
      </c>
      <c r="P27" s="243">
        <v>0.14096775</v>
      </c>
      <c r="Q27" s="243">
        <v>0.13928774999999999</v>
      </c>
      <c r="R27" s="243">
        <v>0.13953375000000001</v>
      </c>
      <c r="S27" s="243">
        <v>0.13950874999999999</v>
      </c>
      <c r="T27" s="243">
        <v>0.13963375</v>
      </c>
      <c r="U27" s="243">
        <v>0.13868775</v>
      </c>
      <c r="V27" s="243">
        <v>0.13721174999999999</v>
      </c>
      <c r="W27" s="243">
        <v>0.13791475</v>
      </c>
      <c r="X27" s="243">
        <v>0.13962074999999999</v>
      </c>
      <c r="Y27" s="243">
        <v>0.13906474999999999</v>
      </c>
      <c r="Z27" s="243">
        <v>0.13814375000000001</v>
      </c>
      <c r="AA27" s="243">
        <v>0.13860522</v>
      </c>
      <c r="AB27" s="243">
        <v>0.13956921999999999</v>
      </c>
      <c r="AC27" s="243">
        <v>0.13941022</v>
      </c>
      <c r="AD27" s="243">
        <v>0.13639322000000001</v>
      </c>
      <c r="AE27" s="243">
        <v>0.13641622</v>
      </c>
      <c r="AF27" s="243">
        <v>0.13527422</v>
      </c>
      <c r="AG27" s="243">
        <v>0.13518421999999999</v>
      </c>
      <c r="AH27" s="243">
        <v>0.13568522</v>
      </c>
      <c r="AI27" s="243">
        <v>0.13522322000000001</v>
      </c>
      <c r="AJ27" s="243">
        <v>0.13502522</v>
      </c>
      <c r="AK27" s="243">
        <v>0.13465421999999999</v>
      </c>
      <c r="AL27" s="243">
        <v>0.13436922000000001</v>
      </c>
      <c r="AM27" s="243">
        <v>0.13426309</v>
      </c>
      <c r="AN27" s="243">
        <v>0.13455308999999999</v>
      </c>
      <c r="AO27" s="243">
        <v>0.13422708999999999</v>
      </c>
      <c r="AP27" s="243">
        <v>0.13359809</v>
      </c>
      <c r="AQ27" s="243">
        <v>0.13513109000000001</v>
      </c>
      <c r="AR27" s="243">
        <v>0.13708909</v>
      </c>
      <c r="AS27" s="243">
        <v>0.13537809000000001</v>
      </c>
      <c r="AT27" s="243">
        <v>0.13523507899000001</v>
      </c>
      <c r="AU27" s="243">
        <v>0.13481807899000001</v>
      </c>
      <c r="AV27" s="243">
        <v>0.13389207899</v>
      </c>
      <c r="AW27" s="243">
        <v>0.13244807899</v>
      </c>
      <c r="AX27" s="243">
        <v>0.13382307899000001</v>
      </c>
      <c r="AY27" s="243">
        <v>0.13855895902000001</v>
      </c>
      <c r="AZ27" s="243">
        <v>0.14431929235999999</v>
      </c>
      <c r="BA27" s="243">
        <v>0.12437062569</v>
      </c>
      <c r="BB27" s="243">
        <v>0.10216395902</v>
      </c>
      <c r="BC27" s="243">
        <v>0.10815929236000001</v>
      </c>
      <c r="BD27" s="243">
        <v>0.10782329236</v>
      </c>
      <c r="BE27" s="243">
        <v>0.10748829236</v>
      </c>
      <c r="BF27" s="243">
        <v>0.1440899303</v>
      </c>
      <c r="BG27" s="243">
        <v>0.14350969764999999</v>
      </c>
      <c r="BH27" s="243">
        <v>0.14235401083999999</v>
      </c>
      <c r="BI27" s="243">
        <v>0.14160323256999999</v>
      </c>
      <c r="BJ27" s="367">
        <v>0.14036889251000001</v>
      </c>
      <c r="BK27" s="367">
        <v>0.13941389697000001</v>
      </c>
      <c r="BL27" s="367">
        <v>0.13881466963</v>
      </c>
      <c r="BM27" s="367">
        <v>0.13792184967000001</v>
      </c>
      <c r="BN27" s="367">
        <v>0.13705983461999999</v>
      </c>
      <c r="BO27" s="367">
        <v>0.13617225674</v>
      </c>
      <c r="BP27" s="367">
        <v>0.13531031139999999</v>
      </c>
      <c r="BQ27" s="367">
        <v>0.13483283037999999</v>
      </c>
      <c r="BR27" s="367">
        <v>0.13402069055999999</v>
      </c>
      <c r="BS27" s="367">
        <v>0.13355075860000001</v>
      </c>
      <c r="BT27" s="367">
        <v>0.13244923006000001</v>
      </c>
      <c r="BU27" s="367">
        <v>0.13176618970000001</v>
      </c>
      <c r="BV27" s="367">
        <v>0.13056632654</v>
      </c>
    </row>
    <row r="28" spans="1:74" ht="11.15" customHeight="1" x14ac:dyDescent="0.2">
      <c r="C28" s="216"/>
      <c r="D28" s="216"/>
      <c r="E28" s="216"/>
      <c r="F28" s="216"/>
      <c r="G28" s="216"/>
      <c r="H28" s="216"/>
      <c r="I28" s="216"/>
      <c r="J28" s="216"/>
      <c r="K28" s="216"/>
      <c r="L28" s="216"/>
      <c r="M28" s="216"/>
      <c r="N28" s="216"/>
      <c r="O28" s="216"/>
      <c r="P28" s="216"/>
      <c r="Q28" s="216"/>
      <c r="R28" s="216"/>
      <c r="S28" s="216"/>
      <c r="T28" s="216"/>
      <c r="U28" s="216"/>
      <c r="V28" s="216"/>
      <c r="W28" s="216"/>
      <c r="X28" s="216"/>
      <c r="Y28" s="216"/>
      <c r="Z28" s="216"/>
      <c r="AA28" s="216"/>
      <c r="AB28" s="216"/>
      <c r="AC28" s="216"/>
      <c r="AD28" s="216"/>
      <c r="AE28" s="216"/>
      <c r="AF28" s="216"/>
      <c r="AG28" s="216"/>
      <c r="AH28" s="216"/>
      <c r="AI28" s="216"/>
      <c r="AJ28" s="216"/>
      <c r="AK28" s="216"/>
      <c r="AL28" s="216"/>
      <c r="AM28" s="216"/>
      <c r="AN28" s="216"/>
      <c r="AO28" s="216"/>
      <c r="AP28" s="216"/>
      <c r="AQ28" s="216"/>
      <c r="AR28" s="216"/>
      <c r="AS28" s="216"/>
      <c r="AT28" s="216"/>
      <c r="AU28" s="216"/>
      <c r="AV28" s="216"/>
      <c r="AW28" s="216"/>
      <c r="AX28" s="216"/>
      <c r="AY28" s="216"/>
      <c r="AZ28" s="216"/>
      <c r="BA28" s="216"/>
      <c r="BB28" s="216"/>
      <c r="BC28" s="216"/>
      <c r="BD28" s="216"/>
      <c r="BE28" s="216"/>
      <c r="BF28" s="216"/>
      <c r="BG28" s="216"/>
      <c r="BH28" s="216"/>
      <c r="BI28" s="216"/>
      <c r="BJ28" s="368"/>
      <c r="BK28" s="368"/>
      <c r="BL28" s="368"/>
      <c r="BM28" s="368"/>
      <c r="BN28" s="368"/>
      <c r="BO28" s="368"/>
      <c r="BP28" s="368"/>
      <c r="BQ28" s="368"/>
      <c r="BR28" s="368"/>
      <c r="BS28" s="368"/>
      <c r="BT28" s="368"/>
      <c r="BU28" s="368"/>
      <c r="BV28" s="368"/>
    </row>
    <row r="29" spans="1:74" ht="11.15" customHeight="1" x14ac:dyDescent="0.25">
      <c r="A29" s="158" t="s">
        <v>369</v>
      </c>
      <c r="B29" s="168" t="s">
        <v>379</v>
      </c>
      <c r="C29" s="243">
        <v>3.0442840128999999</v>
      </c>
      <c r="D29" s="243">
        <v>3.0297111143</v>
      </c>
      <c r="E29" s="243">
        <v>3.0973663354999998</v>
      </c>
      <c r="F29" s="243">
        <v>3.0986604</v>
      </c>
      <c r="G29" s="243">
        <v>3.1100374</v>
      </c>
      <c r="H29" s="243">
        <v>3.1212173999999999</v>
      </c>
      <c r="I29" s="243">
        <v>3.1255864</v>
      </c>
      <c r="J29" s="243">
        <v>3.1117333999999999</v>
      </c>
      <c r="K29" s="243">
        <v>3.1049693999999999</v>
      </c>
      <c r="L29" s="243">
        <v>3.1322953999999998</v>
      </c>
      <c r="M29" s="243">
        <v>3.1336984000000001</v>
      </c>
      <c r="N29" s="243">
        <v>3.1237289484000001</v>
      </c>
      <c r="O29" s="243">
        <v>3.0583581676999998</v>
      </c>
      <c r="P29" s="243">
        <v>3.0536213429000001</v>
      </c>
      <c r="Q29" s="243">
        <v>3.0297640065000002</v>
      </c>
      <c r="R29" s="243">
        <v>3.0413928666999999</v>
      </c>
      <c r="S29" s="243">
        <v>3.0323065225999999</v>
      </c>
      <c r="T29" s="243">
        <v>3.0389032</v>
      </c>
      <c r="U29" s="243">
        <v>3.0352550709999999</v>
      </c>
      <c r="V29" s="243">
        <v>3.0387226516000001</v>
      </c>
      <c r="W29" s="243">
        <v>3.0447695333000002</v>
      </c>
      <c r="X29" s="243">
        <v>3.0457472000000001</v>
      </c>
      <c r="Y29" s="243">
        <v>3.0454762</v>
      </c>
      <c r="Z29" s="243">
        <v>3.0369552</v>
      </c>
      <c r="AA29" s="243">
        <v>2.9766613</v>
      </c>
      <c r="AB29" s="243">
        <v>3.0226223000000001</v>
      </c>
      <c r="AC29" s="243">
        <v>3.1609105902999999</v>
      </c>
      <c r="AD29" s="243">
        <v>3.2255337000000002</v>
      </c>
      <c r="AE29" s="243">
        <v>2.8851703</v>
      </c>
      <c r="AF29" s="243">
        <v>2.9681932999999998</v>
      </c>
      <c r="AG29" s="243">
        <v>2.9662163000000001</v>
      </c>
      <c r="AH29" s="243">
        <v>2.9962393</v>
      </c>
      <c r="AI29" s="243">
        <v>3.0052633000000002</v>
      </c>
      <c r="AJ29" s="243">
        <v>3.0392863000000001</v>
      </c>
      <c r="AK29" s="243">
        <v>3.0363093000000001</v>
      </c>
      <c r="AL29" s="243">
        <v>3.0533332999999998</v>
      </c>
      <c r="AM29" s="243">
        <v>3.0830934999999999</v>
      </c>
      <c r="AN29" s="243">
        <v>3.0821174999999998</v>
      </c>
      <c r="AO29" s="243">
        <v>3.0901405</v>
      </c>
      <c r="AP29" s="243">
        <v>3.1061645000000002</v>
      </c>
      <c r="AQ29" s="243">
        <v>3.1161884999999998</v>
      </c>
      <c r="AR29" s="243">
        <v>3.1332125</v>
      </c>
      <c r="AS29" s="243">
        <v>3.1462365000000001</v>
      </c>
      <c r="AT29" s="243">
        <v>3.1571487817000001</v>
      </c>
      <c r="AU29" s="243">
        <v>3.1722977817000002</v>
      </c>
      <c r="AV29" s="243">
        <v>3.1740177816999999</v>
      </c>
      <c r="AW29" s="243">
        <v>3.1902147816999999</v>
      </c>
      <c r="AX29" s="243">
        <v>3.1482827816999999</v>
      </c>
      <c r="AY29" s="243">
        <v>3.1497479624000002</v>
      </c>
      <c r="AZ29" s="243">
        <v>3.2564059624000001</v>
      </c>
      <c r="BA29" s="243">
        <v>3.2879009624000002</v>
      </c>
      <c r="BB29" s="243">
        <v>3.2845089623999999</v>
      </c>
      <c r="BC29" s="243">
        <v>3.2657009624</v>
      </c>
      <c r="BD29" s="243">
        <v>3.3127149623999999</v>
      </c>
      <c r="BE29" s="243">
        <v>3.3269549623999999</v>
      </c>
      <c r="BF29" s="243">
        <v>3.2716408444999998</v>
      </c>
      <c r="BG29" s="243">
        <v>3.2699947175999999</v>
      </c>
      <c r="BH29" s="243">
        <v>3.2708011117</v>
      </c>
      <c r="BI29" s="243">
        <v>3.2205900233999998</v>
      </c>
      <c r="BJ29" s="367">
        <v>3.1993649559000001</v>
      </c>
      <c r="BK29" s="367">
        <v>3.2326158134999998</v>
      </c>
      <c r="BL29" s="367">
        <v>3.2309314727</v>
      </c>
      <c r="BM29" s="367">
        <v>3.2292187576</v>
      </c>
      <c r="BN29" s="367">
        <v>3.2273208646999998</v>
      </c>
      <c r="BO29" s="367">
        <v>3.2259426722</v>
      </c>
      <c r="BP29" s="367">
        <v>3.2251061157000001</v>
      </c>
      <c r="BQ29" s="367">
        <v>3.2238321431000001</v>
      </c>
      <c r="BR29" s="367">
        <v>3.2229890661999998</v>
      </c>
      <c r="BS29" s="367">
        <v>3.2220401223000001</v>
      </c>
      <c r="BT29" s="367">
        <v>3.2206204927000002</v>
      </c>
      <c r="BU29" s="367">
        <v>3.2199446042000002</v>
      </c>
      <c r="BV29" s="367">
        <v>3.2191689801000001</v>
      </c>
    </row>
    <row r="30" spans="1:74" ht="11.15" customHeight="1" x14ac:dyDescent="0.25">
      <c r="A30" s="158" t="s">
        <v>255</v>
      </c>
      <c r="B30" s="169" t="s">
        <v>368</v>
      </c>
      <c r="C30" s="243">
        <v>0.97597391290000002</v>
      </c>
      <c r="D30" s="243">
        <v>0.97590801428999996</v>
      </c>
      <c r="E30" s="243">
        <v>0.97596423548</v>
      </c>
      <c r="F30" s="243">
        <v>0.97667230000000005</v>
      </c>
      <c r="G30" s="243">
        <v>0.97792230000000002</v>
      </c>
      <c r="H30" s="243">
        <v>0.98242229999999997</v>
      </c>
      <c r="I30" s="243">
        <v>0.98442229999999997</v>
      </c>
      <c r="J30" s="243">
        <v>0.98342229999999997</v>
      </c>
      <c r="K30" s="243">
        <v>0.99912230000000002</v>
      </c>
      <c r="L30" s="243">
        <v>1.0042222999999999</v>
      </c>
      <c r="M30" s="243">
        <v>1.0100623</v>
      </c>
      <c r="N30" s="243">
        <v>1.0011158484</v>
      </c>
      <c r="O30" s="243">
        <v>0.97921206774000003</v>
      </c>
      <c r="P30" s="243">
        <v>0.98029824286</v>
      </c>
      <c r="Q30" s="243">
        <v>0.97896690644999995</v>
      </c>
      <c r="R30" s="243">
        <v>0.97940776666999996</v>
      </c>
      <c r="S30" s="243">
        <v>0.97923142257999995</v>
      </c>
      <c r="T30" s="243">
        <v>0.98001110000000002</v>
      </c>
      <c r="U30" s="243">
        <v>0.97962497097000001</v>
      </c>
      <c r="V30" s="243">
        <v>0.97924755160999999</v>
      </c>
      <c r="W30" s="243">
        <v>0.98169443332999995</v>
      </c>
      <c r="X30" s="243">
        <v>0.98133809999999999</v>
      </c>
      <c r="Y30" s="243">
        <v>0.98104709999999995</v>
      </c>
      <c r="Z30" s="243">
        <v>0.97980909999999999</v>
      </c>
      <c r="AA30" s="243">
        <v>0.9675397</v>
      </c>
      <c r="AB30" s="243">
        <v>0.96476969999999995</v>
      </c>
      <c r="AC30" s="243">
        <v>1.0877449903</v>
      </c>
      <c r="AD30" s="243">
        <v>1.1176801000000001</v>
      </c>
      <c r="AE30" s="243">
        <v>0.84726970000000001</v>
      </c>
      <c r="AF30" s="243">
        <v>0.90226969999999995</v>
      </c>
      <c r="AG30" s="243">
        <v>0.90126969999999995</v>
      </c>
      <c r="AH30" s="243">
        <v>0.93026969999999998</v>
      </c>
      <c r="AI30" s="243">
        <v>0.92626969999999997</v>
      </c>
      <c r="AJ30" s="243">
        <v>0.9532697</v>
      </c>
      <c r="AK30" s="243">
        <v>0.94926969999999999</v>
      </c>
      <c r="AL30" s="243">
        <v>0.9542697</v>
      </c>
      <c r="AM30" s="243">
        <v>0.96741520000000003</v>
      </c>
      <c r="AN30" s="243">
        <v>0.95841520000000002</v>
      </c>
      <c r="AO30" s="243">
        <v>0.96141520000000003</v>
      </c>
      <c r="AP30" s="243">
        <v>0.95941520000000002</v>
      </c>
      <c r="AQ30" s="243">
        <v>0.96441520000000003</v>
      </c>
      <c r="AR30" s="243">
        <v>0.97141520000000003</v>
      </c>
      <c r="AS30" s="243">
        <v>0.97541520000000004</v>
      </c>
      <c r="AT30" s="243">
        <v>0.98235182236999996</v>
      </c>
      <c r="AU30" s="243">
        <v>0.99235182236999997</v>
      </c>
      <c r="AV30" s="243">
        <v>1.0013518224</v>
      </c>
      <c r="AW30" s="243">
        <v>1.0073518224</v>
      </c>
      <c r="AX30" s="243">
        <v>1.0193518224</v>
      </c>
      <c r="AY30" s="243">
        <v>1.0373693427999999</v>
      </c>
      <c r="AZ30" s="243">
        <v>1.0463693428</v>
      </c>
      <c r="BA30" s="243">
        <v>1.0533693427999999</v>
      </c>
      <c r="BB30" s="243">
        <v>1.0583693428000001</v>
      </c>
      <c r="BC30" s="243">
        <v>1.0623693428000001</v>
      </c>
      <c r="BD30" s="243">
        <v>1.0783693428000001</v>
      </c>
      <c r="BE30" s="243">
        <v>1.0933693428</v>
      </c>
      <c r="BF30" s="243">
        <v>1.0989319915</v>
      </c>
      <c r="BG30" s="243">
        <v>1.0989310940999999</v>
      </c>
      <c r="BH30" s="243">
        <v>1.1018654884000001</v>
      </c>
      <c r="BI30" s="243">
        <v>1.0638525834999999</v>
      </c>
      <c r="BJ30" s="367">
        <v>1.0639423669000001</v>
      </c>
      <c r="BK30" s="367">
        <v>1.0647032142999999</v>
      </c>
      <c r="BL30" s="367">
        <v>1.0646243628000001</v>
      </c>
      <c r="BM30" s="367">
        <v>1.0645591590000001</v>
      </c>
      <c r="BN30" s="367">
        <v>1.0644652648999999</v>
      </c>
      <c r="BO30" s="367">
        <v>1.0644292538</v>
      </c>
      <c r="BP30" s="367">
        <v>1.0643938436</v>
      </c>
      <c r="BQ30" s="367">
        <v>1.0643449296</v>
      </c>
      <c r="BR30" s="367">
        <v>1.06429522</v>
      </c>
      <c r="BS30" s="367">
        <v>1.0643220630000001</v>
      </c>
      <c r="BT30" s="367">
        <v>1.0642687553000001</v>
      </c>
      <c r="BU30" s="367">
        <v>1.0642487076</v>
      </c>
      <c r="BV30" s="367">
        <v>1.0643454546</v>
      </c>
    </row>
    <row r="31" spans="1:74" ht="11.15" customHeight="1" x14ac:dyDescent="0.25">
      <c r="A31" s="158" t="s">
        <v>1098</v>
      </c>
      <c r="B31" s="169" t="s">
        <v>1097</v>
      </c>
      <c r="C31" s="243">
        <v>1.8339783000000001</v>
      </c>
      <c r="D31" s="243">
        <v>1.7939783</v>
      </c>
      <c r="E31" s="243">
        <v>1.8139783</v>
      </c>
      <c r="F31" s="243">
        <v>1.8139783</v>
      </c>
      <c r="G31" s="243">
        <v>1.8239783000000001</v>
      </c>
      <c r="H31" s="243">
        <v>1.8339783000000001</v>
      </c>
      <c r="I31" s="243">
        <v>1.8339783000000001</v>
      </c>
      <c r="J31" s="243">
        <v>1.8239783000000001</v>
      </c>
      <c r="K31" s="243">
        <v>1.8039783</v>
      </c>
      <c r="L31" s="243">
        <v>1.8239783000000001</v>
      </c>
      <c r="M31" s="243">
        <v>1.8239783000000001</v>
      </c>
      <c r="N31" s="243">
        <v>1.8289782999999999</v>
      </c>
      <c r="O31" s="243">
        <v>1.7690774</v>
      </c>
      <c r="P31" s="243">
        <v>1.7490774</v>
      </c>
      <c r="Q31" s="243">
        <v>1.7690774</v>
      </c>
      <c r="R31" s="243">
        <v>1.7390774</v>
      </c>
      <c r="S31" s="243">
        <v>1.7390774</v>
      </c>
      <c r="T31" s="243">
        <v>1.7390774</v>
      </c>
      <c r="U31" s="243">
        <v>1.7390774</v>
      </c>
      <c r="V31" s="243">
        <v>1.7380774000000001</v>
      </c>
      <c r="W31" s="243">
        <v>1.7380774000000001</v>
      </c>
      <c r="X31" s="243">
        <v>1.7380774000000001</v>
      </c>
      <c r="Y31" s="243">
        <v>1.7380774000000001</v>
      </c>
      <c r="Z31" s="243">
        <v>1.7380774000000001</v>
      </c>
      <c r="AA31" s="243">
        <v>1.7436902000000001</v>
      </c>
      <c r="AB31" s="243">
        <v>1.7336902000000001</v>
      </c>
      <c r="AC31" s="243">
        <v>1.7406902</v>
      </c>
      <c r="AD31" s="243">
        <v>1.7666902</v>
      </c>
      <c r="AE31" s="243">
        <v>1.7636902000000001</v>
      </c>
      <c r="AF31" s="243">
        <v>1.7766902</v>
      </c>
      <c r="AG31" s="243">
        <v>1.7786902</v>
      </c>
      <c r="AH31" s="243">
        <v>1.7766902</v>
      </c>
      <c r="AI31" s="243">
        <v>1.7766902</v>
      </c>
      <c r="AJ31" s="243">
        <v>1.7766902</v>
      </c>
      <c r="AK31" s="243">
        <v>1.7756902000000001</v>
      </c>
      <c r="AL31" s="243">
        <v>1.7856901999999999</v>
      </c>
      <c r="AM31" s="243">
        <v>1.800457</v>
      </c>
      <c r="AN31" s="243">
        <v>1.8054570000000001</v>
      </c>
      <c r="AO31" s="243">
        <v>1.8074570000000001</v>
      </c>
      <c r="AP31" s="243">
        <v>1.822457</v>
      </c>
      <c r="AQ31" s="243">
        <v>1.822457</v>
      </c>
      <c r="AR31" s="243">
        <v>1.8274570000000001</v>
      </c>
      <c r="AS31" s="243">
        <v>1.830457</v>
      </c>
      <c r="AT31" s="243">
        <v>1.8301229125</v>
      </c>
      <c r="AU31" s="243">
        <v>1.8301229125</v>
      </c>
      <c r="AV31" s="243">
        <v>1.8331229124999999</v>
      </c>
      <c r="AW31" s="243">
        <v>1.8231229124999999</v>
      </c>
      <c r="AX31" s="243">
        <v>1.8351229124999999</v>
      </c>
      <c r="AY31" s="243">
        <v>1.8532152294999999</v>
      </c>
      <c r="AZ31" s="243">
        <v>1.8532152294999999</v>
      </c>
      <c r="BA31" s="243">
        <v>1.8582152295000001</v>
      </c>
      <c r="BB31" s="243">
        <v>1.8582152295000001</v>
      </c>
      <c r="BC31" s="243">
        <v>1.8582152295000001</v>
      </c>
      <c r="BD31" s="243">
        <v>1.8582152295000001</v>
      </c>
      <c r="BE31" s="243">
        <v>1.8582152295000001</v>
      </c>
      <c r="BF31" s="243">
        <v>1.8583462390000001</v>
      </c>
      <c r="BG31" s="243">
        <v>1.8583151736000001</v>
      </c>
      <c r="BH31" s="243">
        <v>1.8582312803000001</v>
      </c>
      <c r="BI31" s="243">
        <v>1.8582933682</v>
      </c>
      <c r="BJ31" s="367">
        <v>1.8584372433</v>
      </c>
      <c r="BK31" s="367">
        <v>1.8582760101</v>
      </c>
      <c r="BL31" s="367">
        <v>1.8584491004999999</v>
      </c>
      <c r="BM31" s="367">
        <v>1.8583647167999999</v>
      </c>
      <c r="BN31" s="367">
        <v>1.8582812062</v>
      </c>
      <c r="BO31" s="367">
        <v>1.8582885103</v>
      </c>
      <c r="BP31" s="367">
        <v>1.8583829348000001</v>
      </c>
      <c r="BQ31" s="367">
        <v>1.8583300949999999</v>
      </c>
      <c r="BR31" s="367">
        <v>1.8583117859</v>
      </c>
      <c r="BS31" s="367">
        <v>1.8583463847999999</v>
      </c>
      <c r="BT31" s="367">
        <v>1.8582499267000001</v>
      </c>
      <c r="BU31" s="367">
        <v>1.8583224220000001</v>
      </c>
      <c r="BV31" s="367">
        <v>1.8584315404</v>
      </c>
    </row>
    <row r="32" spans="1:74" ht="11.15" customHeight="1" x14ac:dyDescent="0.2">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216"/>
      <c r="BJ32" s="368"/>
      <c r="BK32" s="368"/>
      <c r="BL32" s="368"/>
      <c r="BM32" s="368"/>
      <c r="BN32" s="368"/>
      <c r="BO32" s="368"/>
      <c r="BP32" s="368"/>
      <c r="BQ32" s="368"/>
      <c r="BR32" s="368"/>
      <c r="BS32" s="368"/>
      <c r="BT32" s="368"/>
      <c r="BU32" s="368"/>
      <c r="BV32" s="368"/>
    </row>
    <row r="33" spans="1:74" ht="11.15" customHeight="1" x14ac:dyDescent="0.25">
      <c r="A33" s="158" t="s">
        <v>370</v>
      </c>
      <c r="B33" s="168" t="s">
        <v>380</v>
      </c>
      <c r="C33" s="243">
        <v>9.2004707667000005</v>
      </c>
      <c r="D33" s="243">
        <v>9.1758829885999997</v>
      </c>
      <c r="E33" s="243">
        <v>9.2121720889999992</v>
      </c>
      <c r="F33" s="243">
        <v>9.0840114841999995</v>
      </c>
      <c r="G33" s="243">
        <v>9.0604607011000002</v>
      </c>
      <c r="H33" s="243">
        <v>9.2346210179000003</v>
      </c>
      <c r="I33" s="243">
        <v>9.0312222313999992</v>
      </c>
      <c r="J33" s="243">
        <v>9.0237453457000001</v>
      </c>
      <c r="K33" s="243">
        <v>9.0232685130999997</v>
      </c>
      <c r="L33" s="243">
        <v>9.1484030233000002</v>
      </c>
      <c r="M33" s="243">
        <v>9.1578864461999991</v>
      </c>
      <c r="N33" s="243">
        <v>9.2207710396000007</v>
      </c>
      <c r="O33" s="243">
        <v>9.2480265362999994</v>
      </c>
      <c r="P33" s="243">
        <v>9.2917413277000005</v>
      </c>
      <c r="Q33" s="243">
        <v>9.4316638426000008</v>
      </c>
      <c r="R33" s="243">
        <v>9.3199780419000007</v>
      </c>
      <c r="S33" s="243">
        <v>9.2970532869000007</v>
      </c>
      <c r="T33" s="243">
        <v>9.4289932532999998</v>
      </c>
      <c r="U33" s="243">
        <v>9.2005970940000008</v>
      </c>
      <c r="V33" s="243">
        <v>9.2268167467000008</v>
      </c>
      <c r="W33" s="243">
        <v>9.1936820891999993</v>
      </c>
      <c r="X33" s="243">
        <v>9.3046528447999997</v>
      </c>
      <c r="Y33" s="243">
        <v>9.3443723559999992</v>
      </c>
      <c r="Z33" s="243">
        <v>9.2293833185</v>
      </c>
      <c r="AA33" s="243">
        <v>9.3210146878</v>
      </c>
      <c r="AB33" s="243">
        <v>9.1691910571000008</v>
      </c>
      <c r="AC33" s="243">
        <v>9.2249615597000005</v>
      </c>
      <c r="AD33" s="243">
        <v>8.9720336316000004</v>
      </c>
      <c r="AE33" s="243">
        <v>8.8924434803000008</v>
      </c>
      <c r="AF33" s="243">
        <v>9.0630096494999997</v>
      </c>
      <c r="AG33" s="243">
        <v>8.9803775537000003</v>
      </c>
      <c r="AH33" s="243">
        <v>9.0827392499999995</v>
      </c>
      <c r="AI33" s="243">
        <v>8.9508806805999992</v>
      </c>
      <c r="AJ33" s="243">
        <v>8.9744081027</v>
      </c>
      <c r="AK33" s="243">
        <v>8.9682033704999995</v>
      </c>
      <c r="AL33" s="243">
        <v>8.9216585652999996</v>
      </c>
      <c r="AM33" s="243">
        <v>9.2083241729999994</v>
      </c>
      <c r="AN33" s="243">
        <v>9.0791831794999993</v>
      </c>
      <c r="AO33" s="243">
        <v>9.2444274425999993</v>
      </c>
      <c r="AP33" s="243">
        <v>9.1379775878</v>
      </c>
      <c r="AQ33" s="243">
        <v>9.0749285185000002</v>
      </c>
      <c r="AR33" s="243">
        <v>9.0956199499999997</v>
      </c>
      <c r="AS33" s="243">
        <v>9.0363348216000006</v>
      </c>
      <c r="AT33" s="243">
        <v>9.0185518064999997</v>
      </c>
      <c r="AU33" s="243">
        <v>9.0474599006999998</v>
      </c>
      <c r="AV33" s="243">
        <v>8.9152176646000001</v>
      </c>
      <c r="AW33" s="243">
        <v>9.0570139541000003</v>
      </c>
      <c r="AX33" s="243">
        <v>8.909015642</v>
      </c>
      <c r="AY33" s="243">
        <v>9.1613264185999999</v>
      </c>
      <c r="AZ33" s="243">
        <v>9.1515351733999992</v>
      </c>
      <c r="BA33" s="243">
        <v>9.1758819733999992</v>
      </c>
      <c r="BB33" s="243">
        <v>9.1498239734000002</v>
      </c>
      <c r="BC33" s="243">
        <v>9.1308125284999999</v>
      </c>
      <c r="BD33" s="243">
        <v>9.2157708000999996</v>
      </c>
      <c r="BE33" s="243">
        <v>8.8288181278</v>
      </c>
      <c r="BF33" s="243">
        <v>9.0786314811000004</v>
      </c>
      <c r="BG33" s="243">
        <v>9.0616336528999994</v>
      </c>
      <c r="BH33" s="243">
        <v>9.0207271706000007</v>
      </c>
      <c r="BI33" s="243">
        <v>9.1756262196999998</v>
      </c>
      <c r="BJ33" s="367">
        <v>9.1296274037000007</v>
      </c>
      <c r="BK33" s="367">
        <v>9.2171154666999993</v>
      </c>
      <c r="BL33" s="367">
        <v>9.2095418547999994</v>
      </c>
      <c r="BM33" s="367">
        <v>9.1942001197999996</v>
      </c>
      <c r="BN33" s="367">
        <v>9.1867183195000006</v>
      </c>
      <c r="BO33" s="367">
        <v>9.1950019483999998</v>
      </c>
      <c r="BP33" s="367">
        <v>9.2364554257000009</v>
      </c>
      <c r="BQ33" s="367">
        <v>9.1536551123999992</v>
      </c>
      <c r="BR33" s="367">
        <v>9.1784404066</v>
      </c>
      <c r="BS33" s="367">
        <v>9.1915286226999999</v>
      </c>
      <c r="BT33" s="367">
        <v>9.2002721218999994</v>
      </c>
      <c r="BU33" s="367">
        <v>9.2151322170000007</v>
      </c>
      <c r="BV33" s="367">
        <v>9.1716977954000001</v>
      </c>
    </row>
    <row r="34" spans="1:74" ht="11.15" customHeight="1" x14ac:dyDescent="0.25">
      <c r="A34" s="158" t="s">
        <v>256</v>
      </c>
      <c r="B34" s="169" t="s">
        <v>330</v>
      </c>
      <c r="C34" s="243">
        <v>0.35232959305</v>
      </c>
      <c r="D34" s="243">
        <v>0.35526507953000003</v>
      </c>
      <c r="E34" s="243">
        <v>0.35294984314</v>
      </c>
      <c r="F34" s="243">
        <v>0.34307185246999999</v>
      </c>
      <c r="G34" s="243">
        <v>0.30686030001999998</v>
      </c>
      <c r="H34" s="243">
        <v>0.34546383744999998</v>
      </c>
      <c r="I34" s="243">
        <v>0.35211508765999999</v>
      </c>
      <c r="J34" s="243">
        <v>0.36318468777000001</v>
      </c>
      <c r="K34" s="243">
        <v>0.38285742004000001</v>
      </c>
      <c r="L34" s="243">
        <v>0.40249746724000002</v>
      </c>
      <c r="M34" s="243">
        <v>0.40944420968</v>
      </c>
      <c r="N34" s="243">
        <v>0.40979888607999998</v>
      </c>
      <c r="O34" s="243">
        <v>0.40053051138000001</v>
      </c>
      <c r="P34" s="243">
        <v>0.42870566727999998</v>
      </c>
      <c r="Q34" s="243">
        <v>0.41153621645999999</v>
      </c>
      <c r="R34" s="243">
        <v>0.45685626349000003</v>
      </c>
      <c r="S34" s="243">
        <v>0.42459991338000003</v>
      </c>
      <c r="T34" s="243">
        <v>0.48066199829</v>
      </c>
      <c r="U34" s="243">
        <v>0.49439096448999997</v>
      </c>
      <c r="V34" s="243">
        <v>0.51344300359999995</v>
      </c>
      <c r="W34" s="243">
        <v>0.50555610996</v>
      </c>
      <c r="X34" s="243">
        <v>0.54771525318000003</v>
      </c>
      <c r="Y34" s="243">
        <v>0.52755770756999998</v>
      </c>
      <c r="Z34" s="243">
        <v>0.50988932772999995</v>
      </c>
      <c r="AA34" s="243">
        <v>0.47134102325999999</v>
      </c>
      <c r="AB34" s="243">
        <v>0.43843616614000003</v>
      </c>
      <c r="AC34" s="243">
        <v>0.50014948678000004</v>
      </c>
      <c r="AD34" s="243">
        <v>0.51089023326000005</v>
      </c>
      <c r="AE34" s="243">
        <v>0.44578461866000002</v>
      </c>
      <c r="AF34" s="243">
        <v>0.48191702952999999</v>
      </c>
      <c r="AG34" s="243">
        <v>0.46133819547999999</v>
      </c>
      <c r="AH34" s="243">
        <v>0.50188874641000003</v>
      </c>
      <c r="AI34" s="243">
        <v>0.47505025359000003</v>
      </c>
      <c r="AJ34" s="243">
        <v>0.48107140334999998</v>
      </c>
      <c r="AK34" s="243">
        <v>0.46757069054</v>
      </c>
      <c r="AL34" s="243">
        <v>0.46539033364999999</v>
      </c>
      <c r="AM34" s="243">
        <v>0.46217275721000001</v>
      </c>
      <c r="AN34" s="243">
        <v>0.42130702649000001</v>
      </c>
      <c r="AO34" s="243">
        <v>0.50276091120999999</v>
      </c>
      <c r="AP34" s="243">
        <v>0.46800389782000001</v>
      </c>
      <c r="AQ34" s="243">
        <v>0.42472077752999998</v>
      </c>
      <c r="AR34" s="243">
        <v>0.35967949999999999</v>
      </c>
      <c r="AS34" s="243">
        <v>0.456679</v>
      </c>
      <c r="AT34" s="243">
        <v>0.47082727593000001</v>
      </c>
      <c r="AU34" s="243">
        <v>0.49482727592999998</v>
      </c>
      <c r="AV34" s="243">
        <v>0.47582727593000002</v>
      </c>
      <c r="AW34" s="243">
        <v>0.53682727593000001</v>
      </c>
      <c r="AX34" s="243">
        <v>0.44482727592999999</v>
      </c>
      <c r="AY34" s="243">
        <v>0.44206282490999999</v>
      </c>
      <c r="AZ34" s="243">
        <v>0.42106282491000002</v>
      </c>
      <c r="BA34" s="243">
        <v>0.45506282491</v>
      </c>
      <c r="BB34" s="243">
        <v>0.45506282491</v>
      </c>
      <c r="BC34" s="243">
        <v>0.48206282491000002</v>
      </c>
      <c r="BD34" s="243">
        <v>0.46106282491</v>
      </c>
      <c r="BE34" s="243">
        <v>0.34174216115</v>
      </c>
      <c r="BF34" s="243">
        <v>0.39423896035</v>
      </c>
      <c r="BG34" s="243">
        <v>0.44121596593000001</v>
      </c>
      <c r="BH34" s="243">
        <v>0.43592830326999998</v>
      </c>
      <c r="BI34" s="243">
        <v>0.43321863940999999</v>
      </c>
      <c r="BJ34" s="367">
        <v>0.43137112313999998</v>
      </c>
      <c r="BK34" s="367">
        <v>0.43511545927</v>
      </c>
      <c r="BL34" s="367">
        <v>0.43354473377000002</v>
      </c>
      <c r="BM34" s="367">
        <v>0.43131566445000002</v>
      </c>
      <c r="BN34" s="367">
        <v>0.42908746577000001</v>
      </c>
      <c r="BO34" s="367">
        <v>0.42708966055000003</v>
      </c>
      <c r="BP34" s="367">
        <v>0.42531285703999999</v>
      </c>
      <c r="BQ34" s="367">
        <v>0.42315904968000001</v>
      </c>
      <c r="BR34" s="367">
        <v>0.42109212533000001</v>
      </c>
      <c r="BS34" s="367">
        <v>0.41915900545000001</v>
      </c>
      <c r="BT34" s="367">
        <v>0.41689032911000001</v>
      </c>
      <c r="BU34" s="367">
        <v>0.41505161019999998</v>
      </c>
      <c r="BV34" s="367">
        <v>0.41330523374</v>
      </c>
    </row>
    <row r="35" spans="1:74" ht="11.15" customHeight="1" x14ac:dyDescent="0.25">
      <c r="A35" s="158" t="s">
        <v>257</v>
      </c>
      <c r="B35" s="169" t="s">
        <v>331</v>
      </c>
      <c r="C35" s="243">
        <v>4.7535229000000001</v>
      </c>
      <c r="D35" s="243">
        <v>4.7085229000000002</v>
      </c>
      <c r="E35" s="243">
        <v>4.7725229000000002</v>
      </c>
      <c r="F35" s="243">
        <v>4.7595229000000003</v>
      </c>
      <c r="G35" s="243">
        <v>4.7465229000000004</v>
      </c>
      <c r="H35" s="243">
        <v>4.8435229</v>
      </c>
      <c r="I35" s="243">
        <v>4.7015228999999996</v>
      </c>
      <c r="J35" s="243">
        <v>4.7365228999999998</v>
      </c>
      <c r="K35" s="243">
        <v>4.6665229000000004</v>
      </c>
      <c r="L35" s="243">
        <v>4.7635228999999999</v>
      </c>
      <c r="M35" s="243">
        <v>4.7565229000000002</v>
      </c>
      <c r="N35" s="243">
        <v>4.8245228999999998</v>
      </c>
      <c r="O35" s="243">
        <v>4.8443651000000001</v>
      </c>
      <c r="P35" s="243">
        <v>4.8133651000000004</v>
      </c>
      <c r="Q35" s="243">
        <v>4.9293651000000001</v>
      </c>
      <c r="R35" s="243">
        <v>4.8583651000000003</v>
      </c>
      <c r="S35" s="243">
        <v>4.8583651000000003</v>
      </c>
      <c r="T35" s="243">
        <v>4.9553650999999999</v>
      </c>
      <c r="U35" s="243">
        <v>4.8733651</v>
      </c>
      <c r="V35" s="243">
        <v>4.8503651000000003</v>
      </c>
      <c r="W35" s="243">
        <v>4.8463650999999999</v>
      </c>
      <c r="X35" s="243">
        <v>4.8353650999999997</v>
      </c>
      <c r="Y35" s="243">
        <v>4.8623650999999999</v>
      </c>
      <c r="Z35" s="243">
        <v>4.8253651</v>
      </c>
      <c r="AA35" s="243">
        <v>4.9279381999999998</v>
      </c>
      <c r="AB35" s="243">
        <v>4.8629382000000003</v>
      </c>
      <c r="AC35" s="243">
        <v>4.8769033999999998</v>
      </c>
      <c r="AD35" s="243">
        <v>4.8070301000000004</v>
      </c>
      <c r="AE35" s="243">
        <v>4.8279078000000002</v>
      </c>
      <c r="AF35" s="243">
        <v>4.9183836999999997</v>
      </c>
      <c r="AG35" s="243">
        <v>4.8500211999999996</v>
      </c>
      <c r="AH35" s="243">
        <v>4.8958203999999999</v>
      </c>
      <c r="AI35" s="243">
        <v>4.8951390999999997</v>
      </c>
      <c r="AJ35" s="243">
        <v>4.8358596</v>
      </c>
      <c r="AK35" s="243">
        <v>4.8551390999999997</v>
      </c>
      <c r="AL35" s="243">
        <v>4.7987906000000002</v>
      </c>
      <c r="AM35" s="243">
        <v>4.9963031000000004</v>
      </c>
      <c r="AN35" s="243">
        <v>4.9489343999999997</v>
      </c>
      <c r="AO35" s="243">
        <v>5.0344392999999998</v>
      </c>
      <c r="AP35" s="243">
        <v>5.0040579999999997</v>
      </c>
      <c r="AQ35" s="243">
        <v>5.0242775000000002</v>
      </c>
      <c r="AR35" s="243">
        <v>5.0758359000000004</v>
      </c>
      <c r="AS35" s="243">
        <v>4.9943404999999998</v>
      </c>
      <c r="AT35" s="243">
        <v>5.0033810605999998</v>
      </c>
      <c r="AU35" s="243">
        <v>5.0363810606000001</v>
      </c>
      <c r="AV35" s="243">
        <v>4.9573810606000004</v>
      </c>
      <c r="AW35" s="243">
        <v>4.9653810606000004</v>
      </c>
      <c r="AX35" s="243">
        <v>4.8753810605999996</v>
      </c>
      <c r="AY35" s="243">
        <v>5.2078464715999999</v>
      </c>
      <c r="AZ35" s="243">
        <v>5.1168464715999997</v>
      </c>
      <c r="BA35" s="243">
        <v>5.1958464716000003</v>
      </c>
      <c r="BB35" s="243">
        <v>5.1658464716000001</v>
      </c>
      <c r="BC35" s="243">
        <v>5.1638464716000003</v>
      </c>
      <c r="BD35" s="243">
        <v>5.2108464716</v>
      </c>
      <c r="BE35" s="243">
        <v>5.0588464715999999</v>
      </c>
      <c r="BF35" s="243">
        <v>5.1597643276999996</v>
      </c>
      <c r="BG35" s="243">
        <v>5.1245981883000002</v>
      </c>
      <c r="BH35" s="243">
        <v>5.0924489884000002</v>
      </c>
      <c r="BI35" s="243">
        <v>5.1937276969999999</v>
      </c>
      <c r="BJ35" s="367">
        <v>5.1514782339999998</v>
      </c>
      <c r="BK35" s="367">
        <v>5.2186276140999999</v>
      </c>
      <c r="BL35" s="367">
        <v>5.2086346381000004</v>
      </c>
      <c r="BM35" s="367">
        <v>5.2032676849000001</v>
      </c>
      <c r="BN35" s="367">
        <v>5.2093246241999998</v>
      </c>
      <c r="BO35" s="367">
        <v>5.2319213600000003</v>
      </c>
      <c r="BP35" s="367">
        <v>5.2664455181000003</v>
      </c>
      <c r="BQ35" s="367">
        <v>5.1982315016999996</v>
      </c>
      <c r="BR35" s="367">
        <v>5.2343656411000001</v>
      </c>
      <c r="BS35" s="367">
        <v>5.2565284197000004</v>
      </c>
      <c r="BT35" s="367">
        <v>5.2749124338</v>
      </c>
      <c r="BU35" s="367">
        <v>5.2934825207999996</v>
      </c>
      <c r="BV35" s="367">
        <v>5.2493354167000001</v>
      </c>
    </row>
    <row r="36" spans="1:74" ht="11.15" customHeight="1" x14ac:dyDescent="0.25">
      <c r="A36" s="158" t="s">
        <v>258</v>
      </c>
      <c r="B36" s="169" t="s">
        <v>332</v>
      </c>
      <c r="C36" s="243">
        <v>0.98358330709999997</v>
      </c>
      <c r="D36" s="243">
        <v>0.99924195713999997</v>
      </c>
      <c r="E36" s="243">
        <v>1.0176566</v>
      </c>
      <c r="F36" s="243">
        <v>0.99744131999999996</v>
      </c>
      <c r="G36" s="243">
        <v>0.99128194193999997</v>
      </c>
      <c r="H36" s="243">
        <v>0.99380356000000003</v>
      </c>
      <c r="I36" s="243">
        <v>0.97337799354999999</v>
      </c>
      <c r="J36" s="243">
        <v>0.98235600644999999</v>
      </c>
      <c r="K36" s="243">
        <v>0.97920172000000005</v>
      </c>
      <c r="L36" s="243">
        <v>0.97684400645000002</v>
      </c>
      <c r="M36" s="243">
        <v>0.96399550667</v>
      </c>
      <c r="N36" s="243">
        <v>0.97048519354999996</v>
      </c>
      <c r="O36" s="243">
        <v>0.97447490000000003</v>
      </c>
      <c r="P36" s="243">
        <v>0.97323378570999997</v>
      </c>
      <c r="Q36" s="243">
        <v>0.98495714515999999</v>
      </c>
      <c r="R36" s="243">
        <v>0.96799858000000005</v>
      </c>
      <c r="S36" s="243">
        <v>0.95810305484000002</v>
      </c>
      <c r="T36" s="243">
        <v>0.94866194000000004</v>
      </c>
      <c r="U36" s="243">
        <v>0.95752868064999996</v>
      </c>
      <c r="V36" s="243">
        <v>0.94091993226000004</v>
      </c>
      <c r="W36" s="243">
        <v>0.92714268666999999</v>
      </c>
      <c r="X36" s="243">
        <v>0.96001635160999998</v>
      </c>
      <c r="Y36" s="243">
        <v>0.95322885999999996</v>
      </c>
      <c r="Z36" s="243">
        <v>0.93913544838999996</v>
      </c>
      <c r="AA36" s="243">
        <v>0.93405992580999997</v>
      </c>
      <c r="AB36" s="243">
        <v>0.90762690000000001</v>
      </c>
      <c r="AC36" s="243">
        <v>0.91151210322999998</v>
      </c>
      <c r="AD36" s="243">
        <v>0.85369189332999995</v>
      </c>
      <c r="AE36" s="243">
        <v>0.85613146128999995</v>
      </c>
      <c r="AF36" s="243">
        <v>0.88334288667000005</v>
      </c>
      <c r="AG36" s="243">
        <v>0.89682204839000002</v>
      </c>
      <c r="AH36" s="243">
        <v>0.88443891289999998</v>
      </c>
      <c r="AI36" s="243">
        <v>0.86964160000000001</v>
      </c>
      <c r="AJ36" s="243">
        <v>0.87418222902999998</v>
      </c>
      <c r="AK36" s="243">
        <v>0.88423123332999998</v>
      </c>
      <c r="AL36" s="243">
        <v>0.87513039031999995</v>
      </c>
      <c r="AM36" s="243">
        <v>0.89183598065000003</v>
      </c>
      <c r="AN36" s="243">
        <v>0.89077061429000004</v>
      </c>
      <c r="AO36" s="243">
        <v>0.91862618065000001</v>
      </c>
      <c r="AP36" s="243">
        <v>0.91629765333000002</v>
      </c>
      <c r="AQ36" s="243">
        <v>0.86863661290000005</v>
      </c>
      <c r="AR36" s="243">
        <v>0.90110718000000001</v>
      </c>
      <c r="AS36" s="243">
        <v>0.90649991934999996</v>
      </c>
      <c r="AT36" s="243">
        <v>0.87758635001999996</v>
      </c>
      <c r="AU36" s="243">
        <v>0.88649986999999997</v>
      </c>
      <c r="AV36" s="243">
        <v>0.88050482097000005</v>
      </c>
      <c r="AW36" s="243">
        <v>0.88382932332999997</v>
      </c>
      <c r="AX36" s="243">
        <v>0.87383307257999998</v>
      </c>
      <c r="AY36" s="243">
        <v>0.88138230871000001</v>
      </c>
      <c r="AZ36" s="243">
        <v>0.87909738612999999</v>
      </c>
      <c r="BA36" s="243">
        <v>0.89014341193000002</v>
      </c>
      <c r="BB36" s="243">
        <v>0.87371218613000001</v>
      </c>
      <c r="BC36" s="243">
        <v>0.90177545063999998</v>
      </c>
      <c r="BD36" s="243">
        <v>0.90505754613</v>
      </c>
      <c r="BE36" s="243">
        <v>0.88329852045000001</v>
      </c>
      <c r="BF36" s="243">
        <v>0.90230550923999997</v>
      </c>
      <c r="BG36" s="243">
        <v>0.88026655836000001</v>
      </c>
      <c r="BH36" s="243">
        <v>0.88461061956999998</v>
      </c>
      <c r="BI36" s="243">
        <v>0.88290226116000003</v>
      </c>
      <c r="BJ36" s="367">
        <v>0.88260273684000001</v>
      </c>
      <c r="BK36" s="367">
        <v>0.89643562791999998</v>
      </c>
      <c r="BL36" s="367">
        <v>0.90210503476000004</v>
      </c>
      <c r="BM36" s="367">
        <v>0.90402548183999998</v>
      </c>
      <c r="BN36" s="367">
        <v>0.89727813204999995</v>
      </c>
      <c r="BO36" s="367">
        <v>0.89356276684000002</v>
      </c>
      <c r="BP36" s="367">
        <v>0.89836471750000002</v>
      </c>
      <c r="BQ36" s="367">
        <v>0.89282661297999999</v>
      </c>
      <c r="BR36" s="367">
        <v>0.88779776903999996</v>
      </c>
      <c r="BS36" s="367">
        <v>0.88535524909999996</v>
      </c>
      <c r="BT36" s="367">
        <v>0.88349495466000005</v>
      </c>
      <c r="BU36" s="367">
        <v>0.88263961955000003</v>
      </c>
      <c r="BV36" s="367">
        <v>0.88234499932999999</v>
      </c>
    </row>
    <row r="37" spans="1:74" ht="11.15" customHeight="1" x14ac:dyDescent="0.25">
      <c r="A37" s="158" t="s">
        <v>1012</v>
      </c>
      <c r="B37" s="169" t="s">
        <v>1011</v>
      </c>
      <c r="C37" s="243">
        <v>0.90755830000000004</v>
      </c>
      <c r="D37" s="243">
        <v>0.92655829999999995</v>
      </c>
      <c r="E37" s="243">
        <v>0.91955830000000005</v>
      </c>
      <c r="F37" s="243">
        <v>0.91555830000000005</v>
      </c>
      <c r="G37" s="243">
        <v>0.91855830000000005</v>
      </c>
      <c r="H37" s="243">
        <v>0.92155830000000005</v>
      </c>
      <c r="I37" s="243">
        <v>0.87255830000000001</v>
      </c>
      <c r="J37" s="243">
        <v>0.89255830000000003</v>
      </c>
      <c r="K37" s="243">
        <v>0.94455829999999996</v>
      </c>
      <c r="L37" s="243">
        <v>0.88655830000000002</v>
      </c>
      <c r="M37" s="243">
        <v>0.90155830000000003</v>
      </c>
      <c r="N37" s="243">
        <v>0.90955830000000004</v>
      </c>
      <c r="O37" s="243">
        <v>0.902972</v>
      </c>
      <c r="P37" s="243">
        <v>0.94097200000000003</v>
      </c>
      <c r="Q37" s="243">
        <v>0.93397200000000002</v>
      </c>
      <c r="R37" s="243">
        <v>0.92797200000000002</v>
      </c>
      <c r="S37" s="243">
        <v>0.92797200000000002</v>
      </c>
      <c r="T37" s="243">
        <v>0.92997200000000002</v>
      </c>
      <c r="U37" s="243">
        <v>0.92097200000000001</v>
      </c>
      <c r="V37" s="243">
        <v>0.904972</v>
      </c>
      <c r="W37" s="243">
        <v>0.902972</v>
      </c>
      <c r="X37" s="243">
        <v>0.89497199999999999</v>
      </c>
      <c r="Y37" s="243">
        <v>0.905972</v>
      </c>
      <c r="Z37" s="243">
        <v>0.909972</v>
      </c>
      <c r="AA37" s="243">
        <v>0.91393659999999999</v>
      </c>
      <c r="AB37" s="243">
        <v>0.91593659999999999</v>
      </c>
      <c r="AC37" s="243">
        <v>0.91593659999999999</v>
      </c>
      <c r="AD37" s="243">
        <v>0.90493659999999998</v>
      </c>
      <c r="AE37" s="243">
        <v>0.89493659999999997</v>
      </c>
      <c r="AF37" s="243">
        <v>0.89593659999999997</v>
      </c>
      <c r="AG37" s="243">
        <v>0.89093659999999997</v>
      </c>
      <c r="AH37" s="243">
        <v>0.89393659999999997</v>
      </c>
      <c r="AI37" s="243">
        <v>0.84293660000000004</v>
      </c>
      <c r="AJ37" s="243">
        <v>0.89293659999999997</v>
      </c>
      <c r="AK37" s="243">
        <v>0.89093659999999997</v>
      </c>
      <c r="AL37" s="243">
        <v>0.88293659999999996</v>
      </c>
      <c r="AM37" s="243">
        <v>0.88749109999999998</v>
      </c>
      <c r="AN37" s="243">
        <v>0.87849109999999997</v>
      </c>
      <c r="AO37" s="243">
        <v>0.87649109999999997</v>
      </c>
      <c r="AP37" s="243">
        <v>0.85749109999999995</v>
      </c>
      <c r="AQ37" s="243">
        <v>0.84749110000000005</v>
      </c>
      <c r="AR37" s="243">
        <v>0.85349109999999995</v>
      </c>
      <c r="AS37" s="243">
        <v>0.85749109999999995</v>
      </c>
      <c r="AT37" s="243">
        <v>0.85958283848000006</v>
      </c>
      <c r="AU37" s="243">
        <v>0.84277033848000005</v>
      </c>
      <c r="AV37" s="243">
        <v>0.84230283847999998</v>
      </c>
      <c r="AW37" s="243">
        <v>0.84377033848000005</v>
      </c>
      <c r="AX37" s="243">
        <v>0.85077033848000005</v>
      </c>
      <c r="AY37" s="243">
        <v>0.82456954683000006</v>
      </c>
      <c r="AZ37" s="243">
        <v>0.87756954682999999</v>
      </c>
      <c r="BA37" s="243">
        <v>0.80956954683000004</v>
      </c>
      <c r="BB37" s="243">
        <v>0.83556954682999995</v>
      </c>
      <c r="BC37" s="243">
        <v>0.81356954683000005</v>
      </c>
      <c r="BD37" s="243">
        <v>0.84756954682999996</v>
      </c>
      <c r="BE37" s="243">
        <v>0.82056954683000005</v>
      </c>
      <c r="BF37" s="243">
        <v>0.79885224865000004</v>
      </c>
      <c r="BG37" s="243">
        <v>0.81978521339999999</v>
      </c>
      <c r="BH37" s="243">
        <v>0.81841668236999998</v>
      </c>
      <c r="BI37" s="243">
        <v>0.81536316024</v>
      </c>
      <c r="BJ37" s="367">
        <v>0.81248612433</v>
      </c>
      <c r="BK37" s="367">
        <v>0.81658403692000003</v>
      </c>
      <c r="BL37" s="367">
        <v>0.81410337732000004</v>
      </c>
      <c r="BM37" s="367">
        <v>0.81106712143000004</v>
      </c>
      <c r="BN37" s="367">
        <v>0.80803274952000004</v>
      </c>
      <c r="BO37" s="367">
        <v>0.80519434406000001</v>
      </c>
      <c r="BP37" s="367">
        <v>0.80254393357999998</v>
      </c>
      <c r="BQ37" s="367">
        <v>0.79957574520999997</v>
      </c>
      <c r="BR37" s="367">
        <v>0.79668206986000001</v>
      </c>
      <c r="BS37" s="367">
        <v>0.79390256336999998</v>
      </c>
      <c r="BT37" s="367">
        <v>0.79084025222999998</v>
      </c>
      <c r="BU37" s="367">
        <v>0.78814252125999995</v>
      </c>
      <c r="BV37" s="367">
        <v>0.78552381831999996</v>
      </c>
    </row>
    <row r="38" spans="1:74" ht="11.15" customHeight="1" x14ac:dyDescent="0.25">
      <c r="A38" s="158" t="s">
        <v>259</v>
      </c>
      <c r="B38" s="169" t="s">
        <v>333</v>
      </c>
      <c r="C38" s="243">
        <v>0.78833638903000003</v>
      </c>
      <c r="D38" s="243">
        <v>0.77540862674</v>
      </c>
      <c r="E38" s="243">
        <v>0.78147899386999997</v>
      </c>
      <c r="F38" s="243">
        <v>0.75517463233000004</v>
      </c>
      <c r="G38" s="243">
        <v>0.74500749978000003</v>
      </c>
      <c r="H38" s="243">
        <v>0.77404325660999995</v>
      </c>
      <c r="I38" s="243">
        <v>0.76484934909000002</v>
      </c>
      <c r="J38" s="243">
        <v>0.69852612963000005</v>
      </c>
      <c r="K38" s="243">
        <v>0.70516533858999997</v>
      </c>
      <c r="L38" s="243">
        <v>0.74697253244999995</v>
      </c>
      <c r="M38" s="243">
        <v>0.75206198081999998</v>
      </c>
      <c r="N38" s="243">
        <v>0.75033142951999998</v>
      </c>
      <c r="O38" s="243">
        <v>0.75922705746999997</v>
      </c>
      <c r="P38" s="243">
        <v>0.75531716437999996</v>
      </c>
      <c r="Q38" s="243">
        <v>0.75778660729000002</v>
      </c>
      <c r="R38" s="243">
        <v>0.72706624166</v>
      </c>
      <c r="S38" s="243">
        <v>0.7391804515</v>
      </c>
      <c r="T38" s="243">
        <v>0.72953911907000002</v>
      </c>
      <c r="U38" s="243">
        <v>0.60058349616999995</v>
      </c>
      <c r="V38" s="243">
        <v>0.65254947357000004</v>
      </c>
      <c r="W38" s="243">
        <v>0.67453969993999996</v>
      </c>
      <c r="X38" s="243">
        <v>0.70398033244000002</v>
      </c>
      <c r="Y38" s="243">
        <v>0.74193288585999995</v>
      </c>
      <c r="Z38" s="243">
        <v>0.70831596212000003</v>
      </c>
      <c r="AA38" s="243">
        <v>0.74268820746999997</v>
      </c>
      <c r="AB38" s="243">
        <v>0.72402803477</v>
      </c>
      <c r="AC38" s="243">
        <v>0.71630688352000005</v>
      </c>
      <c r="AD38" s="243">
        <v>0.61936720169000004</v>
      </c>
      <c r="AE38" s="243">
        <v>0.59912133356999997</v>
      </c>
      <c r="AF38" s="243">
        <v>0.62745486333</v>
      </c>
      <c r="AG38" s="243">
        <v>0.64461688168999998</v>
      </c>
      <c r="AH38" s="243">
        <v>0.63408550458000001</v>
      </c>
      <c r="AI38" s="243">
        <v>0.63034922368000001</v>
      </c>
      <c r="AJ38" s="243">
        <v>0.63639002292000002</v>
      </c>
      <c r="AK38" s="243">
        <v>0.64341850998000005</v>
      </c>
      <c r="AL38" s="243">
        <v>0.64753232940000005</v>
      </c>
      <c r="AM38" s="243">
        <v>0.67838653408000005</v>
      </c>
      <c r="AN38" s="243">
        <v>0.66396841351000002</v>
      </c>
      <c r="AO38" s="243">
        <v>0.64236370659999997</v>
      </c>
      <c r="AP38" s="243">
        <v>0.60960179999999997</v>
      </c>
      <c r="AQ38" s="243">
        <v>0.6296718</v>
      </c>
      <c r="AR38" s="243">
        <v>0.62766180000000005</v>
      </c>
      <c r="AS38" s="243">
        <v>0.59063180000000004</v>
      </c>
      <c r="AT38" s="243">
        <v>0.55898139219999998</v>
      </c>
      <c r="AU38" s="243">
        <v>0.56799139219999994</v>
      </c>
      <c r="AV38" s="243">
        <v>0.55798139219999998</v>
      </c>
      <c r="AW38" s="243">
        <v>0.59798139220000002</v>
      </c>
      <c r="AX38" s="243">
        <v>0.60998139220000003</v>
      </c>
      <c r="AY38" s="243">
        <v>0.58517555958</v>
      </c>
      <c r="AZ38" s="243">
        <v>0.63817555958000005</v>
      </c>
      <c r="BA38" s="243">
        <v>0.60717555958000002</v>
      </c>
      <c r="BB38" s="243">
        <v>0.60717555958000002</v>
      </c>
      <c r="BC38" s="243">
        <v>0.58200889292000002</v>
      </c>
      <c r="BD38" s="243">
        <v>0.61084222624999995</v>
      </c>
      <c r="BE38" s="243">
        <v>0.54767555958000003</v>
      </c>
      <c r="BF38" s="243">
        <v>0.59193660708999996</v>
      </c>
      <c r="BG38" s="243">
        <v>0.59866312057000004</v>
      </c>
      <c r="BH38" s="243">
        <v>0.59597972462000004</v>
      </c>
      <c r="BI38" s="243">
        <v>0.63360453311999998</v>
      </c>
      <c r="BJ38" s="367">
        <v>0.63140249491</v>
      </c>
      <c r="BK38" s="367">
        <v>0.63035577039000001</v>
      </c>
      <c r="BL38" s="367">
        <v>0.62798364557999997</v>
      </c>
      <c r="BM38" s="367">
        <v>0.62541843818999998</v>
      </c>
      <c r="BN38" s="367">
        <v>0.62233393805000004</v>
      </c>
      <c r="BO38" s="367">
        <v>0.61996277695000002</v>
      </c>
      <c r="BP38" s="367">
        <v>0.61777542887000003</v>
      </c>
      <c r="BQ38" s="367">
        <v>0.61627890281999997</v>
      </c>
      <c r="BR38" s="367">
        <v>0.61485554663999997</v>
      </c>
      <c r="BS38" s="367">
        <v>0.61354399694999995</v>
      </c>
      <c r="BT38" s="367">
        <v>0.61195731041000001</v>
      </c>
      <c r="BU38" s="367">
        <v>0.61072647492999999</v>
      </c>
      <c r="BV38" s="367">
        <v>0.60957314992</v>
      </c>
    </row>
    <row r="39" spans="1:74" ht="11.15" customHeight="1" x14ac:dyDescent="0.25">
      <c r="A39" s="158" t="s">
        <v>260</v>
      </c>
      <c r="B39" s="169" t="s">
        <v>334</v>
      </c>
      <c r="C39" s="243">
        <v>0.27884529754999998</v>
      </c>
      <c r="D39" s="243">
        <v>0.27560314518000001</v>
      </c>
      <c r="E39" s="243">
        <v>0.26587047195000002</v>
      </c>
      <c r="F39" s="243">
        <v>0.26232449944000003</v>
      </c>
      <c r="G39" s="243">
        <v>0.26226677932999998</v>
      </c>
      <c r="H39" s="243">
        <v>0.25345918382999999</v>
      </c>
      <c r="I39" s="243">
        <v>0.25755662104999999</v>
      </c>
      <c r="J39" s="243">
        <v>0.23894334185999999</v>
      </c>
      <c r="K39" s="243">
        <v>0.25050285451999998</v>
      </c>
      <c r="L39" s="243">
        <v>0.24824383719000001</v>
      </c>
      <c r="M39" s="243">
        <v>0.25095456905000002</v>
      </c>
      <c r="N39" s="243">
        <v>0.24310835044000001</v>
      </c>
      <c r="O39" s="243">
        <v>0.24553505743000001</v>
      </c>
      <c r="P39" s="243">
        <v>0.25150770033999997</v>
      </c>
      <c r="Q39" s="243">
        <v>0.26022386373</v>
      </c>
      <c r="R39" s="243">
        <v>0.25110994669999998</v>
      </c>
      <c r="S39" s="243">
        <v>0.25423085714999999</v>
      </c>
      <c r="T39" s="243">
        <v>0.24787318592999999</v>
      </c>
      <c r="U39" s="243">
        <v>0.2323759427</v>
      </c>
      <c r="V39" s="243">
        <v>0.23669332730000001</v>
      </c>
      <c r="W39" s="243">
        <v>0.22878558265000001</v>
      </c>
      <c r="X39" s="243">
        <v>0.23009889760999999</v>
      </c>
      <c r="Y39" s="243">
        <v>0.22451189259000001</v>
      </c>
      <c r="Z39" s="243">
        <v>0.22033857028000001</v>
      </c>
      <c r="AA39" s="243">
        <v>0.22926061935</v>
      </c>
      <c r="AB39" s="243">
        <v>0.22844526897</v>
      </c>
      <c r="AC39" s="243">
        <v>0.21980255484</v>
      </c>
      <c r="AD39" s="243">
        <v>0.22244056667000001</v>
      </c>
      <c r="AE39" s="243">
        <v>0.21507352258000001</v>
      </c>
      <c r="AF39" s="243">
        <v>0.20931986666999999</v>
      </c>
      <c r="AG39" s="243">
        <v>0.21015067753</v>
      </c>
      <c r="AH39" s="243">
        <v>0.20325094194000001</v>
      </c>
      <c r="AI39" s="243">
        <v>0.20345586667000001</v>
      </c>
      <c r="AJ39" s="243">
        <v>0.20734155484</v>
      </c>
      <c r="AK39" s="243">
        <v>0.20931986666999999</v>
      </c>
      <c r="AL39" s="243">
        <v>0.21665774838999999</v>
      </c>
      <c r="AM39" s="243">
        <v>0.21121529032</v>
      </c>
      <c r="AN39" s="243">
        <v>0.2108015</v>
      </c>
      <c r="AO39" s="243">
        <v>0.20152077419</v>
      </c>
      <c r="AP39" s="243">
        <v>0.21019066667</v>
      </c>
      <c r="AQ39" s="243">
        <v>0.20648625806000001</v>
      </c>
      <c r="AR39" s="243">
        <v>0.20530399999999999</v>
      </c>
      <c r="AS39" s="243">
        <v>0.20270303226</v>
      </c>
      <c r="AT39" s="243">
        <v>0.20137786643</v>
      </c>
      <c r="AU39" s="243">
        <v>0.18887194062000001</v>
      </c>
      <c r="AV39" s="243">
        <v>0.18995725353000001</v>
      </c>
      <c r="AW39" s="243">
        <v>0.21174154062</v>
      </c>
      <c r="AX39" s="243">
        <v>0.23258947932999999</v>
      </c>
      <c r="AY39" s="243">
        <v>0.20467480956</v>
      </c>
      <c r="AZ39" s="243">
        <v>0.20477948698000001</v>
      </c>
      <c r="BA39" s="243">
        <v>0.20857626117</v>
      </c>
      <c r="BB39" s="243">
        <v>0.20356348698000001</v>
      </c>
      <c r="BC39" s="243">
        <v>0.20131719665</v>
      </c>
      <c r="BD39" s="243">
        <v>0.20473628697999999</v>
      </c>
      <c r="BE39" s="243">
        <v>0.19606797085</v>
      </c>
      <c r="BF39" s="243">
        <v>0.19809261685999999</v>
      </c>
      <c r="BG39" s="243">
        <v>0.19119512197999999</v>
      </c>
      <c r="BH39" s="243">
        <v>0.18881391044000001</v>
      </c>
      <c r="BI39" s="243">
        <v>0.18647409743000001</v>
      </c>
      <c r="BJ39" s="367">
        <v>0.18422732149000001</v>
      </c>
      <c r="BK39" s="367">
        <v>0.18321308303</v>
      </c>
      <c r="BL39" s="367">
        <v>0.18253363268</v>
      </c>
      <c r="BM39" s="367">
        <v>0.1815618994</v>
      </c>
      <c r="BN39" s="367">
        <v>0.1805912915</v>
      </c>
      <c r="BO39" s="367">
        <v>0.17972395556000001</v>
      </c>
      <c r="BP39" s="367">
        <v>0.17895569416000001</v>
      </c>
      <c r="BQ39" s="367">
        <v>0.17802030954</v>
      </c>
      <c r="BR39" s="367">
        <v>0.17712426845000001</v>
      </c>
      <c r="BS39" s="367">
        <v>0.17628844054000001</v>
      </c>
      <c r="BT39" s="367">
        <v>0.17630389087000001</v>
      </c>
      <c r="BU39" s="367">
        <v>0.17651134602999999</v>
      </c>
      <c r="BV39" s="367">
        <v>0.1767605139</v>
      </c>
    </row>
    <row r="40" spans="1:74" ht="11.15" customHeight="1" x14ac:dyDescent="0.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216"/>
      <c r="BI40" s="216"/>
      <c r="BJ40" s="368"/>
      <c r="BK40" s="368"/>
      <c r="BL40" s="368"/>
      <c r="BM40" s="368"/>
      <c r="BN40" s="368"/>
      <c r="BO40" s="368"/>
      <c r="BP40" s="368"/>
      <c r="BQ40" s="368"/>
      <c r="BR40" s="368"/>
      <c r="BS40" s="368"/>
      <c r="BT40" s="368"/>
      <c r="BU40" s="368"/>
      <c r="BV40" s="368"/>
    </row>
    <row r="41" spans="1:74" ht="11.15" customHeight="1" x14ac:dyDescent="0.25">
      <c r="A41" s="158" t="s">
        <v>372</v>
      </c>
      <c r="B41" s="168" t="s">
        <v>381</v>
      </c>
      <c r="C41" s="243">
        <v>1.5201685532</v>
      </c>
      <c r="D41" s="243">
        <v>1.540969507</v>
      </c>
      <c r="E41" s="243">
        <v>1.5526776595</v>
      </c>
      <c r="F41" s="243">
        <v>1.5709920031</v>
      </c>
      <c r="G41" s="243">
        <v>1.5725719622000001</v>
      </c>
      <c r="H41" s="243">
        <v>1.5572497757999999</v>
      </c>
      <c r="I41" s="243">
        <v>1.5692479480999999</v>
      </c>
      <c r="J41" s="243">
        <v>1.572467096</v>
      </c>
      <c r="K41" s="243">
        <v>1.5689030895</v>
      </c>
      <c r="L41" s="243">
        <v>1.5593183062</v>
      </c>
      <c r="M41" s="243">
        <v>1.5640772136000001</v>
      </c>
      <c r="N41" s="243">
        <v>1.5740443807</v>
      </c>
      <c r="O41" s="243">
        <v>1.5622540646</v>
      </c>
      <c r="P41" s="243">
        <v>1.5578648225</v>
      </c>
      <c r="Q41" s="243">
        <v>1.5781446102000001</v>
      </c>
      <c r="R41" s="243">
        <v>1.5718031612000001</v>
      </c>
      <c r="S41" s="243">
        <v>1.5936495204000001</v>
      </c>
      <c r="T41" s="243">
        <v>1.6032913886</v>
      </c>
      <c r="U41" s="243">
        <v>1.5879566583</v>
      </c>
      <c r="V41" s="243">
        <v>1.5746889712000001</v>
      </c>
      <c r="W41" s="243">
        <v>1.5766021003999999</v>
      </c>
      <c r="X41" s="243">
        <v>1.5565412548999999</v>
      </c>
      <c r="Y41" s="243">
        <v>1.5745594194000001</v>
      </c>
      <c r="Z41" s="243">
        <v>1.5743567699000001</v>
      </c>
      <c r="AA41" s="243">
        <v>1.5629971694</v>
      </c>
      <c r="AB41" s="243">
        <v>1.5575804492000001</v>
      </c>
      <c r="AC41" s="243">
        <v>1.5417916885</v>
      </c>
      <c r="AD41" s="243">
        <v>1.5148646214999999</v>
      </c>
      <c r="AE41" s="243">
        <v>1.5072077803999999</v>
      </c>
      <c r="AF41" s="243">
        <v>1.506753198</v>
      </c>
      <c r="AG41" s="243">
        <v>1.4985382815999999</v>
      </c>
      <c r="AH41" s="243">
        <v>1.4940399499000001</v>
      </c>
      <c r="AI41" s="243">
        <v>1.4814831049999999</v>
      </c>
      <c r="AJ41" s="243">
        <v>1.467856898</v>
      </c>
      <c r="AK41" s="243">
        <v>1.4695617898</v>
      </c>
      <c r="AL41" s="243">
        <v>1.4731439359</v>
      </c>
      <c r="AM41" s="243">
        <v>1.4842370403</v>
      </c>
      <c r="AN41" s="243">
        <v>1.4780182048999999</v>
      </c>
      <c r="AO41" s="243">
        <v>1.4676445083</v>
      </c>
      <c r="AP41" s="243">
        <v>1.4785586125000001</v>
      </c>
      <c r="AQ41" s="243">
        <v>1.4739021985</v>
      </c>
      <c r="AR41" s="243">
        <v>1.4717747101</v>
      </c>
      <c r="AS41" s="243">
        <v>1.4200643747999999</v>
      </c>
      <c r="AT41" s="243">
        <v>1.4013330340000001</v>
      </c>
      <c r="AU41" s="243">
        <v>1.4088817468999999</v>
      </c>
      <c r="AV41" s="243">
        <v>1.4142942784999999</v>
      </c>
      <c r="AW41" s="243">
        <v>1.4116733214999999</v>
      </c>
      <c r="AX41" s="243">
        <v>1.4052760390000001</v>
      </c>
      <c r="AY41" s="243">
        <v>1.4026212092999999</v>
      </c>
      <c r="AZ41" s="243">
        <v>1.4104414712</v>
      </c>
      <c r="BA41" s="243">
        <v>1.4117291592000001</v>
      </c>
      <c r="BB41" s="243">
        <v>1.4077411741000001</v>
      </c>
      <c r="BC41" s="243">
        <v>1.4412913843999999</v>
      </c>
      <c r="BD41" s="243">
        <v>1.4715628617000001</v>
      </c>
      <c r="BE41" s="243">
        <v>1.4453212635999999</v>
      </c>
      <c r="BF41" s="243">
        <v>1.4388322321</v>
      </c>
      <c r="BG41" s="243">
        <v>1.4336202191</v>
      </c>
      <c r="BH41" s="243">
        <v>1.4264418565000001</v>
      </c>
      <c r="BI41" s="243">
        <v>1.4280325330000001</v>
      </c>
      <c r="BJ41" s="367">
        <v>1.4342899063000001</v>
      </c>
      <c r="BK41" s="367">
        <v>1.4386546578999999</v>
      </c>
      <c r="BL41" s="367">
        <v>1.4375235664999999</v>
      </c>
      <c r="BM41" s="367">
        <v>1.4396679533000001</v>
      </c>
      <c r="BN41" s="367">
        <v>1.4368536067</v>
      </c>
      <c r="BO41" s="367">
        <v>1.4362711869</v>
      </c>
      <c r="BP41" s="367">
        <v>1.4320204382999999</v>
      </c>
      <c r="BQ41" s="367">
        <v>1.4252832737000001</v>
      </c>
      <c r="BR41" s="367">
        <v>1.4218107676</v>
      </c>
      <c r="BS41" s="367">
        <v>1.418928688</v>
      </c>
      <c r="BT41" s="367">
        <v>1.4182334089999999</v>
      </c>
      <c r="BU41" s="367">
        <v>1.4141782634</v>
      </c>
      <c r="BV41" s="367">
        <v>1.4131537744</v>
      </c>
    </row>
    <row r="42" spans="1:74" ht="11.15" customHeight="1" x14ac:dyDescent="0.25">
      <c r="A42" s="158" t="s">
        <v>261</v>
      </c>
      <c r="B42" s="169" t="s">
        <v>371</v>
      </c>
      <c r="C42" s="243">
        <v>0.72262040000000005</v>
      </c>
      <c r="D42" s="243">
        <v>0.73023260000000001</v>
      </c>
      <c r="E42" s="243">
        <v>0.72835939999999999</v>
      </c>
      <c r="F42" s="243">
        <v>0.73345090000000002</v>
      </c>
      <c r="G42" s="243">
        <v>0.73517949999999999</v>
      </c>
      <c r="H42" s="243">
        <v>0.72729630000000001</v>
      </c>
      <c r="I42" s="243">
        <v>0.7240337</v>
      </c>
      <c r="J42" s="243">
        <v>0.73301150000000004</v>
      </c>
      <c r="K42" s="243">
        <v>0.7322303</v>
      </c>
      <c r="L42" s="243">
        <v>0.72621060000000004</v>
      </c>
      <c r="M42" s="243">
        <v>0.73065100000000005</v>
      </c>
      <c r="N42" s="243">
        <v>0.73465950000000002</v>
      </c>
      <c r="O42" s="243">
        <v>0.73290500000000003</v>
      </c>
      <c r="P42" s="243">
        <v>0.72982689999999995</v>
      </c>
      <c r="Q42" s="243">
        <v>0.71663569999999999</v>
      </c>
      <c r="R42" s="243">
        <v>0.72580610000000001</v>
      </c>
      <c r="S42" s="243">
        <v>0.71938999999999997</v>
      </c>
      <c r="T42" s="243">
        <v>0.71951679999999996</v>
      </c>
      <c r="U42" s="243">
        <v>0.71213669999999996</v>
      </c>
      <c r="V42" s="243">
        <v>0.70608939999999998</v>
      </c>
      <c r="W42" s="243">
        <v>0.72340199999999999</v>
      </c>
      <c r="X42" s="243">
        <v>0.69630340000000002</v>
      </c>
      <c r="Y42" s="243">
        <v>0.71288759999999995</v>
      </c>
      <c r="Z42" s="243">
        <v>0.70882409999999996</v>
      </c>
      <c r="AA42" s="243">
        <v>0.7065264</v>
      </c>
      <c r="AB42" s="243">
        <v>0.70889959999999996</v>
      </c>
      <c r="AC42" s="243">
        <v>0.68923670000000004</v>
      </c>
      <c r="AD42" s="243">
        <v>0.69440740000000001</v>
      </c>
      <c r="AE42" s="243">
        <v>0.68908049999999998</v>
      </c>
      <c r="AF42" s="243">
        <v>0.69727810000000001</v>
      </c>
      <c r="AG42" s="243">
        <v>0.68300890000000003</v>
      </c>
      <c r="AH42" s="243">
        <v>0.67902680000000004</v>
      </c>
      <c r="AI42" s="243">
        <v>0.66734490000000002</v>
      </c>
      <c r="AJ42" s="243">
        <v>0.6562287</v>
      </c>
      <c r="AK42" s="243">
        <v>0.65571690000000005</v>
      </c>
      <c r="AL42" s="243">
        <v>0.65362169999999997</v>
      </c>
      <c r="AM42" s="243">
        <v>0.65846550000000004</v>
      </c>
      <c r="AN42" s="243">
        <v>0.65853620000000002</v>
      </c>
      <c r="AO42" s="243">
        <v>0.66017079999999995</v>
      </c>
      <c r="AP42" s="243">
        <v>0.67140979999999995</v>
      </c>
      <c r="AQ42" s="243">
        <v>0.66898060000000004</v>
      </c>
      <c r="AR42" s="243">
        <v>0.66622650000000005</v>
      </c>
      <c r="AS42" s="243">
        <v>0.65485020000000005</v>
      </c>
      <c r="AT42" s="243">
        <v>0.64989267737</v>
      </c>
      <c r="AU42" s="243">
        <v>0.65428077737000001</v>
      </c>
      <c r="AV42" s="243">
        <v>0.65609897737</v>
      </c>
      <c r="AW42" s="243">
        <v>0.65869077737000004</v>
      </c>
      <c r="AX42" s="243">
        <v>0.66050081186999998</v>
      </c>
      <c r="AY42" s="243">
        <v>0.65275904120999995</v>
      </c>
      <c r="AZ42" s="243">
        <v>0.65368284120999998</v>
      </c>
      <c r="BA42" s="243">
        <v>0.66093974120999999</v>
      </c>
      <c r="BB42" s="243">
        <v>0.65439424121000001</v>
      </c>
      <c r="BC42" s="243">
        <v>0.68965694120999999</v>
      </c>
      <c r="BD42" s="243">
        <v>0.68812964120999998</v>
      </c>
      <c r="BE42" s="243">
        <v>0.66336204120999998</v>
      </c>
      <c r="BF42" s="243">
        <v>0.67186673463000002</v>
      </c>
      <c r="BG42" s="243">
        <v>0.66483498585</v>
      </c>
      <c r="BH42" s="243">
        <v>0.65788325631</v>
      </c>
      <c r="BI42" s="243">
        <v>0.65668915959999996</v>
      </c>
      <c r="BJ42" s="367">
        <v>0.65835593382000002</v>
      </c>
      <c r="BK42" s="367">
        <v>0.67334289311999995</v>
      </c>
      <c r="BL42" s="367">
        <v>0.67475256334</v>
      </c>
      <c r="BM42" s="367">
        <v>0.67903313938999998</v>
      </c>
      <c r="BN42" s="367">
        <v>0.67436179877000002</v>
      </c>
      <c r="BO42" s="367">
        <v>0.67568392274</v>
      </c>
      <c r="BP42" s="367">
        <v>0.67413190494999997</v>
      </c>
      <c r="BQ42" s="367">
        <v>0.67546266585000003</v>
      </c>
      <c r="BR42" s="367">
        <v>0.67398241246000001</v>
      </c>
      <c r="BS42" s="367">
        <v>0.67397168906000005</v>
      </c>
      <c r="BT42" s="367">
        <v>0.67547647860000004</v>
      </c>
      <c r="BU42" s="367">
        <v>0.67421619116999998</v>
      </c>
      <c r="BV42" s="367">
        <v>0.67590470985999995</v>
      </c>
    </row>
    <row r="43" spans="1:74" ht="11.15" customHeight="1" x14ac:dyDescent="0.25">
      <c r="A43" s="158" t="s">
        <v>1018</v>
      </c>
      <c r="B43" s="169" t="s">
        <v>1017</v>
      </c>
      <c r="C43" s="243">
        <v>0.1241762</v>
      </c>
      <c r="D43" s="243">
        <v>0.139844565</v>
      </c>
      <c r="E43" s="243">
        <v>0.15223511033000001</v>
      </c>
      <c r="F43" s="243">
        <v>0.16546562275000001</v>
      </c>
      <c r="G43" s="243">
        <v>0.1639602614</v>
      </c>
      <c r="H43" s="243">
        <v>0.1652674395</v>
      </c>
      <c r="I43" s="243">
        <v>0.16905566550000001</v>
      </c>
      <c r="J43" s="243">
        <v>0.16698170424</v>
      </c>
      <c r="K43" s="243">
        <v>0.16396504908000001</v>
      </c>
      <c r="L43" s="243">
        <v>0.15310416240999999</v>
      </c>
      <c r="M43" s="243">
        <v>0.15238856923999999</v>
      </c>
      <c r="N43" s="243">
        <v>0.15229438391</v>
      </c>
      <c r="O43" s="243">
        <v>0.14934545058000001</v>
      </c>
      <c r="P43" s="243">
        <v>0.15441338017</v>
      </c>
      <c r="Q43" s="243">
        <v>0.15347612566999999</v>
      </c>
      <c r="R43" s="243">
        <v>0.157076674</v>
      </c>
      <c r="S43" s="243">
        <v>0.16249814233000001</v>
      </c>
      <c r="T43" s="243">
        <v>0.15871147766999999</v>
      </c>
      <c r="U43" s="243">
        <v>0.16258124333000001</v>
      </c>
      <c r="V43" s="243">
        <v>0.15897418050000001</v>
      </c>
      <c r="W43" s="243">
        <v>0.15499803333000001</v>
      </c>
      <c r="X43" s="243">
        <v>0.15737857666999999</v>
      </c>
      <c r="Y43" s="243">
        <v>0.15700700382999999</v>
      </c>
      <c r="Z43" s="243">
        <v>0.15858143383000001</v>
      </c>
      <c r="AA43" s="243">
        <v>0.15649420750000001</v>
      </c>
      <c r="AB43" s="243">
        <v>0.15028043366999999</v>
      </c>
      <c r="AC43" s="243">
        <v>0.15569391317</v>
      </c>
      <c r="AD43" s="243">
        <v>0.1515197365</v>
      </c>
      <c r="AE43" s="243">
        <v>0.15614186817</v>
      </c>
      <c r="AF43" s="243">
        <v>0.15116222317</v>
      </c>
      <c r="AG43" s="243">
        <v>0.16143501817</v>
      </c>
      <c r="AH43" s="243">
        <v>0.17078794983000001</v>
      </c>
      <c r="AI43" s="243">
        <v>0.17806088649999999</v>
      </c>
      <c r="AJ43" s="243">
        <v>0.17435210649999999</v>
      </c>
      <c r="AK43" s="243">
        <v>0.17173773482999999</v>
      </c>
      <c r="AL43" s="243">
        <v>0.17198991150000001</v>
      </c>
      <c r="AM43" s="243">
        <v>0.16730964933</v>
      </c>
      <c r="AN43" s="243">
        <v>0.16272318332999999</v>
      </c>
      <c r="AO43" s="243">
        <v>0.15232433433000001</v>
      </c>
      <c r="AP43" s="243">
        <v>0.15415143033000001</v>
      </c>
      <c r="AQ43" s="243">
        <v>0.15589967699999999</v>
      </c>
      <c r="AR43" s="243">
        <v>0.160555222</v>
      </c>
      <c r="AS43" s="243">
        <v>0.15794232033</v>
      </c>
      <c r="AT43" s="243">
        <v>0.14966812733000001</v>
      </c>
      <c r="AU43" s="243">
        <v>0.15608389967</v>
      </c>
      <c r="AV43" s="243">
        <v>0.16064390033000001</v>
      </c>
      <c r="AW43" s="243">
        <v>0.15763070428000001</v>
      </c>
      <c r="AX43" s="243">
        <v>0.151073121</v>
      </c>
      <c r="AY43" s="243">
        <v>0.15394946232000001</v>
      </c>
      <c r="AZ43" s="243">
        <v>0.15982827893000001</v>
      </c>
      <c r="BA43" s="243">
        <v>0.15084302399999999</v>
      </c>
      <c r="BB43" s="243">
        <v>0.15502636567</v>
      </c>
      <c r="BC43" s="243">
        <v>0.15337201735</v>
      </c>
      <c r="BD43" s="243">
        <v>0.15522743899999999</v>
      </c>
      <c r="BE43" s="243">
        <v>0.15683343297999999</v>
      </c>
      <c r="BF43" s="243">
        <v>0.15813118667000001</v>
      </c>
      <c r="BG43" s="243">
        <v>0.16265841620999999</v>
      </c>
      <c r="BH43" s="243">
        <v>0.15949658954000001</v>
      </c>
      <c r="BI43" s="243">
        <v>0.16</v>
      </c>
      <c r="BJ43" s="367">
        <v>0.16</v>
      </c>
      <c r="BK43" s="367">
        <v>0.16500000000000001</v>
      </c>
      <c r="BL43" s="367">
        <v>0.16500000000000001</v>
      </c>
      <c r="BM43" s="367">
        <v>0.16500000000000001</v>
      </c>
      <c r="BN43" s="367">
        <v>0.17</v>
      </c>
      <c r="BO43" s="367">
        <v>0.17</v>
      </c>
      <c r="BP43" s="367">
        <v>0.17</v>
      </c>
      <c r="BQ43" s="367">
        <v>0.17</v>
      </c>
      <c r="BR43" s="367">
        <v>0.17</v>
      </c>
      <c r="BS43" s="367">
        <v>0.17</v>
      </c>
      <c r="BT43" s="367">
        <v>0.17</v>
      </c>
      <c r="BU43" s="367">
        <v>0.17</v>
      </c>
      <c r="BV43" s="367">
        <v>0.17</v>
      </c>
    </row>
    <row r="44" spans="1:74" ht="11.15" customHeight="1" x14ac:dyDescent="0.2">
      <c r="C44" s="216"/>
      <c r="D44" s="216"/>
      <c r="E44" s="216"/>
      <c r="F44" s="216"/>
      <c r="G44" s="216"/>
      <c r="H44" s="216"/>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368"/>
      <c r="BK44" s="368"/>
      <c r="BL44" s="368"/>
      <c r="BM44" s="368"/>
      <c r="BN44" s="368"/>
      <c r="BO44" s="368"/>
      <c r="BP44" s="368"/>
      <c r="BQ44" s="368"/>
      <c r="BR44" s="368"/>
      <c r="BS44" s="368"/>
      <c r="BT44" s="368"/>
      <c r="BU44" s="368"/>
      <c r="BV44" s="368"/>
    </row>
    <row r="45" spans="1:74" ht="11.15" customHeight="1" x14ac:dyDescent="0.25">
      <c r="A45" s="158" t="s">
        <v>374</v>
      </c>
      <c r="B45" s="168" t="s">
        <v>78</v>
      </c>
      <c r="C45" s="243">
        <v>61.695472645999999</v>
      </c>
      <c r="D45" s="243">
        <v>62.102151067000001</v>
      </c>
      <c r="E45" s="243">
        <v>62.593019245999997</v>
      </c>
      <c r="F45" s="243">
        <v>62.798580899999997</v>
      </c>
      <c r="G45" s="243">
        <v>62.914564542000001</v>
      </c>
      <c r="H45" s="243">
        <v>63.616878376000003</v>
      </c>
      <c r="I45" s="243">
        <v>64.373199717999995</v>
      </c>
      <c r="J45" s="243">
        <v>64.672637264000002</v>
      </c>
      <c r="K45" s="243">
        <v>64.256307046000003</v>
      </c>
      <c r="L45" s="243">
        <v>64.994125675999996</v>
      </c>
      <c r="M45" s="243">
        <v>65.333862855999996</v>
      </c>
      <c r="N45" s="243">
        <v>65.472561361000004</v>
      </c>
      <c r="O45" s="243">
        <v>64.428044010999997</v>
      </c>
      <c r="P45" s="243">
        <v>64.252783164999997</v>
      </c>
      <c r="Q45" s="243">
        <v>64.73270325</v>
      </c>
      <c r="R45" s="243">
        <v>65.007835643999996</v>
      </c>
      <c r="S45" s="243">
        <v>65.151294715999995</v>
      </c>
      <c r="T45" s="243">
        <v>65.477177303000005</v>
      </c>
      <c r="U45" s="243">
        <v>65.388590905000001</v>
      </c>
      <c r="V45" s="243">
        <v>66.289212014</v>
      </c>
      <c r="W45" s="243">
        <v>66.215310634999994</v>
      </c>
      <c r="X45" s="243">
        <v>66.647692444</v>
      </c>
      <c r="Y45" s="243">
        <v>67.462928887999993</v>
      </c>
      <c r="Z45" s="243">
        <v>67.221040880000004</v>
      </c>
      <c r="AA45" s="243">
        <v>67.202979103999994</v>
      </c>
      <c r="AB45" s="243">
        <v>66.767804002000005</v>
      </c>
      <c r="AC45" s="243">
        <v>66.810833967999997</v>
      </c>
      <c r="AD45" s="243">
        <v>64.177415256000003</v>
      </c>
      <c r="AE45" s="243">
        <v>58.815506118000002</v>
      </c>
      <c r="AF45" s="243">
        <v>60.909266070999998</v>
      </c>
      <c r="AG45" s="243">
        <v>62.130844547000002</v>
      </c>
      <c r="AH45" s="243">
        <v>62.068710688000003</v>
      </c>
      <c r="AI45" s="243">
        <v>62.038290382</v>
      </c>
      <c r="AJ45" s="243">
        <v>61.996169977999998</v>
      </c>
      <c r="AK45" s="243">
        <v>62.883805002000003</v>
      </c>
      <c r="AL45" s="243">
        <v>62.630321434000003</v>
      </c>
      <c r="AM45" s="243">
        <v>63.265664844</v>
      </c>
      <c r="AN45" s="243">
        <v>60.413838513000002</v>
      </c>
      <c r="AO45" s="243">
        <v>63.546376631000001</v>
      </c>
      <c r="AP45" s="243">
        <v>63.630067255</v>
      </c>
      <c r="AQ45" s="243">
        <v>64.085723291999997</v>
      </c>
      <c r="AR45" s="243">
        <v>64.107407684999998</v>
      </c>
      <c r="AS45" s="243">
        <v>64.862767738000002</v>
      </c>
      <c r="AT45" s="243">
        <v>64.338609031000004</v>
      </c>
      <c r="AU45" s="243">
        <v>64.156378380000007</v>
      </c>
      <c r="AV45" s="243">
        <v>65.239283510000007</v>
      </c>
      <c r="AW45" s="243">
        <v>65.584802613999997</v>
      </c>
      <c r="AX45" s="243">
        <v>64.875858776000001</v>
      </c>
      <c r="AY45" s="243">
        <v>64.632536864000002</v>
      </c>
      <c r="AZ45" s="243">
        <v>64.870295306000003</v>
      </c>
      <c r="BA45" s="243">
        <v>65.728434183000005</v>
      </c>
      <c r="BB45" s="243">
        <v>64.607955501000006</v>
      </c>
      <c r="BC45" s="243">
        <v>65.006710499999997</v>
      </c>
      <c r="BD45" s="243">
        <v>65.336896690000003</v>
      </c>
      <c r="BE45" s="243">
        <v>66.292658251999995</v>
      </c>
      <c r="BF45" s="243">
        <v>66.248066007000006</v>
      </c>
      <c r="BG45" s="243">
        <v>66.371977299999998</v>
      </c>
      <c r="BH45" s="243">
        <v>66.535245137999993</v>
      </c>
      <c r="BI45" s="243">
        <v>67.403188620999998</v>
      </c>
      <c r="BJ45" s="367">
        <v>67.303287112000007</v>
      </c>
      <c r="BK45" s="367">
        <v>66.876608880000006</v>
      </c>
      <c r="BL45" s="367">
        <v>66.484810983000003</v>
      </c>
      <c r="BM45" s="367">
        <v>66.042898011000005</v>
      </c>
      <c r="BN45" s="367">
        <v>65.681878335999997</v>
      </c>
      <c r="BO45" s="367">
        <v>65.901964097000004</v>
      </c>
      <c r="BP45" s="367">
        <v>66.379288905999999</v>
      </c>
      <c r="BQ45" s="367">
        <v>66.704773060999997</v>
      </c>
      <c r="BR45" s="367">
        <v>66.675800640000006</v>
      </c>
      <c r="BS45" s="367">
        <v>66.633622746</v>
      </c>
      <c r="BT45" s="367">
        <v>66.910333319000003</v>
      </c>
      <c r="BU45" s="367">
        <v>67.181055049999998</v>
      </c>
      <c r="BV45" s="367">
        <v>67.024419175999995</v>
      </c>
    </row>
    <row r="46" spans="1:74" ht="11.15" customHeight="1" x14ac:dyDescent="0.25">
      <c r="B46" s="168"/>
      <c r="C46" s="243"/>
      <c r="D46" s="243"/>
      <c r="E46" s="243"/>
      <c r="F46" s="243"/>
      <c r="G46" s="243"/>
      <c r="H46" s="243"/>
      <c r="I46" s="243"/>
      <c r="J46" s="243"/>
      <c r="K46" s="243"/>
      <c r="L46" s="243"/>
      <c r="M46" s="243"/>
      <c r="N46" s="243"/>
      <c r="O46" s="243"/>
      <c r="P46" s="243"/>
      <c r="Q46" s="243"/>
      <c r="R46" s="243"/>
      <c r="S46" s="243"/>
      <c r="T46" s="243"/>
      <c r="U46" s="243"/>
      <c r="V46" s="243"/>
      <c r="W46" s="243"/>
      <c r="X46" s="243"/>
      <c r="Y46" s="243"/>
      <c r="Z46" s="243"/>
      <c r="AA46" s="243"/>
      <c r="AB46" s="243"/>
      <c r="AC46" s="243"/>
      <c r="AD46" s="243"/>
      <c r="AE46" s="243"/>
      <c r="AF46" s="243"/>
      <c r="AG46" s="243"/>
      <c r="AH46" s="243"/>
      <c r="AI46" s="243"/>
      <c r="AJ46" s="243"/>
      <c r="AK46" s="243"/>
      <c r="AL46" s="243"/>
      <c r="AM46" s="243"/>
      <c r="AN46" s="243"/>
      <c r="AO46" s="243"/>
      <c r="AP46" s="243"/>
      <c r="AQ46" s="243"/>
      <c r="AR46" s="243"/>
      <c r="AS46" s="243"/>
      <c r="AT46" s="243"/>
      <c r="AU46" s="243"/>
      <c r="AV46" s="243"/>
      <c r="AW46" s="243"/>
      <c r="AX46" s="243"/>
      <c r="AY46" s="243"/>
      <c r="AZ46" s="243"/>
      <c r="BA46" s="243"/>
      <c r="BB46" s="243"/>
      <c r="BC46" s="243"/>
      <c r="BD46" s="243"/>
      <c r="BE46" s="243"/>
      <c r="BF46" s="243"/>
      <c r="BG46" s="243"/>
      <c r="BH46" s="243"/>
      <c r="BI46" s="243"/>
      <c r="BJ46" s="367"/>
      <c r="BK46" s="367"/>
      <c r="BL46" s="367"/>
      <c r="BM46" s="367"/>
      <c r="BN46" s="367"/>
      <c r="BO46" s="367"/>
      <c r="BP46" s="367"/>
      <c r="BQ46" s="367"/>
      <c r="BR46" s="367"/>
      <c r="BS46" s="367"/>
      <c r="BT46" s="367"/>
      <c r="BU46" s="367"/>
      <c r="BV46" s="367"/>
    </row>
    <row r="47" spans="1:74" ht="11.15" customHeight="1" x14ac:dyDescent="0.25">
      <c r="A47" s="158" t="s">
        <v>373</v>
      </c>
      <c r="B47" s="168" t="s">
        <v>382</v>
      </c>
      <c r="C47" s="243">
        <v>5.2611253525999997</v>
      </c>
      <c r="D47" s="243">
        <v>5.2731653364</v>
      </c>
      <c r="E47" s="243">
        <v>5.2812852428000001</v>
      </c>
      <c r="F47" s="243">
        <v>5.3116909998999997</v>
      </c>
      <c r="G47" s="243">
        <v>5.3081283478000003</v>
      </c>
      <c r="H47" s="243">
        <v>5.3078813499999997</v>
      </c>
      <c r="I47" s="243">
        <v>5.2972229764999996</v>
      </c>
      <c r="J47" s="243">
        <v>5.2961169342999996</v>
      </c>
      <c r="K47" s="243">
        <v>5.2932653516999997</v>
      </c>
      <c r="L47" s="243">
        <v>5.2879818904000002</v>
      </c>
      <c r="M47" s="243">
        <v>5.2886363584999998</v>
      </c>
      <c r="N47" s="243">
        <v>5.2949643524000001</v>
      </c>
      <c r="O47" s="243">
        <v>5.338386388</v>
      </c>
      <c r="P47" s="243">
        <v>5.3449057255000003</v>
      </c>
      <c r="Q47" s="243">
        <v>5.3809038984999997</v>
      </c>
      <c r="R47" s="243">
        <v>5.3902071961000004</v>
      </c>
      <c r="S47" s="243">
        <v>5.3739942280999999</v>
      </c>
      <c r="T47" s="243">
        <v>5.3726354953</v>
      </c>
      <c r="U47" s="243">
        <v>5.3658350881999999</v>
      </c>
      <c r="V47" s="243">
        <v>5.3514304044000003</v>
      </c>
      <c r="W47" s="243">
        <v>5.3124199303999999</v>
      </c>
      <c r="X47" s="243">
        <v>5.2713858673000002</v>
      </c>
      <c r="Y47" s="243">
        <v>5.2796606609000003</v>
      </c>
      <c r="Z47" s="243">
        <v>5.3050773374000002</v>
      </c>
      <c r="AA47" s="243">
        <v>5.1282112971</v>
      </c>
      <c r="AB47" s="243">
        <v>5.0986334880999999</v>
      </c>
      <c r="AC47" s="243">
        <v>5.0671861823000004</v>
      </c>
      <c r="AD47" s="243">
        <v>5.0960327016000004</v>
      </c>
      <c r="AE47" s="243">
        <v>5.0174187713</v>
      </c>
      <c r="AF47" s="243">
        <v>5.0227210002999998</v>
      </c>
      <c r="AG47" s="243">
        <v>5.0339790612000002</v>
      </c>
      <c r="AH47" s="243">
        <v>5.0729653361000002</v>
      </c>
      <c r="AI47" s="243">
        <v>5.1558536939000001</v>
      </c>
      <c r="AJ47" s="243">
        <v>5.1392828150999996</v>
      </c>
      <c r="AK47" s="243">
        <v>5.1642449644999999</v>
      </c>
      <c r="AL47" s="243">
        <v>5.1766871983999998</v>
      </c>
      <c r="AM47" s="243">
        <v>5.2945099918</v>
      </c>
      <c r="AN47" s="243">
        <v>5.2401581888999997</v>
      </c>
      <c r="AO47" s="243">
        <v>5.2569250823000004</v>
      </c>
      <c r="AP47" s="243">
        <v>5.3669592348000004</v>
      </c>
      <c r="AQ47" s="243">
        <v>5.3980350282999998</v>
      </c>
      <c r="AR47" s="243">
        <v>5.3980760667999999</v>
      </c>
      <c r="AS47" s="243">
        <v>5.4340760668000003</v>
      </c>
      <c r="AT47" s="243">
        <v>5.4436923936000001</v>
      </c>
      <c r="AU47" s="243">
        <v>5.4504564310000001</v>
      </c>
      <c r="AV47" s="243">
        <v>5.4597204684999996</v>
      </c>
      <c r="AW47" s="243">
        <v>5.3742598256000003</v>
      </c>
      <c r="AX47" s="243">
        <v>5.4797878940000002</v>
      </c>
      <c r="AY47" s="243">
        <v>5.6217995945999997</v>
      </c>
      <c r="AZ47" s="243">
        <v>5.5349177997999996</v>
      </c>
      <c r="BA47" s="243">
        <v>5.5089234011999997</v>
      </c>
      <c r="BB47" s="243">
        <v>5.428289629</v>
      </c>
      <c r="BC47" s="243">
        <v>5.4241672973000004</v>
      </c>
      <c r="BD47" s="243">
        <v>5.4438676960999999</v>
      </c>
      <c r="BE47" s="243">
        <v>5.4758851686999996</v>
      </c>
      <c r="BF47" s="243">
        <v>5.4980783360999999</v>
      </c>
      <c r="BG47" s="243">
        <v>5.4630141118999997</v>
      </c>
      <c r="BH47" s="243">
        <v>5.4496416710000002</v>
      </c>
      <c r="BI47" s="243">
        <v>5.5138823748999997</v>
      </c>
      <c r="BJ47" s="367">
        <v>5.5918557228000001</v>
      </c>
      <c r="BK47" s="367">
        <v>5.6542117084000001</v>
      </c>
      <c r="BL47" s="367">
        <v>5.5682654149999999</v>
      </c>
      <c r="BM47" s="367">
        <v>5.5418391404999996</v>
      </c>
      <c r="BN47" s="367">
        <v>5.4607778742999997</v>
      </c>
      <c r="BO47" s="367">
        <v>5.4520850009000004</v>
      </c>
      <c r="BP47" s="367">
        <v>5.4676771995999998</v>
      </c>
      <c r="BQ47" s="367">
        <v>5.4948042952999998</v>
      </c>
      <c r="BR47" s="367">
        <v>5.5157712304000004</v>
      </c>
      <c r="BS47" s="367">
        <v>5.4810525898</v>
      </c>
      <c r="BT47" s="367">
        <v>5.4676104062000004</v>
      </c>
      <c r="BU47" s="367">
        <v>5.5319033937000004</v>
      </c>
      <c r="BV47" s="367">
        <v>5.6096892646000001</v>
      </c>
    </row>
    <row r="48" spans="1:74" ht="11.15" customHeight="1" x14ac:dyDescent="0.25">
      <c r="A48" s="158" t="s">
        <v>375</v>
      </c>
      <c r="B48" s="168" t="s">
        <v>383</v>
      </c>
      <c r="C48" s="243">
        <v>66.956597998000007</v>
      </c>
      <c r="D48" s="243">
        <v>67.375316402999999</v>
      </c>
      <c r="E48" s="243">
        <v>67.874304488999996</v>
      </c>
      <c r="F48" s="243">
        <v>68.110271900000001</v>
      </c>
      <c r="G48" s="243">
        <v>68.222692889000001</v>
      </c>
      <c r="H48" s="243">
        <v>68.924759726000005</v>
      </c>
      <c r="I48" s="243">
        <v>69.670422693999996</v>
      </c>
      <c r="J48" s="243">
        <v>69.968754197999999</v>
      </c>
      <c r="K48" s="243">
        <v>69.549572397000006</v>
      </c>
      <c r="L48" s="243">
        <v>70.282107565999993</v>
      </c>
      <c r="M48" s="243">
        <v>70.622499215000005</v>
      </c>
      <c r="N48" s="243">
        <v>70.767525712999998</v>
      </c>
      <c r="O48" s="243">
        <v>69.766430399000001</v>
      </c>
      <c r="P48" s="243">
        <v>69.597688891000004</v>
      </c>
      <c r="Q48" s="243">
        <v>70.113607149000003</v>
      </c>
      <c r="R48" s="243">
        <v>70.398042840000002</v>
      </c>
      <c r="S48" s="243">
        <v>70.525288943999996</v>
      </c>
      <c r="T48" s="243">
        <v>70.849812799000006</v>
      </c>
      <c r="U48" s="243">
        <v>70.754425992999998</v>
      </c>
      <c r="V48" s="243">
        <v>71.640642419000002</v>
      </c>
      <c r="W48" s="243">
        <v>71.527730566000002</v>
      </c>
      <c r="X48" s="243">
        <v>71.919078311000007</v>
      </c>
      <c r="Y48" s="243">
        <v>72.742589549000002</v>
      </c>
      <c r="Z48" s="243">
        <v>72.526118217000004</v>
      </c>
      <c r="AA48" s="243">
        <v>72.331190401000001</v>
      </c>
      <c r="AB48" s="243">
        <v>71.866437489999996</v>
      </c>
      <c r="AC48" s="243">
        <v>71.878020149999998</v>
      </c>
      <c r="AD48" s="243">
        <v>69.273447958000006</v>
      </c>
      <c r="AE48" s="243">
        <v>63.832924888999997</v>
      </c>
      <c r="AF48" s="243">
        <v>65.931987070999995</v>
      </c>
      <c r="AG48" s="243">
        <v>67.164823608000006</v>
      </c>
      <c r="AH48" s="243">
        <v>67.141676024000006</v>
      </c>
      <c r="AI48" s="243">
        <v>67.194144076000001</v>
      </c>
      <c r="AJ48" s="243">
        <v>67.135452792999999</v>
      </c>
      <c r="AK48" s="243">
        <v>68.048049965999994</v>
      </c>
      <c r="AL48" s="243">
        <v>67.807008632000006</v>
      </c>
      <c r="AM48" s="243">
        <v>68.560174836000002</v>
      </c>
      <c r="AN48" s="243">
        <v>65.653996702000001</v>
      </c>
      <c r="AO48" s="243">
        <v>68.803301712999996</v>
      </c>
      <c r="AP48" s="243">
        <v>68.997026489000007</v>
      </c>
      <c r="AQ48" s="243">
        <v>69.483758320999996</v>
      </c>
      <c r="AR48" s="243">
        <v>69.505483752000004</v>
      </c>
      <c r="AS48" s="243">
        <v>70.296843804999995</v>
      </c>
      <c r="AT48" s="243">
        <v>69.782301425</v>
      </c>
      <c r="AU48" s="243">
        <v>69.606834810999999</v>
      </c>
      <c r="AV48" s="243">
        <v>70.699003978999997</v>
      </c>
      <c r="AW48" s="243">
        <v>70.959062439999997</v>
      </c>
      <c r="AX48" s="243">
        <v>70.355646669999999</v>
      </c>
      <c r="AY48" s="243">
        <v>70.254336457999997</v>
      </c>
      <c r="AZ48" s="243">
        <v>70.405213105000001</v>
      </c>
      <c r="BA48" s="243">
        <v>71.237357584999998</v>
      </c>
      <c r="BB48" s="243">
        <v>70.036245129999998</v>
      </c>
      <c r="BC48" s="243">
        <v>70.430877796999994</v>
      </c>
      <c r="BD48" s="243">
        <v>70.780764386000001</v>
      </c>
      <c r="BE48" s="243">
        <v>71.76854342</v>
      </c>
      <c r="BF48" s="243">
        <v>71.746144342999997</v>
      </c>
      <c r="BG48" s="243">
        <v>71.834991411000004</v>
      </c>
      <c r="BH48" s="243">
        <v>71.984886809000002</v>
      </c>
      <c r="BI48" s="243">
        <v>72.917070996000007</v>
      </c>
      <c r="BJ48" s="367">
        <v>72.895142833999998</v>
      </c>
      <c r="BK48" s="367">
        <v>72.530820587999997</v>
      </c>
      <c r="BL48" s="367">
        <v>72.053076398000002</v>
      </c>
      <c r="BM48" s="367">
        <v>71.584737150999999</v>
      </c>
      <c r="BN48" s="367">
        <v>71.142656209999998</v>
      </c>
      <c r="BO48" s="367">
        <v>71.354049098000004</v>
      </c>
      <c r="BP48" s="367">
        <v>71.846966105000007</v>
      </c>
      <c r="BQ48" s="367">
        <v>72.199577356000006</v>
      </c>
      <c r="BR48" s="367">
        <v>72.191571870999994</v>
      </c>
      <c r="BS48" s="367">
        <v>72.114675336000005</v>
      </c>
      <c r="BT48" s="367">
        <v>72.377943724999994</v>
      </c>
      <c r="BU48" s="367">
        <v>72.712958443999995</v>
      </c>
      <c r="BV48" s="367">
        <v>72.634108440000006</v>
      </c>
    </row>
    <row r="49" spans="1:74" ht="11.15" customHeight="1" x14ac:dyDescent="0.25">
      <c r="B49" s="168"/>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367"/>
      <c r="BK49" s="367"/>
      <c r="BL49" s="367"/>
      <c r="BM49" s="367"/>
      <c r="BN49" s="367"/>
      <c r="BO49" s="367"/>
      <c r="BP49" s="367"/>
      <c r="BQ49" s="367"/>
      <c r="BR49" s="367"/>
      <c r="BS49" s="367"/>
      <c r="BT49" s="367"/>
      <c r="BU49" s="367"/>
      <c r="BV49" s="367"/>
    </row>
    <row r="50" spans="1:74" ht="11.15" customHeight="1" x14ac:dyDescent="0.25">
      <c r="A50" s="158" t="s">
        <v>895</v>
      </c>
      <c r="B50" s="170" t="s">
        <v>896</v>
      </c>
      <c r="C50" s="244">
        <v>0.32177419354999998</v>
      </c>
      <c r="D50" s="244">
        <v>0.41012500000000002</v>
      </c>
      <c r="E50" s="244">
        <v>0.43149999999999999</v>
      </c>
      <c r="F50" s="244">
        <v>0.23649999999999999</v>
      </c>
      <c r="G50" s="244">
        <v>0.20649999999999999</v>
      </c>
      <c r="H50" s="244">
        <v>0.27150000000000002</v>
      </c>
      <c r="I50" s="244">
        <v>9.6483870967999999E-2</v>
      </c>
      <c r="J50" s="244">
        <v>0.10594354839</v>
      </c>
      <c r="K50" s="244">
        <v>0.21</v>
      </c>
      <c r="L50" s="244">
        <v>0.26214516128999998</v>
      </c>
      <c r="M50" s="244">
        <v>0.26300000000000001</v>
      </c>
      <c r="N50" s="244">
        <v>0.38174193548000002</v>
      </c>
      <c r="O50" s="244">
        <v>0.27600000000000002</v>
      </c>
      <c r="P50" s="244">
        <v>0.61199999999999999</v>
      </c>
      <c r="Q50" s="244">
        <v>0.26300000000000001</v>
      </c>
      <c r="R50" s="244">
        <v>0.25</v>
      </c>
      <c r="S50" s="244">
        <v>0.316</v>
      </c>
      <c r="T50" s="244">
        <v>0.26</v>
      </c>
      <c r="U50" s="244">
        <v>0.69699999999999995</v>
      </c>
      <c r="V50" s="244">
        <v>0.191</v>
      </c>
      <c r="W50" s="244">
        <v>0.34699999999999998</v>
      </c>
      <c r="X50" s="244">
        <v>0.42691935483999999</v>
      </c>
      <c r="Y50" s="244">
        <v>0.28799999999999998</v>
      </c>
      <c r="Z50" s="244">
        <v>0.26800000000000002</v>
      </c>
      <c r="AA50" s="244">
        <v>0.184</v>
      </c>
      <c r="AB50" s="244">
        <v>0.19804827586000001</v>
      </c>
      <c r="AC50" s="244">
        <v>0.17322580644999999</v>
      </c>
      <c r="AD50" s="244">
        <v>0.89100000000000001</v>
      </c>
      <c r="AE50" s="244">
        <v>0.94799999999999995</v>
      </c>
      <c r="AF50" s="244">
        <v>1.0029999999999999</v>
      </c>
      <c r="AG50" s="244">
        <v>0.75036000000000003</v>
      </c>
      <c r="AH50" s="244">
        <v>0.91654999999999998</v>
      </c>
      <c r="AI50" s="244">
        <v>0.47603000000000001</v>
      </c>
      <c r="AJ50" s="244">
        <v>0.94864999999999999</v>
      </c>
      <c r="AK50" s="244">
        <v>0.436</v>
      </c>
      <c r="AL50" s="244">
        <v>0.46500000000000002</v>
      </c>
      <c r="AM50" s="244">
        <v>0.32580645160999999</v>
      </c>
      <c r="AN50" s="244">
        <v>1.2609999999999999</v>
      </c>
      <c r="AO50" s="244">
        <v>0.30499999999999999</v>
      </c>
      <c r="AP50" s="244">
        <v>0.66600000000000004</v>
      </c>
      <c r="AQ50" s="244">
        <v>0.44900000000000001</v>
      </c>
      <c r="AR50" s="244">
        <v>0.39600000000000002</v>
      </c>
      <c r="AS50" s="244">
        <v>0.17499999999999999</v>
      </c>
      <c r="AT50" s="244">
        <v>0.82799999999999996</v>
      </c>
      <c r="AU50" s="244">
        <v>1.4179999999999999</v>
      </c>
      <c r="AV50" s="244">
        <v>0.73099999999999998</v>
      </c>
      <c r="AW50" s="244">
        <v>0.7</v>
      </c>
      <c r="AX50" s="244">
        <v>1.1579999999999999</v>
      </c>
      <c r="AY50" s="244">
        <v>1.0609999999999999</v>
      </c>
      <c r="AZ50" s="244">
        <v>0.41599999999999998</v>
      </c>
      <c r="BA50" s="244">
        <v>0.76100000000000001</v>
      </c>
      <c r="BB50" s="244">
        <v>1.746</v>
      </c>
      <c r="BC50" s="244">
        <v>1.4410000000000001</v>
      </c>
      <c r="BD50" s="244">
        <v>0.73350000000000004</v>
      </c>
      <c r="BE50" s="244">
        <v>0.65600000000000003</v>
      </c>
      <c r="BF50" s="244">
        <v>0.90300000000000002</v>
      </c>
      <c r="BG50" s="244">
        <v>0.78500000000000003</v>
      </c>
      <c r="BH50" s="244">
        <v>0.55349999999999999</v>
      </c>
      <c r="BI50" s="244">
        <v>0.4173</v>
      </c>
      <c r="BJ50" s="558" t="s">
        <v>1407</v>
      </c>
      <c r="BK50" s="558" t="s">
        <v>1407</v>
      </c>
      <c r="BL50" s="558" t="s">
        <v>1407</v>
      </c>
      <c r="BM50" s="558" t="s">
        <v>1407</v>
      </c>
      <c r="BN50" s="558" t="s">
        <v>1407</v>
      </c>
      <c r="BO50" s="558" t="s">
        <v>1407</v>
      </c>
      <c r="BP50" s="558" t="s">
        <v>1407</v>
      </c>
      <c r="BQ50" s="558" t="s">
        <v>1407</v>
      </c>
      <c r="BR50" s="558" t="s">
        <v>1407</v>
      </c>
      <c r="BS50" s="558" t="s">
        <v>1407</v>
      </c>
      <c r="BT50" s="558" t="s">
        <v>1407</v>
      </c>
      <c r="BU50" s="558" t="s">
        <v>1407</v>
      </c>
      <c r="BV50" s="558" t="s">
        <v>1407</v>
      </c>
    </row>
    <row r="51" spans="1:74" ht="12" customHeight="1" x14ac:dyDescent="0.25">
      <c r="B51" s="779" t="s">
        <v>806</v>
      </c>
      <c r="C51" s="736"/>
      <c r="D51" s="736"/>
      <c r="E51" s="736"/>
      <c r="F51" s="736"/>
      <c r="G51" s="736"/>
      <c r="H51" s="736"/>
      <c r="I51" s="736"/>
      <c r="J51" s="736"/>
      <c r="K51" s="736"/>
      <c r="L51" s="736"/>
      <c r="M51" s="736"/>
      <c r="N51" s="736"/>
      <c r="O51" s="736"/>
      <c r="P51" s="736"/>
      <c r="Q51" s="736"/>
      <c r="BD51" s="444"/>
      <c r="BE51" s="444"/>
      <c r="BF51" s="444"/>
    </row>
    <row r="52" spans="1:74" ht="12" customHeight="1" x14ac:dyDescent="0.2">
      <c r="B52" s="776" t="s">
        <v>1328</v>
      </c>
      <c r="C52" s="776"/>
      <c r="D52" s="776"/>
      <c r="E52" s="776"/>
      <c r="F52" s="776"/>
      <c r="G52" s="776"/>
      <c r="H52" s="776"/>
      <c r="I52" s="776"/>
      <c r="J52" s="776"/>
      <c r="K52" s="776"/>
      <c r="L52" s="776"/>
      <c r="M52" s="776"/>
      <c r="N52" s="776"/>
      <c r="O52" s="776"/>
      <c r="P52" s="776"/>
      <c r="Q52" s="776"/>
      <c r="R52" s="776"/>
      <c r="BD52" s="444"/>
      <c r="BE52" s="444"/>
      <c r="BF52" s="444"/>
    </row>
    <row r="53" spans="1:74" s="396" customFormat="1" ht="12" customHeight="1" x14ac:dyDescent="0.25">
      <c r="A53" s="397"/>
      <c r="B53" s="776" t="s">
        <v>1099</v>
      </c>
      <c r="C53" s="776"/>
      <c r="D53" s="776"/>
      <c r="E53" s="776"/>
      <c r="F53" s="776"/>
      <c r="G53" s="776"/>
      <c r="H53" s="776"/>
      <c r="I53" s="776"/>
      <c r="J53" s="776"/>
      <c r="K53" s="776"/>
      <c r="L53" s="776"/>
      <c r="M53" s="776"/>
      <c r="N53" s="776"/>
      <c r="O53" s="776"/>
      <c r="P53" s="776"/>
      <c r="Q53" s="776"/>
      <c r="R53" s="676"/>
      <c r="AY53" s="482"/>
      <c r="AZ53" s="482"/>
      <c r="BA53" s="482"/>
      <c r="BB53" s="482"/>
      <c r="BC53" s="482"/>
      <c r="BD53" s="482"/>
      <c r="BE53" s="482"/>
      <c r="BF53" s="482"/>
      <c r="BG53" s="482"/>
      <c r="BH53" s="482"/>
      <c r="BI53" s="482"/>
      <c r="BJ53" s="482"/>
    </row>
    <row r="54" spans="1:74" s="396" customFormat="1" ht="12" customHeight="1" x14ac:dyDescent="0.25">
      <c r="A54" s="397"/>
      <c r="B54" s="762" t="str">
        <f>"Notes: "&amp;"EIA completed modeling and analysis for this report on " &amp;Dates!D2&amp;"."</f>
        <v>Notes: EIA completed modeling and analysis for this report on Thursday December 1, 2022.</v>
      </c>
      <c r="C54" s="761"/>
      <c r="D54" s="761"/>
      <c r="E54" s="761"/>
      <c r="F54" s="761"/>
      <c r="G54" s="761"/>
      <c r="H54" s="761"/>
      <c r="I54" s="761"/>
      <c r="J54" s="761"/>
      <c r="K54" s="761"/>
      <c r="L54" s="761"/>
      <c r="M54" s="761"/>
      <c r="N54" s="761"/>
      <c r="O54" s="761"/>
      <c r="P54" s="761"/>
      <c r="Q54" s="761"/>
      <c r="AY54" s="482"/>
      <c r="AZ54" s="482"/>
      <c r="BA54" s="482"/>
      <c r="BB54" s="482"/>
      <c r="BC54" s="482"/>
      <c r="BD54" s="482"/>
      <c r="BE54" s="482"/>
      <c r="BF54" s="482"/>
      <c r="BG54" s="482"/>
      <c r="BH54" s="482"/>
      <c r="BI54" s="482"/>
      <c r="BJ54" s="482"/>
    </row>
    <row r="55" spans="1:74" s="396" customFormat="1" ht="12" customHeight="1" x14ac:dyDescent="0.25">
      <c r="A55" s="397"/>
      <c r="B55" s="762" t="s">
        <v>350</v>
      </c>
      <c r="C55" s="761"/>
      <c r="D55" s="761"/>
      <c r="E55" s="761"/>
      <c r="F55" s="761"/>
      <c r="G55" s="761"/>
      <c r="H55" s="761"/>
      <c r="I55" s="761"/>
      <c r="J55" s="761"/>
      <c r="K55" s="761"/>
      <c r="L55" s="761"/>
      <c r="M55" s="761"/>
      <c r="N55" s="761"/>
      <c r="O55" s="761"/>
      <c r="P55" s="761"/>
      <c r="Q55" s="761"/>
      <c r="AY55" s="482"/>
      <c r="AZ55" s="482"/>
      <c r="BA55" s="482"/>
      <c r="BB55" s="482"/>
      <c r="BC55" s="482"/>
      <c r="BD55" s="482"/>
      <c r="BE55" s="482"/>
      <c r="BF55" s="482"/>
      <c r="BG55" s="482"/>
      <c r="BH55" s="482"/>
      <c r="BI55" s="482"/>
      <c r="BJ55" s="482"/>
    </row>
    <row r="56" spans="1:74" s="396" customFormat="1" ht="12" customHeight="1" x14ac:dyDescent="0.25">
      <c r="A56" s="397"/>
      <c r="B56" s="775" t="s">
        <v>794</v>
      </c>
      <c r="C56" s="775"/>
      <c r="D56" s="775"/>
      <c r="E56" s="775"/>
      <c r="F56" s="775"/>
      <c r="G56" s="775"/>
      <c r="H56" s="775"/>
      <c r="I56" s="775"/>
      <c r="J56" s="775"/>
      <c r="K56" s="775"/>
      <c r="L56" s="775"/>
      <c r="M56" s="775"/>
      <c r="N56" s="775"/>
      <c r="O56" s="775"/>
      <c r="P56" s="775"/>
      <c r="Q56" s="751"/>
      <c r="AY56" s="482"/>
      <c r="AZ56" s="482"/>
      <c r="BA56" s="482"/>
      <c r="BB56" s="482"/>
      <c r="BC56" s="482"/>
      <c r="BD56" s="482"/>
      <c r="BE56" s="482"/>
      <c r="BF56" s="482"/>
      <c r="BG56" s="482"/>
      <c r="BH56" s="482"/>
      <c r="BI56" s="482"/>
      <c r="BJ56" s="482"/>
    </row>
    <row r="57" spans="1:74" s="396" customFormat="1" ht="12.75" customHeight="1" x14ac:dyDescent="0.25">
      <c r="A57" s="397"/>
      <c r="B57" s="775" t="s">
        <v>853</v>
      </c>
      <c r="C57" s="751"/>
      <c r="D57" s="751"/>
      <c r="E57" s="751"/>
      <c r="F57" s="751"/>
      <c r="G57" s="751"/>
      <c r="H57" s="751"/>
      <c r="I57" s="751"/>
      <c r="J57" s="751"/>
      <c r="K57" s="751"/>
      <c r="L57" s="751"/>
      <c r="M57" s="751"/>
      <c r="N57" s="751"/>
      <c r="O57" s="751"/>
      <c r="P57" s="751"/>
      <c r="Q57" s="751"/>
      <c r="AY57" s="482"/>
      <c r="AZ57" s="482"/>
      <c r="BA57" s="482"/>
      <c r="BB57" s="482"/>
      <c r="BC57" s="482"/>
      <c r="BD57" s="482"/>
      <c r="BE57" s="482"/>
      <c r="BF57" s="482"/>
      <c r="BG57" s="482"/>
      <c r="BH57" s="482"/>
      <c r="BI57" s="482"/>
      <c r="BJ57" s="482"/>
    </row>
    <row r="58" spans="1:74" s="396" customFormat="1" ht="12" customHeight="1" x14ac:dyDescent="0.25">
      <c r="A58" s="397"/>
      <c r="B58" s="771" t="s">
        <v>845</v>
      </c>
      <c r="C58" s="751"/>
      <c r="D58" s="751"/>
      <c r="E58" s="751"/>
      <c r="F58" s="751"/>
      <c r="G58" s="751"/>
      <c r="H58" s="751"/>
      <c r="I58" s="751"/>
      <c r="J58" s="751"/>
      <c r="K58" s="751"/>
      <c r="L58" s="751"/>
      <c r="M58" s="751"/>
      <c r="N58" s="751"/>
      <c r="O58" s="751"/>
      <c r="P58" s="751"/>
      <c r="Q58" s="751"/>
      <c r="AY58" s="482"/>
      <c r="AZ58" s="482"/>
      <c r="BA58" s="482"/>
      <c r="BB58" s="482"/>
      <c r="BC58" s="482"/>
      <c r="BD58" s="482"/>
      <c r="BE58" s="482"/>
      <c r="BF58" s="482"/>
      <c r="BG58" s="482"/>
      <c r="BH58" s="482"/>
      <c r="BI58" s="482"/>
      <c r="BJ58" s="482"/>
    </row>
    <row r="59" spans="1:74" s="396" customFormat="1" ht="12" customHeight="1" x14ac:dyDescent="0.25">
      <c r="A59" s="392"/>
      <c r="B59" s="772" t="s">
        <v>829</v>
      </c>
      <c r="C59" s="773"/>
      <c r="D59" s="773"/>
      <c r="E59" s="773"/>
      <c r="F59" s="773"/>
      <c r="G59" s="773"/>
      <c r="H59" s="773"/>
      <c r="I59" s="773"/>
      <c r="J59" s="773"/>
      <c r="K59" s="773"/>
      <c r="L59" s="773"/>
      <c r="M59" s="773"/>
      <c r="N59" s="773"/>
      <c r="O59" s="773"/>
      <c r="P59" s="773"/>
      <c r="Q59" s="751"/>
      <c r="AY59" s="482"/>
      <c r="AZ59" s="482"/>
      <c r="BA59" s="482"/>
      <c r="BB59" s="482"/>
      <c r="BC59" s="482"/>
      <c r="BD59" s="482"/>
      <c r="BE59" s="482"/>
      <c r="BF59" s="482"/>
      <c r="BG59" s="482"/>
      <c r="BH59" s="482"/>
      <c r="BI59" s="482"/>
      <c r="BJ59" s="482"/>
    </row>
    <row r="60" spans="1:74" ht="12.65" customHeight="1" x14ac:dyDescent="0.2">
      <c r="B60" s="763" t="s">
        <v>1355</v>
      </c>
      <c r="C60" s="751"/>
      <c r="D60" s="751"/>
      <c r="E60" s="751"/>
      <c r="F60" s="751"/>
      <c r="G60" s="751"/>
      <c r="H60" s="751"/>
      <c r="I60" s="751"/>
      <c r="J60" s="751"/>
      <c r="K60" s="751"/>
      <c r="L60" s="751"/>
      <c r="M60" s="751"/>
      <c r="N60" s="751"/>
      <c r="O60" s="751"/>
      <c r="P60" s="751"/>
      <c r="Q60" s="751"/>
      <c r="R60" s="396"/>
      <c r="BD60" s="444"/>
      <c r="BE60" s="444"/>
      <c r="BF60" s="444"/>
      <c r="BK60" s="369"/>
      <c r="BL60" s="369"/>
      <c r="BM60" s="369"/>
      <c r="BN60" s="369"/>
      <c r="BO60" s="369"/>
      <c r="BP60" s="369"/>
      <c r="BQ60" s="369"/>
      <c r="BR60" s="369"/>
      <c r="BS60" s="369"/>
      <c r="BT60" s="369"/>
      <c r="BU60" s="369"/>
      <c r="BV60" s="369"/>
    </row>
    <row r="61" spans="1:74" ht="10" x14ac:dyDescent="0.2">
      <c r="BD61" s="444"/>
      <c r="BE61" s="444"/>
      <c r="BF61" s="444"/>
      <c r="BK61" s="369"/>
      <c r="BL61" s="369"/>
      <c r="BM61" s="369"/>
      <c r="BN61" s="369"/>
      <c r="BO61" s="369"/>
      <c r="BP61" s="369"/>
      <c r="BQ61" s="369"/>
      <c r="BR61" s="369"/>
      <c r="BS61" s="369"/>
      <c r="BT61" s="369"/>
      <c r="BU61" s="369"/>
      <c r="BV61" s="369"/>
    </row>
    <row r="62" spans="1:74" ht="10" x14ac:dyDescent="0.2">
      <c r="BD62" s="444"/>
      <c r="BE62" s="444"/>
      <c r="BF62" s="444"/>
      <c r="BK62" s="369"/>
      <c r="BL62" s="369"/>
      <c r="BM62" s="369"/>
      <c r="BN62" s="369"/>
      <c r="BO62" s="369"/>
      <c r="BP62" s="369"/>
      <c r="BQ62" s="369"/>
      <c r="BR62" s="369"/>
      <c r="BS62" s="369"/>
      <c r="BT62" s="369"/>
      <c r="BU62" s="369"/>
      <c r="BV62" s="369"/>
    </row>
    <row r="63" spans="1:74" ht="10" x14ac:dyDescent="0.2">
      <c r="BD63" s="444"/>
      <c r="BE63" s="444"/>
      <c r="BF63" s="444"/>
      <c r="BK63" s="369"/>
      <c r="BL63" s="369"/>
      <c r="BM63" s="369"/>
      <c r="BN63" s="369"/>
      <c r="BO63" s="369"/>
      <c r="BP63" s="369"/>
      <c r="BQ63" s="369"/>
      <c r="BR63" s="369"/>
      <c r="BS63" s="369"/>
      <c r="BT63" s="369"/>
      <c r="BU63" s="369"/>
      <c r="BV63" s="369"/>
    </row>
    <row r="64" spans="1:74" ht="10" x14ac:dyDescent="0.2">
      <c r="BD64" s="444"/>
      <c r="BE64" s="444"/>
      <c r="BF64" s="444"/>
      <c r="BK64" s="369"/>
      <c r="BL64" s="369"/>
      <c r="BM64" s="369"/>
      <c r="BN64" s="369"/>
      <c r="BO64" s="369"/>
      <c r="BP64" s="369"/>
      <c r="BQ64" s="369"/>
      <c r="BR64" s="369"/>
      <c r="BS64" s="369"/>
      <c r="BT64" s="369"/>
      <c r="BU64" s="369"/>
      <c r="BV64" s="369"/>
    </row>
    <row r="65" spans="56:74" ht="10" x14ac:dyDescent="0.2">
      <c r="BD65" s="444"/>
      <c r="BE65" s="444"/>
      <c r="BF65" s="444"/>
      <c r="BK65" s="369"/>
      <c r="BL65" s="369"/>
      <c r="BM65" s="369"/>
      <c r="BN65" s="369"/>
      <c r="BO65" s="369"/>
      <c r="BP65" s="369"/>
      <c r="BQ65" s="369"/>
      <c r="BR65" s="369"/>
      <c r="BS65" s="369"/>
      <c r="BT65" s="369"/>
      <c r="BU65" s="369"/>
      <c r="BV65" s="369"/>
    </row>
    <row r="66" spans="56:74" ht="10" x14ac:dyDescent="0.2">
      <c r="BD66" s="444"/>
      <c r="BE66" s="444"/>
      <c r="BF66" s="444"/>
      <c r="BK66" s="369"/>
      <c r="BL66" s="369"/>
      <c r="BM66" s="369"/>
      <c r="BN66" s="369"/>
      <c r="BO66" s="369"/>
      <c r="BP66" s="369"/>
      <c r="BQ66" s="369"/>
      <c r="BR66" s="369"/>
      <c r="BS66" s="369"/>
      <c r="BT66" s="369"/>
      <c r="BU66" s="369"/>
      <c r="BV66" s="369"/>
    </row>
    <row r="67" spans="56:74" ht="10" x14ac:dyDescent="0.2">
      <c r="BD67" s="444"/>
      <c r="BE67" s="444"/>
      <c r="BF67" s="444"/>
      <c r="BK67" s="369"/>
      <c r="BL67" s="369"/>
      <c r="BM67" s="369"/>
      <c r="BN67" s="369"/>
      <c r="BO67" s="369"/>
      <c r="BP67" s="369"/>
      <c r="BQ67" s="369"/>
      <c r="BR67" s="369"/>
      <c r="BS67" s="369"/>
      <c r="BT67" s="369"/>
      <c r="BU67" s="369"/>
      <c r="BV67" s="369"/>
    </row>
    <row r="68" spans="56:74" ht="10" x14ac:dyDescent="0.2">
      <c r="BD68" s="444"/>
      <c r="BE68" s="444"/>
      <c r="BF68" s="444"/>
      <c r="BK68" s="369"/>
      <c r="BL68" s="369"/>
      <c r="BM68" s="369"/>
      <c r="BN68" s="369"/>
      <c r="BO68" s="369"/>
      <c r="BP68" s="369"/>
      <c r="BQ68" s="369"/>
      <c r="BR68" s="369"/>
      <c r="BS68" s="369"/>
      <c r="BT68" s="369"/>
      <c r="BU68" s="369"/>
      <c r="BV68" s="369"/>
    </row>
    <row r="69" spans="56:74" ht="10" x14ac:dyDescent="0.2">
      <c r="BD69" s="444"/>
      <c r="BE69" s="444"/>
      <c r="BF69" s="444"/>
      <c r="BK69" s="369"/>
      <c r="BL69" s="369"/>
      <c r="BM69" s="369"/>
      <c r="BN69" s="369"/>
      <c r="BO69" s="369"/>
      <c r="BP69" s="369"/>
      <c r="BQ69" s="369"/>
      <c r="BR69" s="369"/>
      <c r="BS69" s="369"/>
      <c r="BT69" s="369"/>
      <c r="BU69" s="369"/>
      <c r="BV69" s="369"/>
    </row>
    <row r="70" spans="56:74" ht="10" x14ac:dyDescent="0.2">
      <c r="BD70" s="444"/>
      <c r="BE70" s="444"/>
      <c r="BF70" s="444"/>
      <c r="BK70" s="369"/>
      <c r="BL70" s="369"/>
      <c r="BM70" s="369"/>
      <c r="BN70" s="369"/>
      <c r="BO70" s="369"/>
      <c r="BP70" s="369"/>
      <c r="BQ70" s="369"/>
      <c r="BR70" s="369"/>
      <c r="BS70" s="369"/>
      <c r="BT70" s="369"/>
      <c r="BU70" s="369"/>
      <c r="BV70" s="369"/>
    </row>
    <row r="71" spans="56:74" x14ac:dyDescent="0.25">
      <c r="BK71" s="369"/>
      <c r="BL71" s="369"/>
      <c r="BM71" s="369"/>
      <c r="BN71" s="369"/>
      <c r="BO71" s="369"/>
      <c r="BP71" s="369"/>
      <c r="BQ71" s="369"/>
      <c r="BR71" s="369"/>
      <c r="BS71" s="369"/>
      <c r="BT71" s="369"/>
      <c r="BU71" s="369"/>
      <c r="BV71" s="369"/>
    </row>
    <row r="72" spans="56:74" x14ac:dyDescent="0.25">
      <c r="BK72" s="369"/>
      <c r="BL72" s="369"/>
      <c r="BM72" s="369"/>
      <c r="BN72" s="369"/>
      <c r="BO72" s="369"/>
      <c r="BP72" s="369"/>
      <c r="BQ72" s="369"/>
      <c r="BR72" s="369"/>
      <c r="BS72" s="369"/>
      <c r="BT72" s="369"/>
      <c r="BU72" s="369"/>
      <c r="BV72" s="369"/>
    </row>
    <row r="73" spans="56:74" x14ac:dyDescent="0.25">
      <c r="BK73" s="369"/>
      <c r="BL73" s="369"/>
      <c r="BM73" s="369"/>
      <c r="BN73" s="369"/>
      <c r="BO73" s="369"/>
      <c r="BP73" s="369"/>
      <c r="BQ73" s="369"/>
      <c r="BR73" s="369"/>
      <c r="BS73" s="369"/>
      <c r="BT73" s="369"/>
      <c r="BU73" s="369"/>
      <c r="BV73" s="369"/>
    </row>
    <row r="74" spans="56:74" x14ac:dyDescent="0.25">
      <c r="BK74" s="369"/>
      <c r="BL74" s="369"/>
      <c r="BM74" s="369"/>
      <c r="BN74" s="369"/>
      <c r="BO74" s="369"/>
      <c r="BP74" s="369"/>
      <c r="BQ74" s="369"/>
      <c r="BR74" s="369"/>
      <c r="BS74" s="369"/>
      <c r="BT74" s="369"/>
      <c r="BU74" s="369"/>
      <c r="BV74" s="369"/>
    </row>
    <row r="75" spans="56:74" x14ac:dyDescent="0.25">
      <c r="BK75" s="369"/>
      <c r="BL75" s="369"/>
      <c r="BM75" s="369"/>
      <c r="BN75" s="369"/>
      <c r="BO75" s="369"/>
      <c r="BP75" s="369"/>
      <c r="BQ75" s="369"/>
      <c r="BR75" s="369"/>
      <c r="BS75" s="369"/>
      <c r="BT75" s="369"/>
      <c r="BU75" s="369"/>
      <c r="BV75" s="369"/>
    </row>
    <row r="76" spans="56:74" x14ac:dyDescent="0.25">
      <c r="BK76" s="369"/>
      <c r="BL76" s="369"/>
      <c r="BM76" s="369"/>
      <c r="BN76" s="369"/>
      <c r="BO76" s="369"/>
      <c r="BP76" s="369"/>
      <c r="BQ76" s="369"/>
      <c r="BR76" s="369"/>
      <c r="BS76" s="369"/>
      <c r="BT76" s="369"/>
      <c r="BU76" s="369"/>
      <c r="BV76" s="369"/>
    </row>
    <row r="77" spans="56:74" x14ac:dyDescent="0.25">
      <c r="BK77" s="369"/>
      <c r="BL77" s="369"/>
      <c r="BM77" s="369"/>
      <c r="BN77" s="369"/>
      <c r="BO77" s="369"/>
      <c r="BP77" s="369"/>
      <c r="BQ77" s="369"/>
      <c r="BR77" s="369"/>
      <c r="BS77" s="369"/>
      <c r="BT77" s="369"/>
      <c r="BU77" s="369"/>
      <c r="BV77" s="369"/>
    </row>
    <row r="78" spans="56:74" x14ac:dyDescent="0.25">
      <c r="BK78" s="369"/>
      <c r="BL78" s="369"/>
      <c r="BM78" s="369"/>
      <c r="BN78" s="369"/>
      <c r="BO78" s="369"/>
      <c r="BP78" s="369"/>
      <c r="BQ78" s="369"/>
      <c r="BR78" s="369"/>
      <c r="BS78" s="369"/>
      <c r="BT78" s="369"/>
      <c r="BU78" s="369"/>
      <c r="BV78" s="369"/>
    </row>
    <row r="79" spans="56:74" x14ac:dyDescent="0.25">
      <c r="BK79" s="369"/>
      <c r="BL79" s="369"/>
      <c r="BM79" s="369"/>
      <c r="BN79" s="369"/>
      <c r="BO79" s="369"/>
      <c r="BP79" s="369"/>
      <c r="BQ79" s="369"/>
      <c r="BR79" s="369"/>
      <c r="BS79" s="369"/>
      <c r="BT79" s="369"/>
      <c r="BU79" s="369"/>
      <c r="BV79" s="369"/>
    </row>
    <row r="80" spans="56: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row r="127" spans="63:74" x14ac:dyDescent="0.25">
      <c r="BK127" s="369"/>
      <c r="BL127" s="369"/>
      <c r="BM127" s="369"/>
      <c r="BN127" s="369"/>
      <c r="BO127" s="369"/>
      <c r="BP127" s="369"/>
      <c r="BQ127" s="369"/>
      <c r="BR127" s="369"/>
      <c r="BS127" s="369"/>
      <c r="BT127" s="369"/>
      <c r="BU127" s="369"/>
      <c r="BV127" s="369"/>
    </row>
    <row r="128" spans="63:74" x14ac:dyDescent="0.25">
      <c r="BK128" s="369"/>
      <c r="BL128" s="369"/>
      <c r="BM128" s="369"/>
      <c r="BN128" s="369"/>
      <c r="BO128" s="369"/>
      <c r="BP128" s="369"/>
      <c r="BQ128" s="369"/>
      <c r="BR128" s="369"/>
      <c r="BS128" s="369"/>
      <c r="BT128" s="369"/>
      <c r="BU128" s="369"/>
      <c r="BV128" s="369"/>
    </row>
    <row r="129" spans="63:74" x14ac:dyDescent="0.25">
      <c r="BK129" s="369"/>
      <c r="BL129" s="369"/>
      <c r="BM129" s="369"/>
      <c r="BN129" s="369"/>
      <c r="BO129" s="369"/>
      <c r="BP129" s="369"/>
      <c r="BQ129" s="369"/>
      <c r="BR129" s="369"/>
      <c r="BS129" s="369"/>
      <c r="BT129" s="369"/>
      <c r="BU129" s="369"/>
      <c r="BV129" s="369"/>
    </row>
    <row r="130" spans="63:74" x14ac:dyDescent="0.25">
      <c r="BK130" s="369"/>
      <c r="BL130" s="369"/>
      <c r="BM130" s="369"/>
      <c r="BN130" s="369"/>
      <c r="BO130" s="369"/>
      <c r="BP130" s="369"/>
      <c r="BQ130" s="369"/>
      <c r="BR130" s="369"/>
      <c r="BS130" s="369"/>
      <c r="BT130" s="369"/>
      <c r="BU130" s="369"/>
      <c r="BV130" s="369"/>
    </row>
    <row r="131" spans="63:74" x14ac:dyDescent="0.25">
      <c r="BK131" s="369"/>
      <c r="BL131" s="369"/>
      <c r="BM131" s="369"/>
      <c r="BN131" s="369"/>
      <c r="BO131" s="369"/>
      <c r="BP131" s="369"/>
      <c r="BQ131" s="369"/>
      <c r="BR131" s="369"/>
      <c r="BS131" s="369"/>
      <c r="BT131" s="369"/>
      <c r="BU131" s="369"/>
      <c r="BV131" s="369"/>
    </row>
    <row r="132" spans="63:74" x14ac:dyDescent="0.25">
      <c r="BK132" s="369"/>
      <c r="BL132" s="369"/>
      <c r="BM132" s="369"/>
      <c r="BN132" s="369"/>
      <c r="BO132" s="369"/>
      <c r="BP132" s="369"/>
      <c r="BQ132" s="369"/>
      <c r="BR132" s="369"/>
      <c r="BS132" s="369"/>
      <c r="BT132" s="369"/>
      <c r="BU132" s="369"/>
      <c r="BV132" s="369"/>
    </row>
    <row r="133" spans="63:74" x14ac:dyDescent="0.25">
      <c r="BK133" s="369"/>
      <c r="BL133" s="369"/>
      <c r="BM133" s="369"/>
      <c r="BN133" s="369"/>
      <c r="BO133" s="369"/>
      <c r="BP133" s="369"/>
      <c r="BQ133" s="369"/>
      <c r="BR133" s="369"/>
      <c r="BS133" s="369"/>
      <c r="BT133" s="369"/>
      <c r="BU133" s="369"/>
      <c r="BV133" s="369"/>
    </row>
    <row r="134" spans="63:74" x14ac:dyDescent="0.25">
      <c r="BK134" s="369"/>
      <c r="BL134" s="369"/>
      <c r="BM134" s="369"/>
      <c r="BN134" s="369"/>
      <c r="BO134" s="369"/>
      <c r="BP134" s="369"/>
      <c r="BQ134" s="369"/>
      <c r="BR134" s="369"/>
      <c r="BS134" s="369"/>
      <c r="BT134" s="369"/>
      <c r="BU134" s="369"/>
      <c r="BV134" s="369"/>
    </row>
    <row r="135" spans="63:74" x14ac:dyDescent="0.25">
      <c r="BK135" s="369"/>
      <c r="BL135" s="369"/>
      <c r="BM135" s="369"/>
      <c r="BN135" s="369"/>
      <c r="BO135" s="369"/>
      <c r="BP135" s="369"/>
      <c r="BQ135" s="369"/>
      <c r="BR135" s="369"/>
      <c r="BS135" s="369"/>
      <c r="BT135" s="369"/>
      <c r="BU135" s="369"/>
      <c r="BV135" s="369"/>
    </row>
    <row r="136" spans="63:74" x14ac:dyDescent="0.25">
      <c r="BK136" s="369"/>
      <c r="BL136" s="369"/>
      <c r="BM136" s="369"/>
      <c r="BN136" s="369"/>
      <c r="BO136" s="369"/>
      <c r="BP136" s="369"/>
      <c r="BQ136" s="369"/>
      <c r="BR136" s="369"/>
      <c r="BS136" s="369"/>
      <c r="BT136" s="369"/>
      <c r="BU136" s="369"/>
      <c r="BV136" s="369"/>
    </row>
    <row r="137" spans="63:74" x14ac:dyDescent="0.25">
      <c r="BK137" s="369"/>
      <c r="BL137" s="369"/>
      <c r="BM137" s="369"/>
      <c r="BN137" s="369"/>
      <c r="BO137" s="369"/>
      <c r="BP137" s="369"/>
      <c r="BQ137" s="369"/>
      <c r="BR137" s="369"/>
      <c r="BS137" s="369"/>
      <c r="BT137" s="369"/>
      <c r="BU137" s="369"/>
      <c r="BV137" s="369"/>
    </row>
    <row r="138" spans="63:74" x14ac:dyDescent="0.25">
      <c r="BK138" s="369"/>
      <c r="BL138" s="369"/>
      <c r="BM138" s="369"/>
      <c r="BN138" s="369"/>
      <c r="BO138" s="369"/>
      <c r="BP138" s="369"/>
      <c r="BQ138" s="369"/>
      <c r="BR138" s="369"/>
      <c r="BS138" s="369"/>
      <c r="BT138" s="369"/>
      <c r="BU138" s="369"/>
      <c r="BV138" s="369"/>
    </row>
    <row r="139" spans="63:74" x14ac:dyDescent="0.25">
      <c r="BK139" s="369"/>
      <c r="BL139" s="369"/>
      <c r="BM139" s="369"/>
      <c r="BN139" s="369"/>
      <c r="BO139" s="369"/>
      <c r="BP139" s="369"/>
      <c r="BQ139" s="369"/>
      <c r="BR139" s="369"/>
      <c r="BS139" s="369"/>
      <c r="BT139" s="369"/>
      <c r="BU139" s="369"/>
      <c r="BV139" s="369"/>
    </row>
    <row r="140" spans="63:74" x14ac:dyDescent="0.25">
      <c r="BK140" s="369"/>
      <c r="BL140" s="369"/>
      <c r="BM140" s="369"/>
      <c r="BN140" s="369"/>
      <c r="BO140" s="369"/>
      <c r="BP140" s="369"/>
      <c r="BQ140" s="369"/>
      <c r="BR140" s="369"/>
      <c r="BS140" s="369"/>
      <c r="BT140" s="369"/>
      <c r="BU140" s="369"/>
      <c r="BV140" s="369"/>
    </row>
    <row r="141" spans="63:74" x14ac:dyDescent="0.25">
      <c r="BK141" s="369"/>
      <c r="BL141" s="369"/>
      <c r="BM141" s="369"/>
      <c r="BN141" s="369"/>
      <c r="BO141" s="369"/>
      <c r="BP141" s="369"/>
      <c r="BQ141" s="369"/>
      <c r="BR141" s="369"/>
      <c r="BS141" s="369"/>
      <c r="BT141" s="369"/>
      <c r="BU141" s="369"/>
      <c r="BV141" s="369"/>
    </row>
    <row r="142" spans="63:74" x14ac:dyDescent="0.25">
      <c r="BK142" s="369"/>
      <c r="BL142" s="369"/>
      <c r="BM142" s="369"/>
      <c r="BN142" s="369"/>
      <c r="BO142" s="369"/>
      <c r="BP142" s="369"/>
      <c r="BQ142" s="369"/>
      <c r="BR142" s="369"/>
      <c r="BS142" s="369"/>
      <c r="BT142" s="369"/>
      <c r="BU142" s="369"/>
      <c r="BV142" s="369"/>
    </row>
    <row r="143" spans="63:74" x14ac:dyDescent="0.25">
      <c r="BK143" s="369"/>
      <c r="BL143" s="369"/>
      <c r="BM143" s="369"/>
      <c r="BN143" s="369"/>
      <c r="BO143" s="369"/>
      <c r="BP143" s="369"/>
      <c r="BQ143" s="369"/>
      <c r="BR143" s="369"/>
      <c r="BS143" s="369"/>
      <c r="BT143" s="369"/>
      <c r="BU143" s="369"/>
      <c r="BV143" s="369"/>
    </row>
    <row r="144" spans="63:74" x14ac:dyDescent="0.25">
      <c r="BK144" s="369"/>
      <c r="BL144" s="369"/>
      <c r="BM144" s="369"/>
      <c r="BN144" s="369"/>
      <c r="BO144" s="369"/>
      <c r="BP144" s="369"/>
      <c r="BQ144" s="369"/>
      <c r="BR144" s="369"/>
      <c r="BS144" s="369"/>
      <c r="BT144" s="369"/>
      <c r="BU144" s="369"/>
      <c r="BV144" s="369"/>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BB5" activePane="bottomRight" state="frozen"/>
      <selection activeCell="BF63" sqref="BF63"/>
      <selection pane="topRight" activeCell="BF63" sqref="BF63"/>
      <selection pane="bottomLeft" activeCell="BF63" sqref="BF63"/>
      <selection pane="bottomRight" activeCell="BI6" sqref="BI6:BI35"/>
    </sheetView>
  </sheetViews>
  <sheetFormatPr defaultColWidth="8.54296875" defaultRowHeight="10.5" x14ac:dyDescent="0.25"/>
  <cols>
    <col min="1" max="1" width="12.453125" style="158" customWidth="1"/>
    <col min="2" max="2" width="32"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5" ht="13.4" customHeight="1" x14ac:dyDescent="0.3">
      <c r="A1" s="733" t="s">
        <v>790</v>
      </c>
      <c r="B1" s="780" t="s">
        <v>1336</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row>
    <row r="2" spans="1:75" ht="12.5" x14ac:dyDescent="0.25">
      <c r="A2" s="734"/>
      <c r="B2" s="670" t="str">
        <f>"U.S. Energy Information Administration  |  Short-Term Energy Outlook  - "&amp;Dates!D1</f>
        <v>U.S. Energy Information Administration  |  Short-Term Energy Outlook  - December 2022</v>
      </c>
      <c r="C2" s="671"/>
      <c r="D2" s="671"/>
      <c r="E2" s="671"/>
      <c r="F2" s="671"/>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row>
    <row r="3" spans="1:75"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5"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5" ht="11.15" customHeight="1" x14ac:dyDescent="0.25">
      <c r="B5" s="245" t="s">
        <v>308</v>
      </c>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639"/>
      <c r="AZ5" s="639"/>
      <c r="BA5" s="243"/>
      <c r="BB5" s="639"/>
      <c r="BC5" s="639"/>
      <c r="BD5" s="243"/>
      <c r="BE5" s="243"/>
      <c r="BF5" s="243"/>
      <c r="BG5" s="243"/>
      <c r="BH5" s="243"/>
      <c r="BI5" s="243"/>
      <c r="BJ5" s="639"/>
      <c r="BK5" s="367"/>
      <c r="BL5" s="367"/>
      <c r="BM5" s="367"/>
      <c r="BN5" s="367"/>
      <c r="BO5" s="367"/>
      <c r="BP5" s="367"/>
      <c r="BQ5" s="367"/>
      <c r="BR5" s="367"/>
      <c r="BS5" s="367"/>
      <c r="BT5" s="367"/>
      <c r="BU5" s="367"/>
      <c r="BV5" s="367"/>
    </row>
    <row r="6" spans="1:75" ht="11.15" customHeight="1" x14ac:dyDescent="0.25">
      <c r="A6" s="158" t="s">
        <v>1001</v>
      </c>
      <c r="B6" s="169" t="s">
        <v>309</v>
      </c>
      <c r="C6" s="243">
        <v>1.04</v>
      </c>
      <c r="D6" s="243">
        <v>1.03</v>
      </c>
      <c r="E6" s="243">
        <v>0.99</v>
      </c>
      <c r="F6" s="243">
        <v>0.99</v>
      </c>
      <c r="G6" s="243">
        <v>1.02</v>
      </c>
      <c r="H6" s="243">
        <v>1.04</v>
      </c>
      <c r="I6" s="243">
        <v>1.05</v>
      </c>
      <c r="J6" s="243">
        <v>1.04</v>
      </c>
      <c r="K6" s="243">
        <v>1</v>
      </c>
      <c r="L6" s="243">
        <v>1</v>
      </c>
      <c r="M6" s="243">
        <v>1</v>
      </c>
      <c r="N6" s="243">
        <v>1</v>
      </c>
      <c r="O6" s="243">
        <v>0.95</v>
      </c>
      <c r="P6" s="243">
        <v>1.04</v>
      </c>
      <c r="Q6" s="243">
        <v>1.05</v>
      </c>
      <c r="R6" s="243">
        <v>1.04</v>
      </c>
      <c r="S6" s="243">
        <v>1.03</v>
      </c>
      <c r="T6" s="243">
        <v>1</v>
      </c>
      <c r="U6" s="243">
        <v>1.02</v>
      </c>
      <c r="V6" s="243">
        <v>1.01</v>
      </c>
      <c r="W6" s="243">
        <v>1.02</v>
      </c>
      <c r="X6" s="243">
        <v>1.02</v>
      </c>
      <c r="Y6" s="243">
        <v>1.03</v>
      </c>
      <c r="Z6" s="243">
        <v>1.02</v>
      </c>
      <c r="AA6" s="243">
        <v>1.01</v>
      </c>
      <c r="AB6" s="243">
        <v>1.01</v>
      </c>
      <c r="AC6" s="243">
        <v>1.03</v>
      </c>
      <c r="AD6" s="243">
        <v>1.03</v>
      </c>
      <c r="AE6" s="243">
        <v>0.85</v>
      </c>
      <c r="AF6" s="243">
        <v>0.81499999999999995</v>
      </c>
      <c r="AG6" s="243">
        <v>0.81</v>
      </c>
      <c r="AH6" s="243">
        <v>0.85</v>
      </c>
      <c r="AI6" s="243">
        <v>0.85</v>
      </c>
      <c r="AJ6" s="243">
        <v>0.86</v>
      </c>
      <c r="AK6" s="243">
        <v>0.86</v>
      </c>
      <c r="AL6" s="243">
        <v>0.85</v>
      </c>
      <c r="AM6" s="243">
        <v>0.85</v>
      </c>
      <c r="AN6" s="243">
        <v>0.87</v>
      </c>
      <c r="AO6" s="243">
        <v>0.87</v>
      </c>
      <c r="AP6" s="243">
        <v>0.87</v>
      </c>
      <c r="AQ6" s="243">
        <v>0.88</v>
      </c>
      <c r="AR6" s="243">
        <v>0.89500000000000002</v>
      </c>
      <c r="AS6" s="243">
        <v>0.91</v>
      </c>
      <c r="AT6" s="243">
        <v>0.92</v>
      </c>
      <c r="AU6" s="243">
        <v>0.93</v>
      </c>
      <c r="AV6" s="243">
        <v>0.94</v>
      </c>
      <c r="AW6" s="243">
        <v>0.95</v>
      </c>
      <c r="AX6" s="243">
        <v>0.96</v>
      </c>
      <c r="AY6" s="243">
        <v>0.97</v>
      </c>
      <c r="AZ6" s="243">
        <v>0.97</v>
      </c>
      <c r="BA6" s="243">
        <v>0.98</v>
      </c>
      <c r="BB6" s="243">
        <v>0.99</v>
      </c>
      <c r="BC6" s="243">
        <v>1</v>
      </c>
      <c r="BD6" s="243">
        <v>1.01</v>
      </c>
      <c r="BE6" s="243">
        <v>1.01</v>
      </c>
      <c r="BF6" s="243">
        <v>1.02</v>
      </c>
      <c r="BG6" s="243">
        <v>1.02</v>
      </c>
      <c r="BH6" s="243">
        <v>1.03</v>
      </c>
      <c r="BI6" s="243">
        <v>1.01</v>
      </c>
      <c r="BJ6" s="367" t="s">
        <v>1408</v>
      </c>
      <c r="BK6" s="367" t="s">
        <v>1408</v>
      </c>
      <c r="BL6" s="367" t="s">
        <v>1408</v>
      </c>
      <c r="BM6" s="367" t="s">
        <v>1408</v>
      </c>
      <c r="BN6" s="367" t="s">
        <v>1408</v>
      </c>
      <c r="BO6" s="367" t="s">
        <v>1408</v>
      </c>
      <c r="BP6" s="367" t="s">
        <v>1408</v>
      </c>
      <c r="BQ6" s="367" t="s">
        <v>1408</v>
      </c>
      <c r="BR6" s="367" t="s">
        <v>1408</v>
      </c>
      <c r="BS6" s="367" t="s">
        <v>1408</v>
      </c>
      <c r="BT6" s="367" t="s">
        <v>1408</v>
      </c>
      <c r="BU6" s="367" t="s">
        <v>1408</v>
      </c>
      <c r="BV6" s="367" t="s">
        <v>1408</v>
      </c>
      <c r="BW6" s="444"/>
    </row>
    <row r="7" spans="1:75" ht="11.15" customHeight="1" x14ac:dyDescent="0.25">
      <c r="A7" s="158" t="s">
        <v>326</v>
      </c>
      <c r="B7" s="169" t="s">
        <v>317</v>
      </c>
      <c r="C7" s="243">
        <v>1.61</v>
      </c>
      <c r="D7" s="243">
        <v>1.6</v>
      </c>
      <c r="E7" s="243">
        <v>1.57</v>
      </c>
      <c r="F7" s="243">
        <v>1.5649999999999999</v>
      </c>
      <c r="G7" s="243">
        <v>1.57</v>
      </c>
      <c r="H7" s="243">
        <v>1.54</v>
      </c>
      <c r="I7" s="243">
        <v>1.55</v>
      </c>
      <c r="J7" s="243">
        <v>1.56</v>
      </c>
      <c r="K7" s="243">
        <v>1.58</v>
      </c>
      <c r="L7" s="243">
        <v>1.55</v>
      </c>
      <c r="M7" s="243">
        <v>1.59</v>
      </c>
      <c r="N7" s="243">
        <v>1.57</v>
      </c>
      <c r="O7" s="243">
        <v>1.57</v>
      </c>
      <c r="P7" s="243">
        <v>1.46</v>
      </c>
      <c r="Q7" s="243">
        <v>1.47</v>
      </c>
      <c r="R7" s="243">
        <v>1.43</v>
      </c>
      <c r="S7" s="243">
        <v>1.45</v>
      </c>
      <c r="T7" s="243">
        <v>1.41</v>
      </c>
      <c r="U7" s="243">
        <v>1.39</v>
      </c>
      <c r="V7" s="243">
        <v>1.43</v>
      </c>
      <c r="W7" s="243">
        <v>1.38</v>
      </c>
      <c r="X7" s="243">
        <v>1.36</v>
      </c>
      <c r="Y7" s="243">
        <v>1.3</v>
      </c>
      <c r="Z7" s="243">
        <v>1.43</v>
      </c>
      <c r="AA7" s="243">
        <v>1.35</v>
      </c>
      <c r="AB7" s="243">
        <v>1.3</v>
      </c>
      <c r="AC7" s="243">
        <v>1.4</v>
      </c>
      <c r="AD7" s="243">
        <v>1.32</v>
      </c>
      <c r="AE7" s="243">
        <v>1.28</v>
      </c>
      <c r="AF7" s="243">
        <v>1.22</v>
      </c>
      <c r="AG7" s="243">
        <v>1.1499999999999999</v>
      </c>
      <c r="AH7" s="243">
        <v>1.18</v>
      </c>
      <c r="AI7" s="243">
        <v>1.24</v>
      </c>
      <c r="AJ7" s="243">
        <v>1.1299999999999999</v>
      </c>
      <c r="AK7" s="243">
        <v>1.1499999999999999</v>
      </c>
      <c r="AL7" s="243">
        <v>1.1000000000000001</v>
      </c>
      <c r="AM7" s="243">
        <v>1.1000000000000001</v>
      </c>
      <c r="AN7" s="243">
        <v>1.0900000000000001</v>
      </c>
      <c r="AO7" s="243">
        <v>1.1299999999999999</v>
      </c>
      <c r="AP7" s="243">
        <v>1.1100000000000001</v>
      </c>
      <c r="AQ7" s="243">
        <v>1.07</v>
      </c>
      <c r="AR7" s="243">
        <v>1.06</v>
      </c>
      <c r="AS7" s="243">
        <v>1.1100000000000001</v>
      </c>
      <c r="AT7" s="243">
        <v>1.07</v>
      </c>
      <c r="AU7" s="243">
        <v>1.1399999999999999</v>
      </c>
      <c r="AV7" s="243">
        <v>1.0900000000000001</v>
      </c>
      <c r="AW7" s="243">
        <v>1.1200000000000001</v>
      </c>
      <c r="AX7" s="243">
        <v>1.17</v>
      </c>
      <c r="AY7" s="243">
        <v>1.1200000000000001</v>
      </c>
      <c r="AZ7" s="243">
        <v>1.18</v>
      </c>
      <c r="BA7" s="243">
        <v>1.1499999999999999</v>
      </c>
      <c r="BB7" s="243">
        <v>1.2</v>
      </c>
      <c r="BC7" s="243">
        <v>1.1599999999999999</v>
      </c>
      <c r="BD7" s="243">
        <v>1.2</v>
      </c>
      <c r="BE7" s="243">
        <v>1.1399999999999999</v>
      </c>
      <c r="BF7" s="243">
        <v>1.18</v>
      </c>
      <c r="BG7" s="243">
        <v>1.1499999999999999</v>
      </c>
      <c r="BH7" s="243">
        <v>1.1100000000000001</v>
      </c>
      <c r="BI7" s="243">
        <v>1.07</v>
      </c>
      <c r="BJ7" s="367" t="s">
        <v>1408</v>
      </c>
      <c r="BK7" s="367" t="s">
        <v>1408</v>
      </c>
      <c r="BL7" s="367" t="s">
        <v>1408</v>
      </c>
      <c r="BM7" s="367" t="s">
        <v>1408</v>
      </c>
      <c r="BN7" s="367" t="s">
        <v>1408</v>
      </c>
      <c r="BO7" s="367" t="s">
        <v>1408</v>
      </c>
      <c r="BP7" s="367" t="s">
        <v>1408</v>
      </c>
      <c r="BQ7" s="367" t="s">
        <v>1408</v>
      </c>
      <c r="BR7" s="367" t="s">
        <v>1408</v>
      </c>
      <c r="BS7" s="367" t="s">
        <v>1408</v>
      </c>
      <c r="BT7" s="367" t="s">
        <v>1408</v>
      </c>
      <c r="BU7" s="367" t="s">
        <v>1408</v>
      </c>
      <c r="BV7" s="367" t="s">
        <v>1408</v>
      </c>
      <c r="BW7" s="444"/>
    </row>
    <row r="8" spans="1:75" ht="11.15" customHeight="1" x14ac:dyDescent="0.25">
      <c r="A8" s="158" t="s">
        <v>1089</v>
      </c>
      <c r="B8" s="169" t="s">
        <v>1090</v>
      </c>
      <c r="C8" s="243">
        <v>0.316</v>
      </c>
      <c r="D8" s="243">
        <v>0.32600000000000001</v>
      </c>
      <c r="E8" s="243">
        <v>0.36399999999999999</v>
      </c>
      <c r="F8" s="243">
        <v>0.36299999999999999</v>
      </c>
      <c r="G8" s="243">
        <v>0.35799999999999998</v>
      </c>
      <c r="H8" s="243">
        <v>0.33500000000000002</v>
      </c>
      <c r="I8" s="243">
        <v>0.32500000000000001</v>
      </c>
      <c r="J8" s="243">
        <v>0.34</v>
      </c>
      <c r="K8" s="243">
        <v>0.33500000000000002</v>
      </c>
      <c r="L8" s="243">
        <v>0.33</v>
      </c>
      <c r="M8" s="243">
        <v>0.3</v>
      </c>
      <c r="N8" s="243">
        <v>0.31</v>
      </c>
      <c r="O8" s="243">
        <v>0.32</v>
      </c>
      <c r="P8" s="243">
        <v>0.33500000000000002</v>
      </c>
      <c r="Q8" s="243">
        <v>0.32500000000000001</v>
      </c>
      <c r="R8" s="243">
        <v>0.33500000000000002</v>
      </c>
      <c r="S8" s="243">
        <v>0.32500000000000001</v>
      </c>
      <c r="T8" s="243">
        <v>0.32500000000000001</v>
      </c>
      <c r="U8" s="243">
        <v>0.315</v>
      </c>
      <c r="V8" s="243">
        <v>0.33</v>
      </c>
      <c r="W8" s="243">
        <v>0.33500000000000002</v>
      </c>
      <c r="X8" s="243">
        <v>0.32500000000000001</v>
      </c>
      <c r="Y8" s="243">
        <v>0.31458599999999998</v>
      </c>
      <c r="Z8" s="243">
        <v>0.30499999999999999</v>
      </c>
      <c r="AA8" s="243">
        <v>0.30499999999999999</v>
      </c>
      <c r="AB8" s="243">
        <v>0.28999999999999998</v>
      </c>
      <c r="AC8" s="243">
        <v>0.28000000000000003</v>
      </c>
      <c r="AD8" s="243">
        <v>0.28999999999999998</v>
      </c>
      <c r="AE8" s="243">
        <v>0.28000000000000003</v>
      </c>
      <c r="AF8" s="243">
        <v>0.3</v>
      </c>
      <c r="AG8" s="243">
        <v>0.28000000000000003</v>
      </c>
      <c r="AH8" s="243">
        <v>0.27</v>
      </c>
      <c r="AI8" s="243">
        <v>0.28000000000000003</v>
      </c>
      <c r="AJ8" s="243">
        <v>0.26</v>
      </c>
      <c r="AK8" s="243">
        <v>0.27500000000000002</v>
      </c>
      <c r="AL8" s="243">
        <v>0.26</v>
      </c>
      <c r="AM8" s="243">
        <v>0.27</v>
      </c>
      <c r="AN8" s="243">
        <v>0.27</v>
      </c>
      <c r="AO8" s="243">
        <v>0.28999999999999998</v>
      </c>
      <c r="AP8" s="243">
        <v>0.27500000000000002</v>
      </c>
      <c r="AQ8" s="243">
        <v>0.26</v>
      </c>
      <c r="AR8" s="243">
        <v>0.27</v>
      </c>
      <c r="AS8" s="243">
        <v>0.26</v>
      </c>
      <c r="AT8" s="243">
        <v>0.26</v>
      </c>
      <c r="AU8" s="243">
        <v>0.25</v>
      </c>
      <c r="AV8" s="243">
        <v>0.26</v>
      </c>
      <c r="AW8" s="243">
        <v>0.25</v>
      </c>
      <c r="AX8" s="243">
        <v>0.26</v>
      </c>
      <c r="AY8" s="243">
        <v>0.27</v>
      </c>
      <c r="AZ8" s="243">
        <v>0.28000000000000003</v>
      </c>
      <c r="BA8" s="243">
        <v>0.27</v>
      </c>
      <c r="BB8" s="243">
        <v>0.28000000000000003</v>
      </c>
      <c r="BC8" s="243">
        <v>0.28999999999999998</v>
      </c>
      <c r="BD8" s="243">
        <v>0.28999999999999998</v>
      </c>
      <c r="BE8" s="243">
        <v>0.28000000000000003</v>
      </c>
      <c r="BF8" s="243">
        <v>0.28999999999999998</v>
      </c>
      <c r="BG8" s="243">
        <v>0.28999999999999998</v>
      </c>
      <c r="BH8" s="243">
        <v>0.27</v>
      </c>
      <c r="BI8" s="243">
        <v>0.26</v>
      </c>
      <c r="BJ8" s="367" t="s">
        <v>1408</v>
      </c>
      <c r="BK8" s="367" t="s">
        <v>1408</v>
      </c>
      <c r="BL8" s="367" t="s">
        <v>1408</v>
      </c>
      <c r="BM8" s="367" t="s">
        <v>1408</v>
      </c>
      <c r="BN8" s="367" t="s">
        <v>1408</v>
      </c>
      <c r="BO8" s="367" t="s">
        <v>1408</v>
      </c>
      <c r="BP8" s="367" t="s">
        <v>1408</v>
      </c>
      <c r="BQ8" s="367" t="s">
        <v>1408</v>
      </c>
      <c r="BR8" s="367" t="s">
        <v>1408</v>
      </c>
      <c r="BS8" s="367" t="s">
        <v>1408</v>
      </c>
      <c r="BT8" s="367" t="s">
        <v>1408</v>
      </c>
      <c r="BU8" s="367" t="s">
        <v>1408</v>
      </c>
      <c r="BV8" s="367" t="s">
        <v>1408</v>
      </c>
      <c r="BW8" s="444"/>
    </row>
    <row r="9" spans="1:75" ht="11.15" customHeight="1" x14ac:dyDescent="0.25">
      <c r="A9" s="158" t="s">
        <v>1076</v>
      </c>
      <c r="B9" s="169" t="s">
        <v>1077</v>
      </c>
      <c r="C9" s="243">
        <v>0.13500000000000001</v>
      </c>
      <c r="D9" s="243">
        <v>0.13500000000000001</v>
      </c>
      <c r="E9" s="243">
        <v>0.13500000000000001</v>
      </c>
      <c r="F9" s="243">
        <v>0.13500000000000001</v>
      </c>
      <c r="G9" s="243">
        <v>0.13500000000000001</v>
      </c>
      <c r="H9" s="243">
        <v>0.13</v>
      </c>
      <c r="I9" s="243">
        <v>0.13500000000000001</v>
      </c>
      <c r="J9" s="243">
        <v>0.13500000000000001</v>
      </c>
      <c r="K9" s="243">
        <v>0.13500000000000001</v>
      </c>
      <c r="L9" s="243">
        <v>0.13500000000000001</v>
      </c>
      <c r="M9" s="243">
        <v>0.12</v>
      </c>
      <c r="N9" s="243">
        <v>0.11</v>
      </c>
      <c r="O9" s="243">
        <v>0.11</v>
      </c>
      <c r="P9" s="243">
        <v>0.1</v>
      </c>
      <c r="Q9" s="243">
        <v>0.12</v>
      </c>
      <c r="R9" s="243">
        <v>0.12</v>
      </c>
      <c r="S9" s="243">
        <v>0.11</v>
      </c>
      <c r="T9" s="243">
        <v>0.11</v>
      </c>
      <c r="U9" s="243">
        <v>0.13500000000000001</v>
      </c>
      <c r="V9" s="243">
        <v>0.13</v>
      </c>
      <c r="W9" s="243">
        <v>0.12</v>
      </c>
      <c r="X9" s="243">
        <v>0.13</v>
      </c>
      <c r="Y9" s="243">
        <v>0.12</v>
      </c>
      <c r="Z9" s="243">
        <v>0.13</v>
      </c>
      <c r="AA9" s="243">
        <v>0.13</v>
      </c>
      <c r="AB9" s="243">
        <v>0.12</v>
      </c>
      <c r="AC9" s="243">
        <v>0.13</v>
      </c>
      <c r="AD9" s="243">
        <v>0.13500000000000001</v>
      </c>
      <c r="AE9" s="243">
        <v>0.1</v>
      </c>
      <c r="AF9" s="243">
        <v>0.115</v>
      </c>
      <c r="AG9" s="243">
        <v>0.11</v>
      </c>
      <c r="AH9" s="243">
        <v>0.11</v>
      </c>
      <c r="AI9" s="243">
        <v>0.105</v>
      </c>
      <c r="AJ9" s="243">
        <v>0.09</v>
      </c>
      <c r="AK9" s="243">
        <v>0.1</v>
      </c>
      <c r="AL9" s="243">
        <v>0.13</v>
      </c>
      <c r="AM9" s="243">
        <v>0.105</v>
      </c>
      <c r="AN9" s="243">
        <v>0.105</v>
      </c>
      <c r="AO9" s="243">
        <v>0.105</v>
      </c>
      <c r="AP9" s="243">
        <v>0.1</v>
      </c>
      <c r="AQ9" s="243">
        <v>0.105</v>
      </c>
      <c r="AR9" s="243">
        <v>0.1</v>
      </c>
      <c r="AS9" s="243">
        <v>0.1</v>
      </c>
      <c r="AT9" s="243">
        <v>0.1</v>
      </c>
      <c r="AU9" s="243">
        <v>0.1</v>
      </c>
      <c r="AV9" s="243">
        <v>8.5000000000000006E-2</v>
      </c>
      <c r="AW9" s="243">
        <v>0.09</v>
      </c>
      <c r="AX9" s="243">
        <v>0.1</v>
      </c>
      <c r="AY9" s="243">
        <v>0.1</v>
      </c>
      <c r="AZ9" s="243">
        <v>0.09</v>
      </c>
      <c r="BA9" s="243">
        <v>0.09</v>
      </c>
      <c r="BB9" s="243">
        <v>0.09</v>
      </c>
      <c r="BC9" s="243">
        <v>0.09</v>
      </c>
      <c r="BD9" s="243">
        <v>0.09</v>
      </c>
      <c r="BE9" s="243">
        <v>0.1</v>
      </c>
      <c r="BF9" s="243">
        <v>0.08</v>
      </c>
      <c r="BG9" s="243">
        <v>0.1</v>
      </c>
      <c r="BH9" s="243">
        <v>7.4999999999999997E-2</v>
      </c>
      <c r="BI9" s="243">
        <v>0.06</v>
      </c>
      <c r="BJ9" s="367" t="s">
        <v>1408</v>
      </c>
      <c r="BK9" s="367" t="s">
        <v>1408</v>
      </c>
      <c r="BL9" s="367" t="s">
        <v>1408</v>
      </c>
      <c r="BM9" s="367" t="s">
        <v>1408</v>
      </c>
      <c r="BN9" s="367" t="s">
        <v>1408</v>
      </c>
      <c r="BO9" s="367" t="s">
        <v>1408</v>
      </c>
      <c r="BP9" s="367" t="s">
        <v>1408</v>
      </c>
      <c r="BQ9" s="367" t="s">
        <v>1408</v>
      </c>
      <c r="BR9" s="367" t="s">
        <v>1408</v>
      </c>
      <c r="BS9" s="367" t="s">
        <v>1408</v>
      </c>
      <c r="BT9" s="367" t="s">
        <v>1408</v>
      </c>
      <c r="BU9" s="367" t="s">
        <v>1408</v>
      </c>
      <c r="BV9" s="367" t="s">
        <v>1408</v>
      </c>
      <c r="BW9" s="444"/>
    </row>
    <row r="10" spans="1:75" ht="11.15" customHeight="1" x14ac:dyDescent="0.25">
      <c r="A10" s="158" t="s">
        <v>1006</v>
      </c>
      <c r="B10" s="169" t="s">
        <v>1007</v>
      </c>
      <c r="C10" s="243">
        <v>0.2</v>
      </c>
      <c r="D10" s="243">
        <v>0.2</v>
      </c>
      <c r="E10" s="243">
        <v>0.2</v>
      </c>
      <c r="F10" s="243">
        <v>0.19</v>
      </c>
      <c r="G10" s="243">
        <v>0.2</v>
      </c>
      <c r="H10" s="243">
        <v>0.2</v>
      </c>
      <c r="I10" s="243">
        <v>0.18</v>
      </c>
      <c r="J10" s="243">
        <v>0.2</v>
      </c>
      <c r="K10" s="243">
        <v>0.2</v>
      </c>
      <c r="L10" s="243">
        <v>0.2</v>
      </c>
      <c r="M10" s="243">
        <v>0.18</v>
      </c>
      <c r="N10" s="243">
        <v>0.2</v>
      </c>
      <c r="O10" s="243">
        <v>0.21</v>
      </c>
      <c r="P10" s="243">
        <v>0.2</v>
      </c>
      <c r="Q10" s="243">
        <v>0.2</v>
      </c>
      <c r="R10" s="243">
        <v>0.18</v>
      </c>
      <c r="S10" s="243">
        <v>0.21</v>
      </c>
      <c r="T10" s="243">
        <v>0.21</v>
      </c>
      <c r="U10" s="243">
        <v>0.2</v>
      </c>
      <c r="V10" s="243">
        <v>0.21</v>
      </c>
      <c r="W10" s="243">
        <v>0.2</v>
      </c>
      <c r="X10" s="243">
        <v>0.21</v>
      </c>
      <c r="Y10" s="243">
        <v>0.18</v>
      </c>
      <c r="Z10" s="243">
        <v>0.21</v>
      </c>
      <c r="AA10" s="243">
        <v>0.185</v>
      </c>
      <c r="AB10" s="243">
        <v>0.2</v>
      </c>
      <c r="AC10" s="243">
        <v>0.2</v>
      </c>
      <c r="AD10" s="243">
        <v>0.19</v>
      </c>
      <c r="AE10" s="243">
        <v>0.18</v>
      </c>
      <c r="AF10" s="243">
        <v>0.18</v>
      </c>
      <c r="AG10" s="243">
        <v>0.15</v>
      </c>
      <c r="AH10" s="243">
        <v>0.15</v>
      </c>
      <c r="AI10" s="243">
        <v>0.15</v>
      </c>
      <c r="AJ10" s="243">
        <v>0.17</v>
      </c>
      <c r="AK10" s="243">
        <v>0.16500000000000001</v>
      </c>
      <c r="AL10" s="243">
        <v>0.16500000000000001</v>
      </c>
      <c r="AM10" s="243">
        <v>0.16</v>
      </c>
      <c r="AN10" s="243">
        <v>0.16</v>
      </c>
      <c r="AO10" s="243">
        <v>0.15</v>
      </c>
      <c r="AP10" s="243">
        <v>0.17</v>
      </c>
      <c r="AQ10" s="243">
        <v>0.17</v>
      </c>
      <c r="AR10" s="243">
        <v>0.18</v>
      </c>
      <c r="AS10" s="243">
        <v>0.18</v>
      </c>
      <c r="AT10" s="243">
        <v>0.18</v>
      </c>
      <c r="AU10" s="243">
        <v>0.19</v>
      </c>
      <c r="AV10" s="243">
        <v>0.18</v>
      </c>
      <c r="AW10" s="243">
        <v>0.19</v>
      </c>
      <c r="AX10" s="243">
        <v>0.19</v>
      </c>
      <c r="AY10" s="243">
        <v>0.18</v>
      </c>
      <c r="AZ10" s="243">
        <v>0.19</v>
      </c>
      <c r="BA10" s="243">
        <v>0.19</v>
      </c>
      <c r="BB10" s="243">
        <v>0.2</v>
      </c>
      <c r="BC10" s="243">
        <v>0.18</v>
      </c>
      <c r="BD10" s="243">
        <v>0.19</v>
      </c>
      <c r="BE10" s="243">
        <v>0.2</v>
      </c>
      <c r="BF10" s="243">
        <v>0.19</v>
      </c>
      <c r="BG10" s="243">
        <v>0.21</v>
      </c>
      <c r="BH10" s="243">
        <v>0.22</v>
      </c>
      <c r="BI10" s="243">
        <v>0.22</v>
      </c>
      <c r="BJ10" s="367" t="s">
        <v>1408</v>
      </c>
      <c r="BK10" s="367" t="s">
        <v>1408</v>
      </c>
      <c r="BL10" s="367" t="s">
        <v>1408</v>
      </c>
      <c r="BM10" s="367" t="s">
        <v>1408</v>
      </c>
      <c r="BN10" s="367" t="s">
        <v>1408</v>
      </c>
      <c r="BO10" s="367" t="s">
        <v>1408</v>
      </c>
      <c r="BP10" s="367" t="s">
        <v>1408</v>
      </c>
      <c r="BQ10" s="367" t="s">
        <v>1408</v>
      </c>
      <c r="BR10" s="367" t="s">
        <v>1408</v>
      </c>
      <c r="BS10" s="367" t="s">
        <v>1408</v>
      </c>
      <c r="BT10" s="367" t="s">
        <v>1408</v>
      </c>
      <c r="BU10" s="367" t="s">
        <v>1408</v>
      </c>
      <c r="BV10" s="367" t="s">
        <v>1408</v>
      </c>
      <c r="BW10" s="444"/>
    </row>
    <row r="11" spans="1:75" ht="11.15" customHeight="1" x14ac:dyDescent="0.25">
      <c r="A11" s="158" t="s">
        <v>1000</v>
      </c>
      <c r="B11" s="169" t="s">
        <v>310</v>
      </c>
      <c r="C11" s="243">
        <v>3.84</v>
      </c>
      <c r="D11" s="243">
        <v>3.835</v>
      </c>
      <c r="E11" s="243">
        <v>3.8149999999999999</v>
      </c>
      <c r="F11" s="243">
        <v>3.8250000000000002</v>
      </c>
      <c r="G11" s="243">
        <v>3.8050000000000002</v>
      </c>
      <c r="H11" s="243">
        <v>3.78</v>
      </c>
      <c r="I11" s="243">
        <v>3.722</v>
      </c>
      <c r="J11" s="243">
        <v>3.52</v>
      </c>
      <c r="K11" s="243">
        <v>3.4</v>
      </c>
      <c r="L11" s="243">
        <v>3.4</v>
      </c>
      <c r="M11" s="243">
        <v>2.7</v>
      </c>
      <c r="N11" s="243">
        <v>2.6</v>
      </c>
      <c r="O11" s="243">
        <v>2.65</v>
      </c>
      <c r="P11" s="243">
        <v>2.65</v>
      </c>
      <c r="Q11" s="243">
        <v>2.6</v>
      </c>
      <c r="R11" s="243">
        <v>2.5</v>
      </c>
      <c r="S11" s="243">
        <v>2.2999999999999998</v>
      </c>
      <c r="T11" s="243">
        <v>2.2000000000000002</v>
      </c>
      <c r="U11" s="243">
        <v>2.1</v>
      </c>
      <c r="V11" s="243">
        <v>2.1</v>
      </c>
      <c r="W11" s="243">
        <v>2.1</v>
      </c>
      <c r="X11" s="243">
        <v>2.1</v>
      </c>
      <c r="Y11" s="243">
        <v>2</v>
      </c>
      <c r="Z11" s="243">
        <v>2</v>
      </c>
      <c r="AA11" s="243">
        <v>2</v>
      </c>
      <c r="AB11" s="243">
        <v>2.0499999999999998</v>
      </c>
      <c r="AC11" s="243">
        <v>2</v>
      </c>
      <c r="AD11" s="243">
        <v>1.9750000000000001</v>
      </c>
      <c r="AE11" s="243">
        <v>1.9750000000000001</v>
      </c>
      <c r="AF11" s="243">
        <v>1.95</v>
      </c>
      <c r="AG11" s="243">
        <v>1.9</v>
      </c>
      <c r="AH11" s="243">
        <v>1.9</v>
      </c>
      <c r="AI11" s="243">
        <v>1.9</v>
      </c>
      <c r="AJ11" s="243">
        <v>1.9</v>
      </c>
      <c r="AK11" s="243">
        <v>1.95</v>
      </c>
      <c r="AL11" s="243">
        <v>2</v>
      </c>
      <c r="AM11" s="243">
        <v>2.0499999999999998</v>
      </c>
      <c r="AN11" s="243">
        <v>2.2000000000000002</v>
      </c>
      <c r="AO11" s="243">
        <v>2.2999999999999998</v>
      </c>
      <c r="AP11" s="243">
        <v>2.4500000000000002</v>
      </c>
      <c r="AQ11" s="243">
        <v>2.4500000000000002</v>
      </c>
      <c r="AR11" s="243">
        <v>2.5</v>
      </c>
      <c r="AS11" s="243">
        <v>2.5</v>
      </c>
      <c r="AT11" s="243">
        <v>2.4500000000000002</v>
      </c>
      <c r="AU11" s="243">
        <v>2.4500000000000002</v>
      </c>
      <c r="AV11" s="243">
        <v>2.4500000000000002</v>
      </c>
      <c r="AW11" s="243">
        <v>2.4500000000000002</v>
      </c>
      <c r="AX11" s="243">
        <v>2.4500000000000002</v>
      </c>
      <c r="AY11" s="243">
        <v>2.5</v>
      </c>
      <c r="AZ11" s="243">
        <v>2.5499999999999998</v>
      </c>
      <c r="BA11" s="243">
        <v>2.6</v>
      </c>
      <c r="BB11" s="243">
        <v>2.6</v>
      </c>
      <c r="BC11" s="243">
        <v>2.5</v>
      </c>
      <c r="BD11" s="243">
        <v>2.5</v>
      </c>
      <c r="BE11" s="243">
        <v>2.5</v>
      </c>
      <c r="BF11" s="243">
        <v>2.5499999999999998</v>
      </c>
      <c r="BG11" s="243">
        <v>2.54</v>
      </c>
      <c r="BH11" s="243">
        <v>2.58</v>
      </c>
      <c r="BI11" s="243">
        <v>2.52</v>
      </c>
      <c r="BJ11" s="367" t="s">
        <v>1408</v>
      </c>
      <c r="BK11" s="367" t="s">
        <v>1408</v>
      </c>
      <c r="BL11" s="367" t="s">
        <v>1408</v>
      </c>
      <c r="BM11" s="367" t="s">
        <v>1408</v>
      </c>
      <c r="BN11" s="367" t="s">
        <v>1408</v>
      </c>
      <c r="BO11" s="367" t="s">
        <v>1408</v>
      </c>
      <c r="BP11" s="367" t="s">
        <v>1408</v>
      </c>
      <c r="BQ11" s="367" t="s">
        <v>1408</v>
      </c>
      <c r="BR11" s="367" t="s">
        <v>1408</v>
      </c>
      <c r="BS11" s="367" t="s">
        <v>1408</v>
      </c>
      <c r="BT11" s="367" t="s">
        <v>1408</v>
      </c>
      <c r="BU11" s="367" t="s">
        <v>1408</v>
      </c>
      <c r="BV11" s="367" t="s">
        <v>1408</v>
      </c>
      <c r="BW11" s="444"/>
    </row>
    <row r="12" spans="1:75" ht="11.15" customHeight="1" x14ac:dyDescent="0.25">
      <c r="A12" s="158" t="s">
        <v>327</v>
      </c>
      <c r="B12" s="169" t="s">
        <v>318</v>
      </c>
      <c r="C12" s="243">
        <v>4.43</v>
      </c>
      <c r="D12" s="243">
        <v>4.47</v>
      </c>
      <c r="E12" s="243">
        <v>4.4800000000000004</v>
      </c>
      <c r="F12" s="243">
        <v>4.4400000000000004</v>
      </c>
      <c r="G12" s="243">
        <v>4.49</v>
      </c>
      <c r="H12" s="243">
        <v>4.5739999999999998</v>
      </c>
      <c r="I12" s="243">
        <v>4.6040000000000001</v>
      </c>
      <c r="J12" s="243">
        <v>4.6749999999999998</v>
      </c>
      <c r="K12" s="243">
        <v>4.7</v>
      </c>
      <c r="L12" s="243">
        <v>4.7300000000000004</v>
      </c>
      <c r="M12" s="243">
        <v>4.7699999999999996</v>
      </c>
      <c r="N12" s="243">
        <v>4.8</v>
      </c>
      <c r="O12" s="243">
        <v>4.8</v>
      </c>
      <c r="P12" s="243">
        <v>4.78</v>
      </c>
      <c r="Q12" s="243">
        <v>4.62</v>
      </c>
      <c r="R12" s="243">
        <v>4.7</v>
      </c>
      <c r="S12" s="243">
        <v>4.7</v>
      </c>
      <c r="T12" s="243">
        <v>4.7</v>
      </c>
      <c r="U12" s="243">
        <v>4.7</v>
      </c>
      <c r="V12" s="243">
        <v>4.75</v>
      </c>
      <c r="W12" s="243">
        <v>4.6500000000000004</v>
      </c>
      <c r="X12" s="243">
        <v>4.75</v>
      </c>
      <c r="Y12" s="243">
        <v>4.6500000000000004</v>
      </c>
      <c r="Z12" s="243">
        <v>4.55</v>
      </c>
      <c r="AA12" s="243">
        <v>4.55</v>
      </c>
      <c r="AB12" s="243">
        <v>4.6500000000000004</v>
      </c>
      <c r="AC12" s="243">
        <v>4.5</v>
      </c>
      <c r="AD12" s="243">
        <v>4.5</v>
      </c>
      <c r="AE12" s="243">
        <v>4.22</v>
      </c>
      <c r="AF12" s="243">
        <v>3.75</v>
      </c>
      <c r="AG12" s="243">
        <v>3.7</v>
      </c>
      <c r="AH12" s="243">
        <v>3.69</v>
      </c>
      <c r="AI12" s="243">
        <v>3.71</v>
      </c>
      <c r="AJ12" s="243">
        <v>3.85</v>
      </c>
      <c r="AK12" s="243">
        <v>3.82</v>
      </c>
      <c r="AL12" s="243">
        <v>3.86</v>
      </c>
      <c r="AM12" s="243">
        <v>3.86</v>
      </c>
      <c r="AN12" s="243">
        <v>3.95</v>
      </c>
      <c r="AO12" s="243">
        <v>4</v>
      </c>
      <c r="AP12" s="243">
        <v>4</v>
      </c>
      <c r="AQ12" s="243">
        <v>4</v>
      </c>
      <c r="AR12" s="243">
        <v>3.95</v>
      </c>
      <c r="AS12" s="243">
        <v>4</v>
      </c>
      <c r="AT12" s="243">
        <v>4.0750000000000002</v>
      </c>
      <c r="AU12" s="243">
        <v>4.125</v>
      </c>
      <c r="AV12" s="243">
        <v>4.2</v>
      </c>
      <c r="AW12" s="243">
        <v>4.25</v>
      </c>
      <c r="AX12" s="243">
        <v>4.3</v>
      </c>
      <c r="AY12" s="243">
        <v>4.25</v>
      </c>
      <c r="AZ12" s="243">
        <v>4.3499999999999996</v>
      </c>
      <c r="BA12" s="243">
        <v>4.3</v>
      </c>
      <c r="BB12" s="243">
        <v>4.4000000000000004</v>
      </c>
      <c r="BC12" s="243">
        <v>4.4000000000000004</v>
      </c>
      <c r="BD12" s="243">
        <v>4.45</v>
      </c>
      <c r="BE12" s="243">
        <v>4.55</v>
      </c>
      <c r="BF12" s="243">
        <v>4.55</v>
      </c>
      <c r="BG12" s="243">
        <v>4.55</v>
      </c>
      <c r="BH12" s="243">
        <v>4.58</v>
      </c>
      <c r="BI12" s="243">
        <v>4.4800000000000004</v>
      </c>
      <c r="BJ12" s="367" t="s">
        <v>1408</v>
      </c>
      <c r="BK12" s="367" t="s">
        <v>1408</v>
      </c>
      <c r="BL12" s="367" t="s">
        <v>1408</v>
      </c>
      <c r="BM12" s="367" t="s">
        <v>1408</v>
      </c>
      <c r="BN12" s="367" t="s">
        <v>1408</v>
      </c>
      <c r="BO12" s="367" t="s">
        <v>1408</v>
      </c>
      <c r="BP12" s="367" t="s">
        <v>1408</v>
      </c>
      <c r="BQ12" s="367" t="s">
        <v>1408</v>
      </c>
      <c r="BR12" s="367" t="s">
        <v>1408</v>
      </c>
      <c r="BS12" s="367" t="s">
        <v>1408</v>
      </c>
      <c r="BT12" s="367" t="s">
        <v>1408</v>
      </c>
      <c r="BU12" s="367" t="s">
        <v>1408</v>
      </c>
      <c r="BV12" s="367" t="s">
        <v>1408</v>
      </c>
      <c r="BW12" s="444"/>
    </row>
    <row r="13" spans="1:75" ht="11.15" customHeight="1" x14ac:dyDescent="0.25">
      <c r="A13" s="158" t="s">
        <v>320</v>
      </c>
      <c r="B13" s="169" t="s">
        <v>311</v>
      </c>
      <c r="C13" s="243">
        <v>2.71</v>
      </c>
      <c r="D13" s="243">
        <v>2.71</v>
      </c>
      <c r="E13" s="243">
        <v>2.72</v>
      </c>
      <c r="F13" s="243">
        <v>2.71</v>
      </c>
      <c r="G13" s="243">
        <v>2.71</v>
      </c>
      <c r="H13" s="243">
        <v>2.72</v>
      </c>
      <c r="I13" s="243">
        <v>2.8</v>
      </c>
      <c r="J13" s="243">
        <v>2.8</v>
      </c>
      <c r="K13" s="243">
        <v>2.8</v>
      </c>
      <c r="L13" s="243">
        <v>2.8</v>
      </c>
      <c r="M13" s="243">
        <v>2.8</v>
      </c>
      <c r="N13" s="243">
        <v>2.8</v>
      </c>
      <c r="O13" s="243">
        <v>2.75</v>
      </c>
      <c r="P13" s="243">
        <v>2.75</v>
      </c>
      <c r="Q13" s="243">
        <v>2.72</v>
      </c>
      <c r="R13" s="243">
        <v>2.72</v>
      </c>
      <c r="S13" s="243">
        <v>2.72</v>
      </c>
      <c r="T13" s="243">
        <v>2.72</v>
      </c>
      <c r="U13" s="243">
        <v>2.7</v>
      </c>
      <c r="V13" s="243">
        <v>2.7</v>
      </c>
      <c r="W13" s="243">
        <v>2.7</v>
      </c>
      <c r="X13" s="243">
        <v>2.7</v>
      </c>
      <c r="Y13" s="243">
        <v>2.7</v>
      </c>
      <c r="Z13" s="243">
        <v>2.71</v>
      </c>
      <c r="AA13" s="243">
        <v>2.71</v>
      </c>
      <c r="AB13" s="243">
        <v>2.71</v>
      </c>
      <c r="AC13" s="243">
        <v>2.9</v>
      </c>
      <c r="AD13" s="243">
        <v>3</v>
      </c>
      <c r="AE13" s="243">
        <v>2.2000000000000002</v>
      </c>
      <c r="AF13" s="243">
        <v>2.09</v>
      </c>
      <c r="AG13" s="243">
        <v>2.16</v>
      </c>
      <c r="AH13" s="243">
        <v>2.29</v>
      </c>
      <c r="AI13" s="243">
        <v>2.29</v>
      </c>
      <c r="AJ13" s="243">
        <v>2.29</v>
      </c>
      <c r="AK13" s="243">
        <v>2.2999999999999998</v>
      </c>
      <c r="AL13" s="243">
        <v>2.2999999999999998</v>
      </c>
      <c r="AM13" s="243">
        <v>2.33</v>
      </c>
      <c r="AN13" s="243">
        <v>2.33</v>
      </c>
      <c r="AO13" s="243">
        <v>2.33</v>
      </c>
      <c r="AP13" s="243">
        <v>2.33</v>
      </c>
      <c r="AQ13" s="243">
        <v>2.36</v>
      </c>
      <c r="AR13" s="243">
        <v>2.383</v>
      </c>
      <c r="AS13" s="243">
        <v>2.42</v>
      </c>
      <c r="AT13" s="243">
        <v>2.4500000000000002</v>
      </c>
      <c r="AU13" s="243">
        <v>2.4700000000000002</v>
      </c>
      <c r="AV13" s="243">
        <v>2.5</v>
      </c>
      <c r="AW13" s="243">
        <v>2.5350000000000001</v>
      </c>
      <c r="AX13" s="243">
        <v>2.5499999999999998</v>
      </c>
      <c r="AY13" s="243">
        <v>2.58</v>
      </c>
      <c r="AZ13" s="243">
        <v>2.61</v>
      </c>
      <c r="BA13" s="243">
        <v>2.64</v>
      </c>
      <c r="BB13" s="243">
        <v>2.66</v>
      </c>
      <c r="BC13" s="243">
        <v>2.6946539999999999</v>
      </c>
      <c r="BD13" s="243">
        <v>2.72</v>
      </c>
      <c r="BE13" s="243">
        <v>2.77</v>
      </c>
      <c r="BF13" s="243">
        <v>2.81</v>
      </c>
      <c r="BG13" s="243">
        <v>2.82</v>
      </c>
      <c r="BH13" s="243">
        <v>2.8</v>
      </c>
      <c r="BI13" s="243">
        <v>2.7</v>
      </c>
      <c r="BJ13" s="367" t="s">
        <v>1408</v>
      </c>
      <c r="BK13" s="367" t="s">
        <v>1408</v>
      </c>
      <c r="BL13" s="367" t="s">
        <v>1408</v>
      </c>
      <c r="BM13" s="367" t="s">
        <v>1408</v>
      </c>
      <c r="BN13" s="367" t="s">
        <v>1408</v>
      </c>
      <c r="BO13" s="367" t="s">
        <v>1408</v>
      </c>
      <c r="BP13" s="367" t="s">
        <v>1408</v>
      </c>
      <c r="BQ13" s="367" t="s">
        <v>1408</v>
      </c>
      <c r="BR13" s="367" t="s">
        <v>1408</v>
      </c>
      <c r="BS13" s="367" t="s">
        <v>1408</v>
      </c>
      <c r="BT13" s="367" t="s">
        <v>1408</v>
      </c>
      <c r="BU13" s="367" t="s">
        <v>1408</v>
      </c>
      <c r="BV13" s="367" t="s">
        <v>1408</v>
      </c>
      <c r="BW13" s="444"/>
    </row>
    <row r="14" spans="1:75" ht="11.15" customHeight="1" x14ac:dyDescent="0.25">
      <c r="A14" s="158" t="s">
        <v>321</v>
      </c>
      <c r="B14" s="169" t="s">
        <v>312</v>
      </c>
      <c r="C14" s="243">
        <v>1.0149999999999999</v>
      </c>
      <c r="D14" s="243">
        <v>0.99</v>
      </c>
      <c r="E14" s="243">
        <v>0.98499999999999999</v>
      </c>
      <c r="F14" s="243">
        <v>1.0049999999999999</v>
      </c>
      <c r="G14" s="243">
        <v>0.99</v>
      </c>
      <c r="H14" s="243">
        <v>0.75</v>
      </c>
      <c r="I14" s="243">
        <v>0.65500000000000003</v>
      </c>
      <c r="J14" s="243">
        <v>0.99</v>
      </c>
      <c r="K14" s="243">
        <v>1.08</v>
      </c>
      <c r="L14" s="243">
        <v>1.08</v>
      </c>
      <c r="M14" s="243">
        <v>1.1299999999999999</v>
      </c>
      <c r="N14" s="243">
        <v>0.88</v>
      </c>
      <c r="O14" s="243">
        <v>0.83</v>
      </c>
      <c r="P14" s="243">
        <v>0.86</v>
      </c>
      <c r="Q14" s="243">
        <v>1.0900000000000001</v>
      </c>
      <c r="R14" s="243">
        <v>1.17</v>
      </c>
      <c r="S14" s="243">
        <v>1.1599999999999999</v>
      </c>
      <c r="T14" s="243">
        <v>1.1000000000000001</v>
      </c>
      <c r="U14" s="243">
        <v>1.125</v>
      </c>
      <c r="V14" s="243">
        <v>1.085</v>
      </c>
      <c r="W14" s="243">
        <v>1.18</v>
      </c>
      <c r="X14" s="243">
        <v>1.17</v>
      </c>
      <c r="Y14" s="243">
        <v>1.19</v>
      </c>
      <c r="Z14" s="243">
        <v>1.1499999999999999</v>
      </c>
      <c r="AA14" s="243">
        <v>0.78</v>
      </c>
      <c r="AB14" s="243">
        <v>0.15</v>
      </c>
      <c r="AC14" s="243">
        <v>0.1</v>
      </c>
      <c r="AD14" s="243">
        <v>8.5000000000000006E-2</v>
      </c>
      <c r="AE14" s="243">
        <v>0.08</v>
      </c>
      <c r="AF14" s="243">
        <v>0.08</v>
      </c>
      <c r="AG14" s="243">
        <v>0.105</v>
      </c>
      <c r="AH14" s="243">
        <v>0.09</v>
      </c>
      <c r="AI14" s="243">
        <v>0.13</v>
      </c>
      <c r="AJ14" s="243">
        <v>0.44</v>
      </c>
      <c r="AK14" s="243">
        <v>1.08</v>
      </c>
      <c r="AL14" s="243">
        <v>1.24</v>
      </c>
      <c r="AM14" s="243">
        <v>1.1499999999999999</v>
      </c>
      <c r="AN14" s="243">
        <v>1.19</v>
      </c>
      <c r="AO14" s="243">
        <v>1.21</v>
      </c>
      <c r="AP14" s="243">
        <v>1.1399999999999999</v>
      </c>
      <c r="AQ14" s="243">
        <v>1.17</v>
      </c>
      <c r="AR14" s="243">
        <v>1.18</v>
      </c>
      <c r="AS14" s="243">
        <v>1.19</v>
      </c>
      <c r="AT14" s="243">
        <v>1.18</v>
      </c>
      <c r="AU14" s="243">
        <v>1.1599999999999999</v>
      </c>
      <c r="AV14" s="243">
        <v>1.1599999999999999</v>
      </c>
      <c r="AW14" s="243">
        <v>1.1399999999999999</v>
      </c>
      <c r="AX14" s="243">
        <v>1.05</v>
      </c>
      <c r="AY14" s="243">
        <v>0.98</v>
      </c>
      <c r="AZ14" s="243">
        <v>1.1299999999999999</v>
      </c>
      <c r="BA14" s="243">
        <v>1.08</v>
      </c>
      <c r="BB14" s="243">
        <v>0.91</v>
      </c>
      <c r="BC14" s="243">
        <v>0.73</v>
      </c>
      <c r="BD14" s="243">
        <v>0.65</v>
      </c>
      <c r="BE14" s="243">
        <v>0.6</v>
      </c>
      <c r="BF14" s="243">
        <v>1.1200000000000001</v>
      </c>
      <c r="BG14" s="243">
        <v>1.1499999999999999</v>
      </c>
      <c r="BH14" s="243">
        <v>1.1599999999999999</v>
      </c>
      <c r="BI14" s="243">
        <v>1.1100000000000001</v>
      </c>
      <c r="BJ14" s="367" t="s">
        <v>1408</v>
      </c>
      <c r="BK14" s="367" t="s">
        <v>1408</v>
      </c>
      <c r="BL14" s="367" t="s">
        <v>1408</v>
      </c>
      <c r="BM14" s="367" t="s">
        <v>1408</v>
      </c>
      <c r="BN14" s="367" t="s">
        <v>1408</v>
      </c>
      <c r="BO14" s="367" t="s">
        <v>1408</v>
      </c>
      <c r="BP14" s="367" t="s">
        <v>1408</v>
      </c>
      <c r="BQ14" s="367" t="s">
        <v>1408</v>
      </c>
      <c r="BR14" s="367" t="s">
        <v>1408</v>
      </c>
      <c r="BS14" s="367" t="s">
        <v>1408</v>
      </c>
      <c r="BT14" s="367" t="s">
        <v>1408</v>
      </c>
      <c r="BU14" s="367" t="s">
        <v>1408</v>
      </c>
      <c r="BV14" s="367" t="s">
        <v>1408</v>
      </c>
      <c r="BW14" s="444"/>
    </row>
    <row r="15" spans="1:75" ht="11.15" customHeight="1" x14ac:dyDescent="0.25">
      <c r="A15" s="158" t="s">
        <v>322</v>
      </c>
      <c r="B15" s="169" t="s">
        <v>313</v>
      </c>
      <c r="C15" s="243">
        <v>1.75</v>
      </c>
      <c r="D15" s="243">
        <v>1.72</v>
      </c>
      <c r="E15" s="243">
        <v>1.69</v>
      </c>
      <c r="F15" s="243">
        <v>1.67</v>
      </c>
      <c r="G15" s="243">
        <v>1.49</v>
      </c>
      <c r="H15" s="243">
        <v>1.42</v>
      </c>
      <c r="I15" s="243">
        <v>1.47</v>
      </c>
      <c r="J15" s="243">
        <v>1.54</v>
      </c>
      <c r="K15" s="243">
        <v>1.64</v>
      </c>
      <c r="L15" s="243">
        <v>1.6</v>
      </c>
      <c r="M15" s="243">
        <v>1.59</v>
      </c>
      <c r="N15" s="243">
        <v>1.62</v>
      </c>
      <c r="O15" s="243">
        <v>1.55</v>
      </c>
      <c r="P15" s="243">
        <v>1.58</v>
      </c>
      <c r="Q15" s="243">
        <v>1.61</v>
      </c>
      <c r="R15" s="243">
        <v>1.68</v>
      </c>
      <c r="S15" s="243">
        <v>1.58</v>
      </c>
      <c r="T15" s="243">
        <v>1.7</v>
      </c>
      <c r="U15" s="243">
        <v>1.67</v>
      </c>
      <c r="V15" s="243">
        <v>1.75</v>
      </c>
      <c r="W15" s="243">
        <v>1.7</v>
      </c>
      <c r="X15" s="243">
        <v>1.68</v>
      </c>
      <c r="Y15" s="243">
        <v>1.67</v>
      </c>
      <c r="Z15" s="243">
        <v>1.65</v>
      </c>
      <c r="AA15" s="243">
        <v>1.75</v>
      </c>
      <c r="AB15" s="243">
        <v>1.72</v>
      </c>
      <c r="AC15" s="243">
        <v>1.7</v>
      </c>
      <c r="AD15" s="243">
        <v>1.65</v>
      </c>
      <c r="AE15" s="243">
        <v>1.57</v>
      </c>
      <c r="AF15" s="243">
        <v>1.42</v>
      </c>
      <c r="AG15" s="243">
        <v>1.4</v>
      </c>
      <c r="AH15" s="243">
        <v>1.45</v>
      </c>
      <c r="AI15" s="243">
        <v>1.47</v>
      </c>
      <c r="AJ15" s="243">
        <v>1.52</v>
      </c>
      <c r="AK15" s="243">
        <v>1.45</v>
      </c>
      <c r="AL15" s="243">
        <v>1.35</v>
      </c>
      <c r="AM15" s="243">
        <v>1.22</v>
      </c>
      <c r="AN15" s="243">
        <v>1.36</v>
      </c>
      <c r="AO15" s="243">
        <v>1.35</v>
      </c>
      <c r="AP15" s="243">
        <v>1.3</v>
      </c>
      <c r="AQ15" s="243">
        <v>1.34</v>
      </c>
      <c r="AR15" s="243">
        <v>1.31</v>
      </c>
      <c r="AS15" s="243">
        <v>1.34</v>
      </c>
      <c r="AT15" s="243">
        <v>1.17</v>
      </c>
      <c r="AU15" s="243">
        <v>1.32</v>
      </c>
      <c r="AV15" s="243">
        <v>1.28</v>
      </c>
      <c r="AW15" s="243">
        <v>1.35</v>
      </c>
      <c r="AX15" s="243">
        <v>1.29</v>
      </c>
      <c r="AY15" s="243">
        <v>1.28</v>
      </c>
      <c r="AZ15" s="243">
        <v>1.33</v>
      </c>
      <c r="BA15" s="243">
        <v>1.22</v>
      </c>
      <c r="BB15" s="243">
        <v>1.2</v>
      </c>
      <c r="BC15" s="243">
        <v>1.05</v>
      </c>
      <c r="BD15" s="243">
        <v>1.07</v>
      </c>
      <c r="BE15" s="243">
        <v>1.02</v>
      </c>
      <c r="BF15" s="243">
        <v>0.92</v>
      </c>
      <c r="BG15" s="243">
        <v>0.97</v>
      </c>
      <c r="BH15" s="243">
        <v>1</v>
      </c>
      <c r="BI15" s="243">
        <v>1.06</v>
      </c>
      <c r="BJ15" s="367" t="s">
        <v>1408</v>
      </c>
      <c r="BK15" s="367" t="s">
        <v>1408</v>
      </c>
      <c r="BL15" s="367" t="s">
        <v>1408</v>
      </c>
      <c r="BM15" s="367" t="s">
        <v>1408</v>
      </c>
      <c r="BN15" s="367" t="s">
        <v>1408</v>
      </c>
      <c r="BO15" s="367" t="s">
        <v>1408</v>
      </c>
      <c r="BP15" s="367" t="s">
        <v>1408</v>
      </c>
      <c r="BQ15" s="367" t="s">
        <v>1408</v>
      </c>
      <c r="BR15" s="367" t="s">
        <v>1408</v>
      </c>
      <c r="BS15" s="367" t="s">
        <v>1408</v>
      </c>
      <c r="BT15" s="367" t="s">
        <v>1408</v>
      </c>
      <c r="BU15" s="367" t="s">
        <v>1408</v>
      </c>
      <c r="BV15" s="367" t="s">
        <v>1408</v>
      </c>
      <c r="BW15" s="444"/>
    </row>
    <row r="16" spans="1:75" ht="11.15" customHeight="1" x14ac:dyDescent="0.25">
      <c r="A16" s="158" t="s">
        <v>323</v>
      </c>
      <c r="B16" s="169" t="s">
        <v>314</v>
      </c>
      <c r="C16" s="243">
        <v>10.16</v>
      </c>
      <c r="D16" s="243">
        <v>10.1</v>
      </c>
      <c r="E16" s="243">
        <v>10.050000000000001</v>
      </c>
      <c r="F16" s="243">
        <v>10.06</v>
      </c>
      <c r="G16" s="243">
        <v>10.119999999999999</v>
      </c>
      <c r="H16" s="243">
        <v>10.42</v>
      </c>
      <c r="I16" s="243">
        <v>10.48</v>
      </c>
      <c r="J16" s="243">
        <v>10.42</v>
      </c>
      <c r="K16" s="243">
        <v>10.52</v>
      </c>
      <c r="L16" s="243">
        <v>10.72</v>
      </c>
      <c r="M16" s="243">
        <v>11</v>
      </c>
      <c r="N16" s="243">
        <v>10.5</v>
      </c>
      <c r="O16" s="243">
        <v>10.050000000000001</v>
      </c>
      <c r="P16" s="243">
        <v>10.1</v>
      </c>
      <c r="Q16" s="243">
        <v>9.85</v>
      </c>
      <c r="R16" s="243">
        <v>9.85</v>
      </c>
      <c r="S16" s="243">
        <v>9.9</v>
      </c>
      <c r="T16" s="243">
        <v>10</v>
      </c>
      <c r="U16" s="243">
        <v>9.75</v>
      </c>
      <c r="V16" s="243">
        <v>9.85</v>
      </c>
      <c r="W16" s="243">
        <v>8.5</v>
      </c>
      <c r="X16" s="243">
        <v>9.85</v>
      </c>
      <c r="Y16" s="243">
        <v>9.9</v>
      </c>
      <c r="Z16" s="243">
        <v>9.75</v>
      </c>
      <c r="AA16" s="243">
        <v>9.85</v>
      </c>
      <c r="AB16" s="243">
        <v>9.75</v>
      </c>
      <c r="AC16" s="243">
        <v>9.8000000000000007</v>
      </c>
      <c r="AD16" s="243">
        <v>11.6</v>
      </c>
      <c r="AE16" s="243">
        <v>8.5500000000000007</v>
      </c>
      <c r="AF16" s="243">
        <v>7.7</v>
      </c>
      <c r="AG16" s="243">
        <v>8.4</v>
      </c>
      <c r="AH16" s="243">
        <v>8.9</v>
      </c>
      <c r="AI16" s="243">
        <v>9.01</v>
      </c>
      <c r="AJ16" s="243">
        <v>9.01</v>
      </c>
      <c r="AK16" s="243">
        <v>9.01</v>
      </c>
      <c r="AL16" s="243">
        <v>9.01</v>
      </c>
      <c r="AM16" s="243">
        <v>9.1</v>
      </c>
      <c r="AN16" s="243">
        <v>8.1999999999999993</v>
      </c>
      <c r="AO16" s="243">
        <v>8.15</v>
      </c>
      <c r="AP16" s="243">
        <v>8.15</v>
      </c>
      <c r="AQ16" s="243">
        <v>8.4819999999999993</v>
      </c>
      <c r="AR16" s="243">
        <v>8.9469999999999992</v>
      </c>
      <c r="AS16" s="243">
        <v>9.4499999999999993</v>
      </c>
      <c r="AT16" s="243">
        <v>9.5500000000000007</v>
      </c>
      <c r="AU16" s="243">
        <v>9.65</v>
      </c>
      <c r="AV16" s="243">
        <v>9.8000000000000007</v>
      </c>
      <c r="AW16" s="243">
        <v>9.9</v>
      </c>
      <c r="AX16" s="243">
        <v>9.9</v>
      </c>
      <c r="AY16" s="243">
        <v>10</v>
      </c>
      <c r="AZ16" s="243">
        <v>10.25</v>
      </c>
      <c r="BA16" s="243">
        <v>10</v>
      </c>
      <c r="BB16" s="243">
        <v>10.3</v>
      </c>
      <c r="BC16" s="243">
        <v>10.25</v>
      </c>
      <c r="BD16" s="243">
        <v>10.35</v>
      </c>
      <c r="BE16" s="243">
        <v>10.6</v>
      </c>
      <c r="BF16" s="243">
        <v>10.95</v>
      </c>
      <c r="BG16" s="243">
        <v>11</v>
      </c>
      <c r="BH16" s="243">
        <v>10.5</v>
      </c>
      <c r="BI16" s="243">
        <v>10.5</v>
      </c>
      <c r="BJ16" s="367" t="s">
        <v>1408</v>
      </c>
      <c r="BK16" s="367" t="s">
        <v>1408</v>
      </c>
      <c r="BL16" s="367" t="s">
        <v>1408</v>
      </c>
      <c r="BM16" s="367" t="s">
        <v>1408</v>
      </c>
      <c r="BN16" s="367" t="s">
        <v>1408</v>
      </c>
      <c r="BO16" s="367" t="s">
        <v>1408</v>
      </c>
      <c r="BP16" s="367" t="s">
        <v>1408</v>
      </c>
      <c r="BQ16" s="367" t="s">
        <v>1408</v>
      </c>
      <c r="BR16" s="367" t="s">
        <v>1408</v>
      </c>
      <c r="BS16" s="367" t="s">
        <v>1408</v>
      </c>
      <c r="BT16" s="367" t="s">
        <v>1408</v>
      </c>
      <c r="BU16" s="367" t="s">
        <v>1408</v>
      </c>
      <c r="BV16" s="367" t="s">
        <v>1408</v>
      </c>
      <c r="BW16" s="444"/>
    </row>
    <row r="17" spans="1:75" ht="11.15" customHeight="1" x14ac:dyDescent="0.25">
      <c r="A17" s="158" t="s">
        <v>324</v>
      </c>
      <c r="B17" s="169" t="s">
        <v>315</v>
      </c>
      <c r="C17" s="243">
        <v>2.91</v>
      </c>
      <c r="D17" s="243">
        <v>2.87</v>
      </c>
      <c r="E17" s="243">
        <v>2.85</v>
      </c>
      <c r="F17" s="243">
        <v>2.86</v>
      </c>
      <c r="G17" s="243">
        <v>2.84</v>
      </c>
      <c r="H17" s="243">
        <v>2.88</v>
      </c>
      <c r="I17" s="243">
        <v>2.91</v>
      </c>
      <c r="J17" s="243">
        <v>2.95</v>
      </c>
      <c r="K17" s="243">
        <v>2.95</v>
      </c>
      <c r="L17" s="243">
        <v>3</v>
      </c>
      <c r="M17" s="243">
        <v>3.14</v>
      </c>
      <c r="N17" s="243">
        <v>3.18</v>
      </c>
      <c r="O17" s="243">
        <v>3.1</v>
      </c>
      <c r="P17" s="243">
        <v>3.15</v>
      </c>
      <c r="Q17" s="243">
        <v>3.1</v>
      </c>
      <c r="R17" s="243">
        <v>3.1</v>
      </c>
      <c r="S17" s="243">
        <v>3.1</v>
      </c>
      <c r="T17" s="243">
        <v>3.15</v>
      </c>
      <c r="U17" s="243">
        <v>3.1</v>
      </c>
      <c r="V17" s="243">
        <v>3.15</v>
      </c>
      <c r="W17" s="243">
        <v>3.15</v>
      </c>
      <c r="X17" s="243">
        <v>3.2</v>
      </c>
      <c r="Y17" s="243">
        <v>3.25</v>
      </c>
      <c r="Z17" s="243">
        <v>3.15</v>
      </c>
      <c r="AA17" s="243">
        <v>3.2</v>
      </c>
      <c r="AB17" s="243">
        <v>3.2</v>
      </c>
      <c r="AC17" s="243">
        <v>3.5</v>
      </c>
      <c r="AD17" s="243">
        <v>3.8</v>
      </c>
      <c r="AE17" s="243">
        <v>2.5</v>
      </c>
      <c r="AF17" s="243">
        <v>2.35</v>
      </c>
      <c r="AG17" s="243">
        <v>2.4500000000000002</v>
      </c>
      <c r="AH17" s="243">
        <v>2.7</v>
      </c>
      <c r="AI17" s="243">
        <v>2.5</v>
      </c>
      <c r="AJ17" s="243">
        <v>2.42</v>
      </c>
      <c r="AK17" s="243">
        <v>2.5099999999999998</v>
      </c>
      <c r="AL17" s="243">
        <v>2.58</v>
      </c>
      <c r="AM17" s="243">
        <v>2.61</v>
      </c>
      <c r="AN17" s="243">
        <v>2.61</v>
      </c>
      <c r="AO17" s="243">
        <v>2.61</v>
      </c>
      <c r="AP17" s="243">
        <v>2.61</v>
      </c>
      <c r="AQ17" s="243">
        <v>2.64</v>
      </c>
      <c r="AR17" s="243">
        <v>2.69</v>
      </c>
      <c r="AS17" s="243">
        <v>2.72</v>
      </c>
      <c r="AT17" s="243">
        <v>2.77</v>
      </c>
      <c r="AU17" s="243">
        <v>2.79</v>
      </c>
      <c r="AV17" s="243">
        <v>2.83</v>
      </c>
      <c r="AW17" s="243">
        <v>2.85</v>
      </c>
      <c r="AX17" s="243">
        <v>2.9</v>
      </c>
      <c r="AY17" s="243">
        <v>2.91</v>
      </c>
      <c r="AZ17" s="243">
        <v>2.9449999999999998</v>
      </c>
      <c r="BA17" s="243">
        <v>2.97</v>
      </c>
      <c r="BB17" s="243">
        <v>3.01</v>
      </c>
      <c r="BC17" s="243">
        <v>3.04</v>
      </c>
      <c r="BD17" s="243">
        <v>3.08</v>
      </c>
      <c r="BE17" s="243">
        <v>3.13</v>
      </c>
      <c r="BF17" s="243">
        <v>3.18</v>
      </c>
      <c r="BG17" s="243">
        <v>3.19</v>
      </c>
      <c r="BH17" s="243">
        <v>3.18</v>
      </c>
      <c r="BI17" s="243">
        <v>3.02</v>
      </c>
      <c r="BJ17" s="367" t="s">
        <v>1408</v>
      </c>
      <c r="BK17" s="367" t="s">
        <v>1408</v>
      </c>
      <c r="BL17" s="367" t="s">
        <v>1408</v>
      </c>
      <c r="BM17" s="367" t="s">
        <v>1408</v>
      </c>
      <c r="BN17" s="367" t="s">
        <v>1408</v>
      </c>
      <c r="BO17" s="367" t="s">
        <v>1408</v>
      </c>
      <c r="BP17" s="367" t="s">
        <v>1408</v>
      </c>
      <c r="BQ17" s="367" t="s">
        <v>1408</v>
      </c>
      <c r="BR17" s="367" t="s">
        <v>1408</v>
      </c>
      <c r="BS17" s="367" t="s">
        <v>1408</v>
      </c>
      <c r="BT17" s="367" t="s">
        <v>1408</v>
      </c>
      <c r="BU17" s="367" t="s">
        <v>1408</v>
      </c>
      <c r="BV17" s="367" t="s">
        <v>1408</v>
      </c>
      <c r="BW17" s="444"/>
    </row>
    <row r="18" spans="1:75" ht="11.15" customHeight="1" x14ac:dyDescent="0.25">
      <c r="A18" s="158" t="s">
        <v>325</v>
      </c>
      <c r="B18" s="169" t="s">
        <v>316</v>
      </c>
      <c r="C18" s="243">
        <v>1.64</v>
      </c>
      <c r="D18" s="243">
        <v>1.6</v>
      </c>
      <c r="E18" s="243">
        <v>1.56</v>
      </c>
      <c r="F18" s="243">
        <v>1.53</v>
      </c>
      <c r="G18" s="243">
        <v>1.5</v>
      </c>
      <c r="H18" s="243">
        <v>1.44</v>
      </c>
      <c r="I18" s="243">
        <v>1.405</v>
      </c>
      <c r="J18" s="243">
        <v>1.36</v>
      </c>
      <c r="K18" s="243">
        <v>1.3260000000000001</v>
      </c>
      <c r="L18" s="243">
        <v>1.296</v>
      </c>
      <c r="M18" s="243">
        <v>1.276</v>
      </c>
      <c r="N18" s="243">
        <v>1.246</v>
      </c>
      <c r="O18" s="243">
        <v>1.216</v>
      </c>
      <c r="P18" s="243">
        <v>1.0860000000000001</v>
      </c>
      <c r="Q18" s="243">
        <v>0.85</v>
      </c>
      <c r="R18" s="243">
        <v>0.83</v>
      </c>
      <c r="S18" s="243">
        <v>0.75</v>
      </c>
      <c r="T18" s="243">
        <v>0.8</v>
      </c>
      <c r="U18" s="243">
        <v>0.8</v>
      </c>
      <c r="V18" s="243">
        <v>0.75</v>
      </c>
      <c r="W18" s="243">
        <v>0.65</v>
      </c>
      <c r="X18" s="243">
        <v>0.65</v>
      </c>
      <c r="Y18" s="243">
        <v>0.7</v>
      </c>
      <c r="Z18" s="243">
        <v>0.85</v>
      </c>
      <c r="AA18" s="243">
        <v>0.85</v>
      </c>
      <c r="AB18" s="243">
        <v>0.8</v>
      </c>
      <c r="AC18" s="243">
        <v>0.65</v>
      </c>
      <c r="AD18" s="243">
        <v>0.6</v>
      </c>
      <c r="AE18" s="243">
        <v>0.52500000000000002</v>
      </c>
      <c r="AF18" s="243">
        <v>0.38</v>
      </c>
      <c r="AG18" s="243">
        <v>0.36</v>
      </c>
      <c r="AH18" s="243">
        <v>0.36</v>
      </c>
      <c r="AI18" s="243">
        <v>0.34</v>
      </c>
      <c r="AJ18" s="243">
        <v>0.38</v>
      </c>
      <c r="AK18" s="243">
        <v>0.4</v>
      </c>
      <c r="AL18" s="243">
        <v>0.41</v>
      </c>
      <c r="AM18" s="243">
        <v>0.5</v>
      </c>
      <c r="AN18" s="243">
        <v>0.54</v>
      </c>
      <c r="AO18" s="243">
        <v>0.53</v>
      </c>
      <c r="AP18" s="243">
        <v>0.49</v>
      </c>
      <c r="AQ18" s="243">
        <v>0.53500000000000003</v>
      </c>
      <c r="AR18" s="243">
        <v>0.55000000000000004</v>
      </c>
      <c r="AS18" s="243">
        <v>0.54</v>
      </c>
      <c r="AT18" s="243">
        <v>0.53</v>
      </c>
      <c r="AU18" s="243">
        <v>0.53</v>
      </c>
      <c r="AV18" s="243">
        <v>0.6</v>
      </c>
      <c r="AW18" s="243">
        <v>0.68</v>
      </c>
      <c r="AX18" s="243">
        <v>0.75</v>
      </c>
      <c r="AY18" s="243">
        <v>0.68</v>
      </c>
      <c r="AZ18" s="243">
        <v>0.7</v>
      </c>
      <c r="BA18" s="243">
        <v>0.72499999999999998</v>
      </c>
      <c r="BB18" s="243">
        <v>0.75</v>
      </c>
      <c r="BC18" s="243">
        <v>0.72</v>
      </c>
      <c r="BD18" s="243">
        <v>0.7</v>
      </c>
      <c r="BE18" s="243">
        <v>0.62</v>
      </c>
      <c r="BF18" s="243">
        <v>0.7</v>
      </c>
      <c r="BG18" s="243">
        <v>0.67</v>
      </c>
      <c r="BH18" s="243">
        <v>0.72</v>
      </c>
      <c r="BI18" s="243">
        <v>0.67</v>
      </c>
      <c r="BJ18" s="367" t="s">
        <v>1408</v>
      </c>
      <c r="BK18" s="367" t="s">
        <v>1408</v>
      </c>
      <c r="BL18" s="367" t="s">
        <v>1408</v>
      </c>
      <c r="BM18" s="367" t="s">
        <v>1408</v>
      </c>
      <c r="BN18" s="367" t="s">
        <v>1408</v>
      </c>
      <c r="BO18" s="367" t="s">
        <v>1408</v>
      </c>
      <c r="BP18" s="367" t="s">
        <v>1408</v>
      </c>
      <c r="BQ18" s="367" t="s">
        <v>1408</v>
      </c>
      <c r="BR18" s="367" t="s">
        <v>1408</v>
      </c>
      <c r="BS18" s="367" t="s">
        <v>1408</v>
      </c>
      <c r="BT18" s="367" t="s">
        <v>1408</v>
      </c>
      <c r="BU18" s="367" t="s">
        <v>1408</v>
      </c>
      <c r="BV18" s="367" t="s">
        <v>1408</v>
      </c>
      <c r="BW18" s="444"/>
    </row>
    <row r="19" spans="1:75" ht="11.15" customHeight="1" x14ac:dyDescent="0.25">
      <c r="A19" s="158" t="s">
        <v>295</v>
      </c>
      <c r="B19" s="169" t="s">
        <v>79</v>
      </c>
      <c r="C19" s="243">
        <v>31.756</v>
      </c>
      <c r="D19" s="243">
        <v>31.585999999999999</v>
      </c>
      <c r="E19" s="243">
        <v>31.408999999999999</v>
      </c>
      <c r="F19" s="243">
        <v>31.343</v>
      </c>
      <c r="G19" s="243">
        <v>31.228000000000002</v>
      </c>
      <c r="H19" s="243">
        <v>31.228999999999999</v>
      </c>
      <c r="I19" s="243">
        <v>31.286000000000001</v>
      </c>
      <c r="J19" s="243">
        <v>31.53</v>
      </c>
      <c r="K19" s="243">
        <v>31.666</v>
      </c>
      <c r="L19" s="243">
        <v>31.841000000000001</v>
      </c>
      <c r="M19" s="243">
        <v>31.596</v>
      </c>
      <c r="N19" s="243">
        <v>30.815999999999999</v>
      </c>
      <c r="O19" s="243">
        <v>30.106000000000002</v>
      </c>
      <c r="P19" s="243">
        <v>30.091000000000001</v>
      </c>
      <c r="Q19" s="243">
        <v>29.605</v>
      </c>
      <c r="R19" s="243">
        <v>29.655000000000001</v>
      </c>
      <c r="S19" s="243">
        <v>29.335000000000001</v>
      </c>
      <c r="T19" s="243">
        <v>29.425000000000001</v>
      </c>
      <c r="U19" s="243">
        <v>29.004999999999999</v>
      </c>
      <c r="V19" s="243">
        <v>29.245000000000001</v>
      </c>
      <c r="W19" s="243">
        <v>27.684999999999999</v>
      </c>
      <c r="X19" s="243">
        <v>29.145</v>
      </c>
      <c r="Y19" s="243">
        <v>29.004586</v>
      </c>
      <c r="Z19" s="243">
        <v>28.905000000000001</v>
      </c>
      <c r="AA19" s="243">
        <v>28.67</v>
      </c>
      <c r="AB19" s="243">
        <v>27.95</v>
      </c>
      <c r="AC19" s="243">
        <v>28.19</v>
      </c>
      <c r="AD19" s="243">
        <v>30.175000000000001</v>
      </c>
      <c r="AE19" s="243">
        <v>24.31</v>
      </c>
      <c r="AF19" s="243">
        <v>22.35</v>
      </c>
      <c r="AG19" s="243">
        <v>22.975000000000001</v>
      </c>
      <c r="AH19" s="243">
        <v>23.94</v>
      </c>
      <c r="AI19" s="243">
        <v>23.975000000000001</v>
      </c>
      <c r="AJ19" s="243">
        <v>24.32</v>
      </c>
      <c r="AK19" s="243">
        <v>25.07</v>
      </c>
      <c r="AL19" s="243">
        <v>25.254999999999999</v>
      </c>
      <c r="AM19" s="243">
        <v>25.305</v>
      </c>
      <c r="AN19" s="243">
        <v>24.875</v>
      </c>
      <c r="AO19" s="243">
        <v>25.024999999999999</v>
      </c>
      <c r="AP19" s="243">
        <v>24.995000000000001</v>
      </c>
      <c r="AQ19" s="243">
        <v>25.462</v>
      </c>
      <c r="AR19" s="243">
        <v>26.015000000000001</v>
      </c>
      <c r="AS19" s="243">
        <v>26.72</v>
      </c>
      <c r="AT19" s="243">
        <v>26.704999999999998</v>
      </c>
      <c r="AU19" s="243">
        <v>27.105</v>
      </c>
      <c r="AV19" s="243">
        <v>27.375</v>
      </c>
      <c r="AW19" s="243">
        <v>27.754999999999999</v>
      </c>
      <c r="AX19" s="243">
        <v>27.87</v>
      </c>
      <c r="AY19" s="243">
        <v>27.82</v>
      </c>
      <c r="AZ19" s="243">
        <v>28.574999999999999</v>
      </c>
      <c r="BA19" s="243">
        <v>28.215</v>
      </c>
      <c r="BB19" s="243">
        <v>28.59</v>
      </c>
      <c r="BC19" s="243">
        <v>28.104654</v>
      </c>
      <c r="BD19" s="243">
        <v>28.3</v>
      </c>
      <c r="BE19" s="243">
        <v>28.52</v>
      </c>
      <c r="BF19" s="243">
        <v>29.54</v>
      </c>
      <c r="BG19" s="243">
        <v>29.66</v>
      </c>
      <c r="BH19" s="243">
        <v>29.225000000000001</v>
      </c>
      <c r="BI19" s="243">
        <v>28.68</v>
      </c>
      <c r="BJ19" s="367">
        <v>28.171208</v>
      </c>
      <c r="BK19" s="367">
        <v>28.509367999999998</v>
      </c>
      <c r="BL19" s="367">
        <v>28.638528000000001</v>
      </c>
      <c r="BM19" s="367">
        <v>28.867688000000001</v>
      </c>
      <c r="BN19" s="367">
        <v>28.971847</v>
      </c>
      <c r="BO19" s="367">
        <v>29.101006999999999</v>
      </c>
      <c r="BP19" s="367">
        <v>29.330166999999999</v>
      </c>
      <c r="BQ19" s="367">
        <v>29.282326000000001</v>
      </c>
      <c r="BR19" s="367">
        <v>29.281486000000001</v>
      </c>
      <c r="BS19" s="367">
        <v>29.280646000000001</v>
      </c>
      <c r="BT19" s="367">
        <v>28.954806000000001</v>
      </c>
      <c r="BU19" s="367">
        <v>28.853964999999999</v>
      </c>
      <c r="BV19" s="367">
        <v>28.853124999999999</v>
      </c>
      <c r="BW19" s="444"/>
    </row>
    <row r="20" spans="1:75" ht="11.15" customHeight="1" x14ac:dyDescent="0.2">
      <c r="C20" s="433"/>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442"/>
      <c r="BK20" s="442"/>
      <c r="BL20" s="442"/>
      <c r="BM20" s="442"/>
      <c r="BN20" s="442"/>
      <c r="BO20" s="442"/>
      <c r="BP20" s="442"/>
      <c r="BQ20" s="442"/>
      <c r="BR20" s="442"/>
      <c r="BS20" s="442"/>
      <c r="BT20" s="442"/>
      <c r="BU20" s="442"/>
      <c r="BV20" s="442"/>
      <c r="BW20" s="444"/>
    </row>
    <row r="21" spans="1:75" ht="11.15" customHeight="1" x14ac:dyDescent="0.25">
      <c r="A21" s="158" t="s">
        <v>373</v>
      </c>
      <c r="B21" s="168" t="s">
        <v>987</v>
      </c>
      <c r="C21" s="243">
        <v>5.2611253525999997</v>
      </c>
      <c r="D21" s="243">
        <v>5.2731653364</v>
      </c>
      <c r="E21" s="243">
        <v>5.2812852428000001</v>
      </c>
      <c r="F21" s="243">
        <v>5.3116909998999997</v>
      </c>
      <c r="G21" s="243">
        <v>5.3081283478000003</v>
      </c>
      <c r="H21" s="243">
        <v>5.3078813499999997</v>
      </c>
      <c r="I21" s="243">
        <v>5.2972229764999996</v>
      </c>
      <c r="J21" s="243">
        <v>5.2961169342999996</v>
      </c>
      <c r="K21" s="243">
        <v>5.2932653516999997</v>
      </c>
      <c r="L21" s="243">
        <v>5.2879818904000002</v>
      </c>
      <c r="M21" s="243">
        <v>5.2886363584999998</v>
      </c>
      <c r="N21" s="243">
        <v>5.2949643524000001</v>
      </c>
      <c r="O21" s="243">
        <v>5.338386388</v>
      </c>
      <c r="P21" s="243">
        <v>5.3449057255000003</v>
      </c>
      <c r="Q21" s="243">
        <v>5.3809038984999997</v>
      </c>
      <c r="R21" s="243">
        <v>5.3902071961000004</v>
      </c>
      <c r="S21" s="243">
        <v>5.3739942280999999</v>
      </c>
      <c r="T21" s="243">
        <v>5.3726354953</v>
      </c>
      <c r="U21" s="243">
        <v>5.3658350881999999</v>
      </c>
      <c r="V21" s="243">
        <v>5.3514304044000003</v>
      </c>
      <c r="W21" s="243">
        <v>5.3124199303999999</v>
      </c>
      <c r="X21" s="243">
        <v>5.2713858673000002</v>
      </c>
      <c r="Y21" s="243">
        <v>5.2796606609000003</v>
      </c>
      <c r="Z21" s="243">
        <v>5.3050773374000002</v>
      </c>
      <c r="AA21" s="243">
        <v>5.1282112971</v>
      </c>
      <c r="AB21" s="243">
        <v>5.0986334880999999</v>
      </c>
      <c r="AC21" s="243">
        <v>5.0671861823000004</v>
      </c>
      <c r="AD21" s="243">
        <v>5.0960327016000004</v>
      </c>
      <c r="AE21" s="243">
        <v>5.0174187713</v>
      </c>
      <c r="AF21" s="243">
        <v>5.0227210002999998</v>
      </c>
      <c r="AG21" s="243">
        <v>5.0339790612000002</v>
      </c>
      <c r="AH21" s="243">
        <v>5.0729653361000002</v>
      </c>
      <c r="AI21" s="243">
        <v>5.1558536939000001</v>
      </c>
      <c r="AJ21" s="243">
        <v>5.1392828150999996</v>
      </c>
      <c r="AK21" s="243">
        <v>5.1642449644999999</v>
      </c>
      <c r="AL21" s="243">
        <v>5.1766871983999998</v>
      </c>
      <c r="AM21" s="243">
        <v>5.2945099918</v>
      </c>
      <c r="AN21" s="243">
        <v>5.2401581888999997</v>
      </c>
      <c r="AO21" s="243">
        <v>5.2569250823000004</v>
      </c>
      <c r="AP21" s="243">
        <v>5.3669592348000004</v>
      </c>
      <c r="AQ21" s="243">
        <v>5.3980350282999998</v>
      </c>
      <c r="AR21" s="243">
        <v>5.3980760667999999</v>
      </c>
      <c r="AS21" s="243">
        <v>5.4340760668000003</v>
      </c>
      <c r="AT21" s="243">
        <v>5.4436923936000001</v>
      </c>
      <c r="AU21" s="243">
        <v>5.4504564310000001</v>
      </c>
      <c r="AV21" s="243">
        <v>5.4597204684999996</v>
      </c>
      <c r="AW21" s="243">
        <v>5.3742598256000003</v>
      </c>
      <c r="AX21" s="243">
        <v>5.4797878940000002</v>
      </c>
      <c r="AY21" s="243">
        <v>5.6217995945999997</v>
      </c>
      <c r="AZ21" s="243">
        <v>5.5349177997999996</v>
      </c>
      <c r="BA21" s="243">
        <v>5.5089234011999997</v>
      </c>
      <c r="BB21" s="243">
        <v>5.428289629</v>
      </c>
      <c r="BC21" s="243">
        <v>5.4241672973000004</v>
      </c>
      <c r="BD21" s="243">
        <v>5.4438676960999999</v>
      </c>
      <c r="BE21" s="243">
        <v>5.4758851686999996</v>
      </c>
      <c r="BF21" s="243">
        <v>5.4980783360999999</v>
      </c>
      <c r="BG21" s="243">
        <v>5.4630141118999997</v>
      </c>
      <c r="BH21" s="243">
        <v>5.4496416710000002</v>
      </c>
      <c r="BI21" s="243">
        <v>5.5138823748999997</v>
      </c>
      <c r="BJ21" s="367">
        <v>5.5918557228000001</v>
      </c>
      <c r="BK21" s="367">
        <v>5.6542117084000001</v>
      </c>
      <c r="BL21" s="367">
        <v>5.5682654149999999</v>
      </c>
      <c r="BM21" s="367">
        <v>5.5418391404999996</v>
      </c>
      <c r="BN21" s="367">
        <v>5.4607778742999997</v>
      </c>
      <c r="BO21" s="367">
        <v>5.4520850009000004</v>
      </c>
      <c r="BP21" s="367">
        <v>5.4676771995999998</v>
      </c>
      <c r="BQ21" s="367">
        <v>5.4948042952999998</v>
      </c>
      <c r="BR21" s="367">
        <v>5.5157712304000004</v>
      </c>
      <c r="BS21" s="367">
        <v>5.4810525898</v>
      </c>
      <c r="BT21" s="367">
        <v>5.4676104062000004</v>
      </c>
      <c r="BU21" s="367">
        <v>5.5319033937000004</v>
      </c>
      <c r="BV21" s="367">
        <v>5.6096892646000001</v>
      </c>
      <c r="BW21" s="444"/>
    </row>
    <row r="22" spans="1:75" ht="11.15" customHeight="1" x14ac:dyDescent="0.2">
      <c r="C22" s="216"/>
      <c r="D22" s="216"/>
      <c r="E22" s="216"/>
      <c r="F22" s="216"/>
      <c r="G22" s="216"/>
      <c r="H22" s="216"/>
      <c r="I22" s="216"/>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216"/>
      <c r="AZ22" s="216"/>
      <c r="BA22" s="216"/>
      <c r="BB22" s="216"/>
      <c r="BC22" s="216"/>
      <c r="BD22" s="216"/>
      <c r="BE22" s="216"/>
      <c r="BF22" s="216"/>
      <c r="BG22" s="216"/>
      <c r="BH22" s="216"/>
      <c r="BI22" s="216"/>
      <c r="BJ22" s="442"/>
      <c r="BK22" s="442"/>
      <c r="BL22" s="442"/>
      <c r="BM22" s="442"/>
      <c r="BN22" s="442"/>
      <c r="BO22" s="442"/>
      <c r="BP22" s="442"/>
      <c r="BQ22" s="442"/>
      <c r="BR22" s="442"/>
      <c r="BS22" s="442"/>
      <c r="BT22" s="442"/>
      <c r="BU22" s="442"/>
      <c r="BV22" s="442"/>
      <c r="BW22" s="444"/>
    </row>
    <row r="23" spans="1:75" ht="11.15" customHeight="1" x14ac:dyDescent="0.25">
      <c r="A23" s="158" t="s">
        <v>294</v>
      </c>
      <c r="B23" s="168" t="s">
        <v>1381</v>
      </c>
      <c r="C23" s="243">
        <v>37.017125352999997</v>
      </c>
      <c r="D23" s="243">
        <v>36.859165335999997</v>
      </c>
      <c r="E23" s="243">
        <v>36.690285242999998</v>
      </c>
      <c r="F23" s="243">
        <v>36.654691</v>
      </c>
      <c r="G23" s="243">
        <v>36.536128347999998</v>
      </c>
      <c r="H23" s="243">
        <v>36.536881350000002</v>
      </c>
      <c r="I23" s="243">
        <v>36.583222976999998</v>
      </c>
      <c r="J23" s="243">
        <v>36.826116933999998</v>
      </c>
      <c r="K23" s="243">
        <v>36.959265352000003</v>
      </c>
      <c r="L23" s="243">
        <v>37.128981889999999</v>
      </c>
      <c r="M23" s="243">
        <v>36.884636358999998</v>
      </c>
      <c r="N23" s="243">
        <v>36.110964352000003</v>
      </c>
      <c r="O23" s="243">
        <v>35.444386387999998</v>
      </c>
      <c r="P23" s="243">
        <v>35.435905726000001</v>
      </c>
      <c r="Q23" s="243">
        <v>34.985903899</v>
      </c>
      <c r="R23" s="243">
        <v>35.045207196</v>
      </c>
      <c r="S23" s="243">
        <v>34.708994228000002</v>
      </c>
      <c r="T23" s="243">
        <v>34.797635495000002</v>
      </c>
      <c r="U23" s="243">
        <v>34.370835088</v>
      </c>
      <c r="V23" s="243">
        <v>34.596430404000003</v>
      </c>
      <c r="W23" s="243">
        <v>32.99741993</v>
      </c>
      <c r="X23" s="243">
        <v>34.416385867000002</v>
      </c>
      <c r="Y23" s="243">
        <v>34.284246660999997</v>
      </c>
      <c r="Z23" s="243">
        <v>34.210077337000001</v>
      </c>
      <c r="AA23" s="243">
        <v>33.798211297000002</v>
      </c>
      <c r="AB23" s="243">
        <v>33.048633488</v>
      </c>
      <c r="AC23" s="243">
        <v>33.257186181999998</v>
      </c>
      <c r="AD23" s="243">
        <v>35.271032701999999</v>
      </c>
      <c r="AE23" s="243">
        <v>29.327418771000001</v>
      </c>
      <c r="AF23" s="243">
        <v>27.372720999999999</v>
      </c>
      <c r="AG23" s="243">
        <v>28.008979061000002</v>
      </c>
      <c r="AH23" s="243">
        <v>29.012965336000001</v>
      </c>
      <c r="AI23" s="243">
        <v>29.130853693999999</v>
      </c>
      <c r="AJ23" s="243">
        <v>29.459282815000002</v>
      </c>
      <c r="AK23" s="243">
        <v>30.234244963999998</v>
      </c>
      <c r="AL23" s="243">
        <v>30.431687197999999</v>
      </c>
      <c r="AM23" s="243">
        <v>30.599509992000002</v>
      </c>
      <c r="AN23" s="243">
        <v>30.115158188999999</v>
      </c>
      <c r="AO23" s="243">
        <v>30.281925082000001</v>
      </c>
      <c r="AP23" s="243">
        <v>30.361959235</v>
      </c>
      <c r="AQ23" s="243">
        <v>30.860035027999999</v>
      </c>
      <c r="AR23" s="243">
        <v>31.413076066999999</v>
      </c>
      <c r="AS23" s="243">
        <v>32.154076066999998</v>
      </c>
      <c r="AT23" s="243">
        <v>32.148692394000001</v>
      </c>
      <c r="AU23" s="243">
        <v>32.555456431000003</v>
      </c>
      <c r="AV23" s="243">
        <v>32.834720468</v>
      </c>
      <c r="AW23" s="243">
        <v>33.129259826000002</v>
      </c>
      <c r="AX23" s="243">
        <v>33.349787894000002</v>
      </c>
      <c r="AY23" s="243">
        <v>33.441799594999999</v>
      </c>
      <c r="AZ23" s="243">
        <v>34.109917799999998</v>
      </c>
      <c r="BA23" s="243">
        <v>33.723923401</v>
      </c>
      <c r="BB23" s="243">
        <v>34.018289629000002</v>
      </c>
      <c r="BC23" s="243">
        <v>33.528821297</v>
      </c>
      <c r="BD23" s="243">
        <v>33.743867696000002</v>
      </c>
      <c r="BE23" s="243">
        <v>33.995885168999997</v>
      </c>
      <c r="BF23" s="243">
        <v>35.038078335999998</v>
      </c>
      <c r="BG23" s="243">
        <v>35.123014112</v>
      </c>
      <c r="BH23" s="243">
        <v>34.674641671000003</v>
      </c>
      <c r="BI23" s="243">
        <v>34.193882375000001</v>
      </c>
      <c r="BJ23" s="367">
        <v>33.763063723000002</v>
      </c>
      <c r="BK23" s="367">
        <v>34.163579708</v>
      </c>
      <c r="BL23" s="367">
        <v>34.206793415</v>
      </c>
      <c r="BM23" s="367">
        <v>34.409527140000002</v>
      </c>
      <c r="BN23" s="367">
        <v>34.432624873999998</v>
      </c>
      <c r="BO23" s="367">
        <v>34.553092001000003</v>
      </c>
      <c r="BP23" s="367">
        <v>34.7978442</v>
      </c>
      <c r="BQ23" s="367">
        <v>34.777130294999999</v>
      </c>
      <c r="BR23" s="367">
        <v>34.79725723</v>
      </c>
      <c r="BS23" s="367">
        <v>34.761698590000002</v>
      </c>
      <c r="BT23" s="367">
        <v>34.422416406000004</v>
      </c>
      <c r="BU23" s="367">
        <v>34.385868393999999</v>
      </c>
      <c r="BV23" s="367">
        <v>34.462814264999999</v>
      </c>
      <c r="BW23" s="444"/>
    </row>
    <row r="24" spans="1:75" ht="11.15" customHeight="1" x14ac:dyDescent="0.2">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442"/>
      <c r="BK24" s="442"/>
      <c r="BL24" s="442"/>
      <c r="BM24" s="442"/>
      <c r="BN24" s="442"/>
      <c r="BO24" s="442"/>
      <c r="BP24" s="442"/>
      <c r="BQ24" s="442"/>
      <c r="BR24" s="442"/>
      <c r="BS24" s="442"/>
      <c r="BT24" s="442"/>
      <c r="BU24" s="442"/>
      <c r="BV24" s="442"/>
      <c r="BW24" s="444"/>
    </row>
    <row r="25" spans="1:75" ht="11.15" customHeight="1" x14ac:dyDescent="0.25">
      <c r="B25" s="245" t="s">
        <v>319</v>
      </c>
      <c r="C25" s="243"/>
      <c r="D25" s="243"/>
      <c r="E25" s="243"/>
      <c r="F25" s="243"/>
      <c r="G25" s="243"/>
      <c r="H25" s="243"/>
      <c r="I25" s="243"/>
      <c r="J25" s="243"/>
      <c r="K25" s="243"/>
      <c r="L25" s="243"/>
      <c r="M25" s="243"/>
      <c r="N25" s="243"/>
      <c r="O25" s="243"/>
      <c r="P25" s="243"/>
      <c r="Q25" s="243"/>
      <c r="R25" s="243"/>
      <c r="S25" s="243"/>
      <c r="T25" s="243"/>
      <c r="U25" s="243"/>
      <c r="V25" s="243"/>
      <c r="W25" s="243"/>
      <c r="X25" s="243"/>
      <c r="Y25" s="243"/>
      <c r="Z25" s="243"/>
      <c r="AA25" s="243"/>
      <c r="AB25" s="243"/>
      <c r="AC25" s="243"/>
      <c r="AD25" s="243"/>
      <c r="AE25" s="243"/>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I25" s="243"/>
      <c r="BJ25" s="367"/>
      <c r="BK25" s="367"/>
      <c r="BL25" s="367"/>
      <c r="BM25" s="367"/>
      <c r="BN25" s="367"/>
      <c r="BO25" s="367"/>
      <c r="BP25" s="367"/>
      <c r="BQ25" s="367"/>
      <c r="BR25" s="367"/>
      <c r="BS25" s="367"/>
      <c r="BT25" s="367"/>
      <c r="BU25" s="367"/>
      <c r="BV25" s="367"/>
      <c r="BW25" s="444"/>
    </row>
    <row r="26" spans="1:75" ht="11.15" customHeight="1" x14ac:dyDescent="0.25">
      <c r="A26" s="158" t="s">
        <v>546</v>
      </c>
      <c r="B26" s="169" t="s">
        <v>547</v>
      </c>
      <c r="C26" s="243">
        <v>25.79</v>
      </c>
      <c r="D26" s="243">
        <v>25.785</v>
      </c>
      <c r="E26" s="243">
        <v>25.844999999999999</v>
      </c>
      <c r="F26" s="243">
        <v>25.835000000000001</v>
      </c>
      <c r="G26" s="243">
        <v>25.855</v>
      </c>
      <c r="H26" s="243">
        <v>25.93</v>
      </c>
      <c r="I26" s="243">
        <v>25.882000000000001</v>
      </c>
      <c r="J26" s="243">
        <v>25.71</v>
      </c>
      <c r="K26" s="243">
        <v>25.64</v>
      </c>
      <c r="L26" s="243">
        <v>25.704999999999998</v>
      </c>
      <c r="M26" s="243">
        <v>25.07</v>
      </c>
      <c r="N26" s="243">
        <v>25.01</v>
      </c>
      <c r="O26" s="243">
        <v>25.37</v>
      </c>
      <c r="P26" s="243">
        <v>25.42</v>
      </c>
      <c r="Q26" s="243">
        <v>25.42</v>
      </c>
      <c r="R26" s="243">
        <v>25.37</v>
      </c>
      <c r="S26" s="243">
        <v>25.22</v>
      </c>
      <c r="T26" s="243">
        <v>25.16</v>
      </c>
      <c r="U26" s="243">
        <v>25.06</v>
      </c>
      <c r="V26" s="243">
        <v>25.06</v>
      </c>
      <c r="W26" s="243">
        <v>22.71</v>
      </c>
      <c r="X26" s="243">
        <v>24.31</v>
      </c>
      <c r="Y26" s="243">
        <v>24.46</v>
      </c>
      <c r="Z26" s="243">
        <v>24.71</v>
      </c>
      <c r="AA26" s="243">
        <v>25.13</v>
      </c>
      <c r="AB26" s="243">
        <v>25.18</v>
      </c>
      <c r="AC26" s="243">
        <v>25.414999999999999</v>
      </c>
      <c r="AD26" s="243">
        <v>25.425000000000001</v>
      </c>
      <c r="AE26" s="243">
        <v>25.442917000000001</v>
      </c>
      <c r="AF26" s="243">
        <v>25.43</v>
      </c>
      <c r="AG26" s="243">
        <v>25.32</v>
      </c>
      <c r="AH26" s="243">
        <v>25.26</v>
      </c>
      <c r="AI26" s="243">
        <v>25.2</v>
      </c>
      <c r="AJ26" s="243">
        <v>25.14</v>
      </c>
      <c r="AK26" s="243">
        <v>25.13</v>
      </c>
      <c r="AL26" s="243">
        <v>25.12</v>
      </c>
      <c r="AM26" s="243">
        <v>25.08</v>
      </c>
      <c r="AN26" s="243">
        <v>25.23</v>
      </c>
      <c r="AO26" s="243">
        <v>25.33</v>
      </c>
      <c r="AP26" s="243">
        <v>25.48</v>
      </c>
      <c r="AQ26" s="243">
        <v>25.48</v>
      </c>
      <c r="AR26" s="243">
        <v>25.53</v>
      </c>
      <c r="AS26" s="243">
        <v>25.53</v>
      </c>
      <c r="AT26" s="243">
        <v>25.48</v>
      </c>
      <c r="AU26" s="243">
        <v>25.48</v>
      </c>
      <c r="AV26" s="243">
        <v>25.48</v>
      </c>
      <c r="AW26" s="243">
        <v>25.48</v>
      </c>
      <c r="AX26" s="243">
        <v>25.48</v>
      </c>
      <c r="AY26" s="243">
        <v>25.43</v>
      </c>
      <c r="AZ26" s="243">
        <v>25.48</v>
      </c>
      <c r="BA26" s="243">
        <v>25.53</v>
      </c>
      <c r="BB26" s="243">
        <v>25.53</v>
      </c>
      <c r="BC26" s="243">
        <v>25.43</v>
      </c>
      <c r="BD26" s="243">
        <v>25.43</v>
      </c>
      <c r="BE26" s="243">
        <v>25.52</v>
      </c>
      <c r="BF26" s="243">
        <v>25.57</v>
      </c>
      <c r="BG26" s="243">
        <v>25.56</v>
      </c>
      <c r="BH26" s="243">
        <v>25.68</v>
      </c>
      <c r="BI26" s="243">
        <v>25.62</v>
      </c>
      <c r="BJ26" s="443">
        <v>25.6</v>
      </c>
      <c r="BK26" s="443">
        <v>25.9</v>
      </c>
      <c r="BL26" s="443">
        <v>25.9</v>
      </c>
      <c r="BM26" s="443">
        <v>25.9</v>
      </c>
      <c r="BN26" s="443">
        <v>26.03</v>
      </c>
      <c r="BO26" s="443">
        <v>26.03</v>
      </c>
      <c r="BP26" s="443">
        <v>26.03</v>
      </c>
      <c r="BQ26" s="443">
        <v>26.03</v>
      </c>
      <c r="BR26" s="443">
        <v>26.03</v>
      </c>
      <c r="BS26" s="443">
        <v>26.03</v>
      </c>
      <c r="BT26" s="443">
        <v>26.03</v>
      </c>
      <c r="BU26" s="443">
        <v>26.03</v>
      </c>
      <c r="BV26" s="443">
        <v>26.03</v>
      </c>
      <c r="BW26" s="444"/>
    </row>
    <row r="27" spans="1:75" ht="11.15" customHeight="1" x14ac:dyDescent="0.25">
      <c r="A27" s="158" t="s">
        <v>1009</v>
      </c>
      <c r="B27" s="169" t="s">
        <v>1329</v>
      </c>
      <c r="C27" s="243">
        <v>7.7060000000000004</v>
      </c>
      <c r="D27" s="243">
        <v>7.601</v>
      </c>
      <c r="E27" s="243">
        <v>7.4939999999999998</v>
      </c>
      <c r="F27" s="243">
        <v>7.4480000000000004</v>
      </c>
      <c r="G27" s="243">
        <v>7.2629999999999999</v>
      </c>
      <c r="H27" s="243">
        <v>6.8550000000000004</v>
      </c>
      <c r="I27" s="243">
        <v>6.77</v>
      </c>
      <c r="J27" s="243">
        <v>7.165</v>
      </c>
      <c r="K27" s="243">
        <v>7.2960000000000003</v>
      </c>
      <c r="L27" s="243">
        <v>7.1909999999999998</v>
      </c>
      <c r="M27" s="243">
        <v>7.1859999999999999</v>
      </c>
      <c r="N27" s="243">
        <v>6.9359999999999999</v>
      </c>
      <c r="O27" s="243">
        <v>6.7560000000000002</v>
      </c>
      <c r="P27" s="243">
        <v>6.6609999999999996</v>
      </c>
      <c r="Q27" s="243">
        <v>6.7149999999999999</v>
      </c>
      <c r="R27" s="243">
        <v>6.7850000000000001</v>
      </c>
      <c r="S27" s="243">
        <v>6.6150000000000002</v>
      </c>
      <c r="T27" s="243">
        <v>6.6550000000000002</v>
      </c>
      <c r="U27" s="243">
        <v>6.6550000000000002</v>
      </c>
      <c r="V27" s="243">
        <v>6.6950000000000003</v>
      </c>
      <c r="W27" s="243">
        <v>6.585</v>
      </c>
      <c r="X27" s="243">
        <v>6.5449999999999999</v>
      </c>
      <c r="Y27" s="243">
        <v>6.5045859999999998</v>
      </c>
      <c r="Z27" s="243">
        <v>6.7450000000000001</v>
      </c>
      <c r="AA27" s="243">
        <v>6.36</v>
      </c>
      <c r="AB27" s="243">
        <v>5.59</v>
      </c>
      <c r="AC27" s="243">
        <v>5.49</v>
      </c>
      <c r="AD27" s="243">
        <v>5.8250000000000002</v>
      </c>
      <c r="AE27" s="243">
        <v>5.6849999999999996</v>
      </c>
      <c r="AF27" s="243">
        <v>5.44</v>
      </c>
      <c r="AG27" s="243">
        <v>5.3849999999999998</v>
      </c>
      <c r="AH27" s="243">
        <v>5.33</v>
      </c>
      <c r="AI27" s="243">
        <v>5.31</v>
      </c>
      <c r="AJ27" s="243">
        <v>5.6</v>
      </c>
      <c r="AK27" s="243">
        <v>6.16</v>
      </c>
      <c r="AL27" s="243">
        <v>6.16</v>
      </c>
      <c r="AM27" s="243">
        <v>5.91</v>
      </c>
      <c r="AN27" s="243">
        <v>6.23</v>
      </c>
      <c r="AO27" s="243">
        <v>6.22</v>
      </c>
      <c r="AP27" s="243">
        <v>6.05</v>
      </c>
      <c r="AQ27" s="243">
        <v>6.125</v>
      </c>
      <c r="AR27" s="243">
        <v>6.11</v>
      </c>
      <c r="AS27" s="243">
        <v>6.05</v>
      </c>
      <c r="AT27" s="243">
        <v>5.86</v>
      </c>
      <c r="AU27" s="243">
        <v>5.96</v>
      </c>
      <c r="AV27" s="243">
        <v>5.9749999999999996</v>
      </c>
      <c r="AW27" s="243">
        <v>5.98</v>
      </c>
      <c r="AX27" s="243">
        <v>5.99</v>
      </c>
      <c r="AY27" s="243">
        <v>5.76</v>
      </c>
      <c r="AZ27" s="243">
        <v>6</v>
      </c>
      <c r="BA27" s="243">
        <v>5.76</v>
      </c>
      <c r="BB27" s="243">
        <v>5.68</v>
      </c>
      <c r="BC27" s="243">
        <v>5.36</v>
      </c>
      <c r="BD27" s="243">
        <v>5.32</v>
      </c>
      <c r="BE27" s="243">
        <v>4.99</v>
      </c>
      <c r="BF27" s="243">
        <v>5.51</v>
      </c>
      <c r="BG27" s="243">
        <v>5.57</v>
      </c>
      <c r="BH27" s="243">
        <v>5.585</v>
      </c>
      <c r="BI27" s="243">
        <v>5.48</v>
      </c>
      <c r="BJ27" s="443">
        <v>5.5012080000000001</v>
      </c>
      <c r="BK27" s="443">
        <v>5.5693679999999999</v>
      </c>
      <c r="BL27" s="443">
        <v>5.6985279999999996</v>
      </c>
      <c r="BM27" s="443">
        <v>5.8276880000000002</v>
      </c>
      <c r="BN27" s="443">
        <v>5.9318470000000003</v>
      </c>
      <c r="BO27" s="443">
        <v>5.9610070000000004</v>
      </c>
      <c r="BP27" s="443">
        <v>5.9901669999999996</v>
      </c>
      <c r="BQ27" s="443">
        <v>5.9423260000000004</v>
      </c>
      <c r="BR27" s="443">
        <v>5.9414860000000003</v>
      </c>
      <c r="BS27" s="443">
        <v>5.9406460000000001</v>
      </c>
      <c r="BT27" s="443">
        <v>5.9148059999999996</v>
      </c>
      <c r="BU27" s="443">
        <v>5.9139650000000001</v>
      </c>
      <c r="BV27" s="443">
        <v>5.913125</v>
      </c>
      <c r="BW27" s="444"/>
    </row>
    <row r="28" spans="1:75" ht="11.15" customHeight="1" x14ac:dyDescent="0.25">
      <c r="A28" s="158" t="s">
        <v>559</v>
      </c>
      <c r="B28" s="169" t="s">
        <v>79</v>
      </c>
      <c r="C28" s="243">
        <v>33.496000000000002</v>
      </c>
      <c r="D28" s="243">
        <v>33.386000000000003</v>
      </c>
      <c r="E28" s="243">
        <v>33.338999999999999</v>
      </c>
      <c r="F28" s="243">
        <v>33.283000000000001</v>
      </c>
      <c r="G28" s="243">
        <v>33.118000000000002</v>
      </c>
      <c r="H28" s="243">
        <v>32.784999999999997</v>
      </c>
      <c r="I28" s="243">
        <v>32.652000000000001</v>
      </c>
      <c r="J28" s="243">
        <v>32.875</v>
      </c>
      <c r="K28" s="243">
        <v>32.936</v>
      </c>
      <c r="L28" s="243">
        <v>32.896000000000001</v>
      </c>
      <c r="M28" s="243">
        <v>32.256</v>
      </c>
      <c r="N28" s="243">
        <v>31.946000000000002</v>
      </c>
      <c r="O28" s="243">
        <v>32.125999999999998</v>
      </c>
      <c r="P28" s="243">
        <v>32.081000000000003</v>
      </c>
      <c r="Q28" s="243">
        <v>32.134999999999998</v>
      </c>
      <c r="R28" s="243">
        <v>32.155000000000001</v>
      </c>
      <c r="S28" s="243">
        <v>31.835000000000001</v>
      </c>
      <c r="T28" s="243">
        <v>31.815000000000001</v>
      </c>
      <c r="U28" s="243">
        <v>31.715</v>
      </c>
      <c r="V28" s="243">
        <v>31.754999999999999</v>
      </c>
      <c r="W28" s="243">
        <v>29.295000000000002</v>
      </c>
      <c r="X28" s="243">
        <v>30.855</v>
      </c>
      <c r="Y28" s="243">
        <v>30.964586000000001</v>
      </c>
      <c r="Z28" s="243">
        <v>31.454999999999998</v>
      </c>
      <c r="AA28" s="243">
        <v>31.49</v>
      </c>
      <c r="AB28" s="243">
        <v>30.77</v>
      </c>
      <c r="AC28" s="243">
        <v>30.905000000000001</v>
      </c>
      <c r="AD28" s="243">
        <v>31.25</v>
      </c>
      <c r="AE28" s="243">
        <v>31.127917</v>
      </c>
      <c r="AF28" s="243">
        <v>30.87</v>
      </c>
      <c r="AG28" s="243">
        <v>30.704999999999998</v>
      </c>
      <c r="AH28" s="243">
        <v>30.59</v>
      </c>
      <c r="AI28" s="243">
        <v>30.51</v>
      </c>
      <c r="AJ28" s="243">
        <v>30.74</v>
      </c>
      <c r="AK28" s="243">
        <v>31.29</v>
      </c>
      <c r="AL28" s="243">
        <v>31.28</v>
      </c>
      <c r="AM28" s="243">
        <v>30.99</v>
      </c>
      <c r="AN28" s="243">
        <v>31.46</v>
      </c>
      <c r="AO28" s="243">
        <v>31.55</v>
      </c>
      <c r="AP28" s="243">
        <v>31.53</v>
      </c>
      <c r="AQ28" s="243">
        <v>31.605</v>
      </c>
      <c r="AR28" s="243">
        <v>31.64</v>
      </c>
      <c r="AS28" s="243">
        <v>31.58</v>
      </c>
      <c r="AT28" s="243">
        <v>31.34</v>
      </c>
      <c r="AU28" s="243">
        <v>31.44</v>
      </c>
      <c r="AV28" s="243">
        <v>31.454999999999998</v>
      </c>
      <c r="AW28" s="243">
        <v>31.46</v>
      </c>
      <c r="AX28" s="243">
        <v>31.47</v>
      </c>
      <c r="AY28" s="243">
        <v>31.19</v>
      </c>
      <c r="AZ28" s="243">
        <v>31.48</v>
      </c>
      <c r="BA28" s="243">
        <v>31.29</v>
      </c>
      <c r="BB28" s="243">
        <v>31.21</v>
      </c>
      <c r="BC28" s="243">
        <v>30.79</v>
      </c>
      <c r="BD28" s="243">
        <v>30.75</v>
      </c>
      <c r="BE28" s="243">
        <v>30.51</v>
      </c>
      <c r="BF28" s="243">
        <v>31.08</v>
      </c>
      <c r="BG28" s="243">
        <v>31.13</v>
      </c>
      <c r="BH28" s="243">
        <v>31.265000000000001</v>
      </c>
      <c r="BI28" s="243">
        <v>31.1</v>
      </c>
      <c r="BJ28" s="367">
        <v>31.101208</v>
      </c>
      <c r="BK28" s="367">
        <v>31.469367999999999</v>
      </c>
      <c r="BL28" s="367">
        <v>31.598528000000002</v>
      </c>
      <c r="BM28" s="367">
        <v>31.727688000000001</v>
      </c>
      <c r="BN28" s="367">
        <v>31.961846999999999</v>
      </c>
      <c r="BO28" s="367">
        <v>31.991007</v>
      </c>
      <c r="BP28" s="367">
        <v>32.020167000000001</v>
      </c>
      <c r="BQ28" s="367">
        <v>31.972325999999999</v>
      </c>
      <c r="BR28" s="367">
        <v>31.971485999999999</v>
      </c>
      <c r="BS28" s="367">
        <v>31.970645999999999</v>
      </c>
      <c r="BT28" s="367">
        <v>31.944806</v>
      </c>
      <c r="BU28" s="367">
        <v>31.943964999999999</v>
      </c>
      <c r="BV28" s="367">
        <v>31.943124999999998</v>
      </c>
      <c r="BW28" s="444"/>
    </row>
    <row r="29" spans="1:75" ht="11.15" customHeight="1" x14ac:dyDescent="0.25">
      <c r="B29" s="168"/>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243"/>
      <c r="BI29" s="243"/>
      <c r="BJ29" s="367"/>
      <c r="BK29" s="367"/>
      <c r="BL29" s="367"/>
      <c r="BM29" s="367"/>
      <c r="BN29" s="367"/>
      <c r="BO29" s="367"/>
      <c r="BP29" s="367"/>
      <c r="BQ29" s="367"/>
      <c r="BR29" s="367"/>
      <c r="BS29" s="367"/>
      <c r="BT29" s="367"/>
      <c r="BU29" s="367"/>
      <c r="BV29" s="367"/>
      <c r="BW29" s="444"/>
    </row>
    <row r="30" spans="1:75" ht="11.15" customHeight="1" x14ac:dyDescent="0.25">
      <c r="B30" s="245" t="s">
        <v>14</v>
      </c>
      <c r="C30" s="243"/>
      <c r="D30" s="243"/>
      <c r="E30" s="243"/>
      <c r="F30" s="243"/>
      <c r="G30" s="243"/>
      <c r="H30" s="243"/>
      <c r="I30" s="243"/>
      <c r="J30" s="243"/>
      <c r="K30" s="243"/>
      <c r="L30" s="243"/>
      <c r="M30" s="243"/>
      <c r="N30" s="243"/>
      <c r="O30" s="243"/>
      <c r="P30" s="243"/>
      <c r="Q30" s="243"/>
      <c r="R30" s="243"/>
      <c r="S30" s="243"/>
      <c r="T30" s="243"/>
      <c r="U30" s="243"/>
      <c r="V30" s="243"/>
      <c r="W30" s="243"/>
      <c r="X30" s="243"/>
      <c r="Y30" s="243"/>
      <c r="Z30" s="243"/>
      <c r="AA30" s="243"/>
      <c r="AB30" s="243"/>
      <c r="AC30" s="243"/>
      <c r="AD30" s="243"/>
      <c r="AE30" s="243"/>
      <c r="AF30" s="243"/>
      <c r="AG30" s="243"/>
      <c r="AH30" s="243"/>
      <c r="AI30" s="243"/>
      <c r="AJ30" s="243"/>
      <c r="AK30" s="243"/>
      <c r="AL30" s="243"/>
      <c r="AM30" s="243"/>
      <c r="AN30" s="243"/>
      <c r="AO30" s="243"/>
      <c r="AP30" s="243"/>
      <c r="AQ30" s="243"/>
      <c r="AR30" s="243"/>
      <c r="AS30" s="243"/>
      <c r="AT30" s="243"/>
      <c r="AU30" s="243"/>
      <c r="AV30" s="243"/>
      <c r="AW30" s="243"/>
      <c r="AX30" s="243"/>
      <c r="AY30" s="243"/>
      <c r="AZ30" s="243"/>
      <c r="BA30" s="243"/>
      <c r="BB30" s="243"/>
      <c r="BC30" s="243"/>
      <c r="BD30" s="243"/>
      <c r="BE30" s="243"/>
      <c r="BF30" s="243"/>
      <c r="BG30" s="243"/>
      <c r="BH30" s="243"/>
      <c r="BI30" s="243"/>
      <c r="BJ30" s="367"/>
      <c r="BK30" s="367"/>
      <c r="BL30" s="367"/>
      <c r="BM30" s="367"/>
      <c r="BN30" s="367"/>
      <c r="BO30" s="367"/>
      <c r="BP30" s="367"/>
      <c r="BQ30" s="367"/>
      <c r="BR30" s="367"/>
      <c r="BS30" s="367"/>
      <c r="BT30" s="367"/>
      <c r="BU30" s="367"/>
      <c r="BV30" s="367"/>
      <c r="BW30" s="444"/>
    </row>
    <row r="31" spans="1:75" ht="11.15" customHeight="1" x14ac:dyDescent="0.25">
      <c r="A31" s="158" t="s">
        <v>548</v>
      </c>
      <c r="B31" s="169" t="s">
        <v>547</v>
      </c>
      <c r="C31" s="243">
        <v>1.74</v>
      </c>
      <c r="D31" s="243">
        <v>1.8</v>
      </c>
      <c r="E31" s="243">
        <v>1.93</v>
      </c>
      <c r="F31" s="243">
        <v>1.94</v>
      </c>
      <c r="G31" s="243">
        <v>1.89</v>
      </c>
      <c r="H31" s="243">
        <v>1.556</v>
      </c>
      <c r="I31" s="243">
        <v>1.3660000000000001</v>
      </c>
      <c r="J31" s="243">
        <v>1.345</v>
      </c>
      <c r="K31" s="243">
        <v>1.27</v>
      </c>
      <c r="L31" s="243">
        <v>1.0549999999999999</v>
      </c>
      <c r="M31" s="243">
        <v>0.66</v>
      </c>
      <c r="N31" s="243">
        <v>1.1299999999999999</v>
      </c>
      <c r="O31" s="243">
        <v>2.02</v>
      </c>
      <c r="P31" s="243">
        <v>1.99</v>
      </c>
      <c r="Q31" s="243">
        <v>2.5299999999999998</v>
      </c>
      <c r="R31" s="243">
        <v>2.5</v>
      </c>
      <c r="S31" s="243">
        <v>2.5</v>
      </c>
      <c r="T31" s="243">
        <v>2.39</v>
      </c>
      <c r="U31" s="243">
        <v>2.71</v>
      </c>
      <c r="V31" s="243">
        <v>2.5099999999999998</v>
      </c>
      <c r="W31" s="243">
        <v>1.61</v>
      </c>
      <c r="X31" s="243">
        <v>1.71</v>
      </c>
      <c r="Y31" s="243">
        <v>1.96</v>
      </c>
      <c r="Z31" s="243">
        <v>2.5499999999999998</v>
      </c>
      <c r="AA31" s="243">
        <v>2.82</v>
      </c>
      <c r="AB31" s="243">
        <v>2.82</v>
      </c>
      <c r="AC31" s="243">
        <v>2.7149999999999999</v>
      </c>
      <c r="AD31" s="243">
        <v>0.63918918919000001</v>
      </c>
      <c r="AE31" s="243">
        <v>5.9979170000000002</v>
      </c>
      <c r="AF31" s="243">
        <v>7.59</v>
      </c>
      <c r="AG31" s="243">
        <v>6.71</v>
      </c>
      <c r="AH31" s="243">
        <v>5.78</v>
      </c>
      <c r="AI31" s="243">
        <v>5.79</v>
      </c>
      <c r="AJ31" s="243">
        <v>5.67</v>
      </c>
      <c r="AK31" s="243">
        <v>5.54</v>
      </c>
      <c r="AL31" s="243">
        <v>5.37</v>
      </c>
      <c r="AM31" s="243">
        <v>5.13</v>
      </c>
      <c r="AN31" s="243">
        <v>5.94</v>
      </c>
      <c r="AO31" s="243">
        <v>5.94</v>
      </c>
      <c r="AP31" s="243">
        <v>5.94</v>
      </c>
      <c r="AQ31" s="243">
        <v>5.548</v>
      </c>
      <c r="AR31" s="243">
        <v>5.0599999999999996</v>
      </c>
      <c r="AS31" s="243">
        <v>4.4400000000000004</v>
      </c>
      <c r="AT31" s="243">
        <v>4.1849999999999996</v>
      </c>
      <c r="AU31" s="243">
        <v>3.9950000000000001</v>
      </c>
      <c r="AV31" s="243">
        <v>3.7</v>
      </c>
      <c r="AW31" s="243">
        <v>3.4950000000000001</v>
      </c>
      <c r="AX31" s="243">
        <v>3.38</v>
      </c>
      <c r="AY31" s="243">
        <v>3.19</v>
      </c>
      <c r="AZ31" s="243">
        <v>2.7749999999999999</v>
      </c>
      <c r="BA31" s="243">
        <v>3.02</v>
      </c>
      <c r="BB31" s="243">
        <v>2.56</v>
      </c>
      <c r="BC31" s="243">
        <v>2.5453459999999999</v>
      </c>
      <c r="BD31" s="243">
        <v>2.33</v>
      </c>
      <c r="BE31" s="243">
        <v>1.97</v>
      </c>
      <c r="BF31" s="243">
        <v>1.53</v>
      </c>
      <c r="BG31" s="243">
        <v>1.46</v>
      </c>
      <c r="BH31" s="243">
        <v>2.04</v>
      </c>
      <c r="BI31" s="243">
        <v>2.4</v>
      </c>
      <c r="BJ31" s="443">
        <v>2.9</v>
      </c>
      <c r="BK31" s="443">
        <v>2.93</v>
      </c>
      <c r="BL31" s="443">
        <v>2.93</v>
      </c>
      <c r="BM31" s="443">
        <v>2.83</v>
      </c>
      <c r="BN31" s="443">
        <v>2.96</v>
      </c>
      <c r="BO31" s="443">
        <v>2.86</v>
      </c>
      <c r="BP31" s="443">
        <v>2.66</v>
      </c>
      <c r="BQ31" s="443">
        <v>2.66</v>
      </c>
      <c r="BR31" s="443">
        <v>2.66</v>
      </c>
      <c r="BS31" s="443">
        <v>2.66</v>
      </c>
      <c r="BT31" s="443">
        <v>2.96</v>
      </c>
      <c r="BU31" s="443">
        <v>3.06</v>
      </c>
      <c r="BV31" s="443">
        <v>3.06</v>
      </c>
      <c r="BW31" s="444"/>
    </row>
    <row r="32" spans="1:75" ht="11.15" customHeight="1" x14ac:dyDescent="0.25">
      <c r="A32" s="158" t="s">
        <v>1010</v>
      </c>
      <c r="B32" s="169" t="s">
        <v>1329</v>
      </c>
      <c r="C32" s="243">
        <v>0</v>
      </c>
      <c r="D32" s="243">
        <v>0</v>
      </c>
      <c r="E32" s="243">
        <v>0</v>
      </c>
      <c r="F32" s="243">
        <v>0</v>
      </c>
      <c r="G32" s="243">
        <v>0</v>
      </c>
      <c r="H32" s="243">
        <v>0</v>
      </c>
      <c r="I32" s="243">
        <v>0</v>
      </c>
      <c r="J32" s="243">
        <v>0</v>
      </c>
      <c r="K32" s="243">
        <v>0</v>
      </c>
      <c r="L32" s="243">
        <v>0</v>
      </c>
      <c r="M32" s="243">
        <v>0</v>
      </c>
      <c r="N32" s="243">
        <v>0</v>
      </c>
      <c r="O32" s="243">
        <v>0</v>
      </c>
      <c r="P32" s="243">
        <v>0</v>
      </c>
      <c r="Q32" s="243">
        <v>0</v>
      </c>
      <c r="R32" s="243">
        <v>0</v>
      </c>
      <c r="S32" s="243">
        <v>0</v>
      </c>
      <c r="T32" s="243">
        <v>0</v>
      </c>
      <c r="U32" s="243">
        <v>0</v>
      </c>
      <c r="V32" s="243">
        <v>0</v>
      </c>
      <c r="W32" s="243">
        <v>0</v>
      </c>
      <c r="X32" s="243">
        <v>0</v>
      </c>
      <c r="Y32" s="243">
        <v>0</v>
      </c>
      <c r="Z32" s="243">
        <v>0</v>
      </c>
      <c r="AA32" s="243">
        <v>0</v>
      </c>
      <c r="AB32" s="243">
        <v>0</v>
      </c>
      <c r="AC32" s="243">
        <v>0</v>
      </c>
      <c r="AD32" s="243">
        <v>0.43581081081</v>
      </c>
      <c r="AE32" s="243">
        <v>0.82</v>
      </c>
      <c r="AF32" s="243">
        <v>0.93</v>
      </c>
      <c r="AG32" s="243">
        <v>1.02</v>
      </c>
      <c r="AH32" s="243">
        <v>0.87</v>
      </c>
      <c r="AI32" s="243">
        <v>0.745</v>
      </c>
      <c r="AJ32" s="243">
        <v>0.75</v>
      </c>
      <c r="AK32" s="243">
        <v>0.68</v>
      </c>
      <c r="AL32" s="243">
        <v>0.65500000000000003</v>
      </c>
      <c r="AM32" s="243">
        <v>0.55500000000000005</v>
      </c>
      <c r="AN32" s="243">
        <v>0.64500000000000002</v>
      </c>
      <c r="AO32" s="243">
        <v>0.58499999999999996</v>
      </c>
      <c r="AP32" s="243">
        <v>0.59499999999999997</v>
      </c>
      <c r="AQ32" s="243">
        <v>0.59499999999999997</v>
      </c>
      <c r="AR32" s="243">
        <v>0.56499999999999995</v>
      </c>
      <c r="AS32" s="243">
        <v>0.42</v>
      </c>
      <c r="AT32" s="243">
        <v>0.45</v>
      </c>
      <c r="AU32" s="243">
        <v>0.34</v>
      </c>
      <c r="AV32" s="243">
        <v>0.38</v>
      </c>
      <c r="AW32" s="243">
        <v>0.21</v>
      </c>
      <c r="AX32" s="243">
        <v>0.22</v>
      </c>
      <c r="AY32" s="243">
        <v>0.18</v>
      </c>
      <c r="AZ32" s="243">
        <v>0.13</v>
      </c>
      <c r="BA32" s="243">
        <v>5.5E-2</v>
      </c>
      <c r="BB32" s="243">
        <v>0.06</v>
      </c>
      <c r="BC32" s="243">
        <v>0.14000000000000001</v>
      </c>
      <c r="BD32" s="243">
        <v>0.12</v>
      </c>
      <c r="BE32" s="243">
        <v>0.02</v>
      </c>
      <c r="BF32" s="243">
        <v>0.01</v>
      </c>
      <c r="BG32" s="243">
        <v>0.01</v>
      </c>
      <c r="BH32" s="243">
        <v>0</v>
      </c>
      <c r="BI32" s="243">
        <v>0.02</v>
      </c>
      <c r="BJ32" s="443">
        <v>0.03</v>
      </c>
      <c r="BK32" s="443">
        <v>0.03</v>
      </c>
      <c r="BL32" s="443">
        <v>0.03</v>
      </c>
      <c r="BM32" s="443">
        <v>0.03</v>
      </c>
      <c r="BN32" s="443">
        <v>0.03</v>
      </c>
      <c r="BO32" s="443">
        <v>0.03</v>
      </c>
      <c r="BP32" s="443">
        <v>0.03</v>
      </c>
      <c r="BQ32" s="443">
        <v>0.03</v>
      </c>
      <c r="BR32" s="443">
        <v>0.03</v>
      </c>
      <c r="BS32" s="443">
        <v>0.03</v>
      </c>
      <c r="BT32" s="443">
        <v>0.03</v>
      </c>
      <c r="BU32" s="443">
        <v>0.03</v>
      </c>
      <c r="BV32" s="443">
        <v>0.03</v>
      </c>
      <c r="BW32" s="444"/>
    </row>
    <row r="33" spans="1:75" ht="11.15" customHeight="1" x14ac:dyDescent="0.25">
      <c r="A33" s="158" t="s">
        <v>804</v>
      </c>
      <c r="B33" s="169" t="s">
        <v>79</v>
      </c>
      <c r="C33" s="243">
        <v>1.74</v>
      </c>
      <c r="D33" s="243">
        <v>1.8</v>
      </c>
      <c r="E33" s="243">
        <v>1.93</v>
      </c>
      <c r="F33" s="243">
        <v>1.94</v>
      </c>
      <c r="G33" s="243">
        <v>1.89</v>
      </c>
      <c r="H33" s="243">
        <v>1.556</v>
      </c>
      <c r="I33" s="243">
        <v>1.3660000000000001</v>
      </c>
      <c r="J33" s="243">
        <v>1.345</v>
      </c>
      <c r="K33" s="243">
        <v>1.27</v>
      </c>
      <c r="L33" s="243">
        <v>1.0549999999999999</v>
      </c>
      <c r="M33" s="243">
        <v>0.66</v>
      </c>
      <c r="N33" s="243">
        <v>1.1299999999999999</v>
      </c>
      <c r="O33" s="243">
        <v>2.02</v>
      </c>
      <c r="P33" s="243">
        <v>1.99</v>
      </c>
      <c r="Q33" s="243">
        <v>2.5299999999999998</v>
      </c>
      <c r="R33" s="243">
        <v>2.5</v>
      </c>
      <c r="S33" s="243">
        <v>2.5</v>
      </c>
      <c r="T33" s="243">
        <v>2.39</v>
      </c>
      <c r="U33" s="243">
        <v>2.71</v>
      </c>
      <c r="V33" s="243">
        <v>2.5099999999999998</v>
      </c>
      <c r="W33" s="243">
        <v>1.61</v>
      </c>
      <c r="X33" s="243">
        <v>1.71</v>
      </c>
      <c r="Y33" s="243">
        <v>1.96</v>
      </c>
      <c r="Z33" s="243">
        <v>2.5499999999999998</v>
      </c>
      <c r="AA33" s="243">
        <v>2.82</v>
      </c>
      <c r="AB33" s="243">
        <v>2.82</v>
      </c>
      <c r="AC33" s="243">
        <v>2.7149999999999999</v>
      </c>
      <c r="AD33" s="243">
        <v>1.075</v>
      </c>
      <c r="AE33" s="243">
        <v>6.8179169999999996</v>
      </c>
      <c r="AF33" s="243">
        <v>8.52</v>
      </c>
      <c r="AG33" s="243">
        <v>7.73</v>
      </c>
      <c r="AH33" s="243">
        <v>6.65</v>
      </c>
      <c r="AI33" s="243">
        <v>6.5350000000000001</v>
      </c>
      <c r="AJ33" s="243">
        <v>6.42</v>
      </c>
      <c r="AK33" s="243">
        <v>6.22</v>
      </c>
      <c r="AL33" s="243">
        <v>6.0250000000000004</v>
      </c>
      <c r="AM33" s="243">
        <v>5.6849999999999996</v>
      </c>
      <c r="AN33" s="243">
        <v>6.585</v>
      </c>
      <c r="AO33" s="243">
        <v>6.5250000000000004</v>
      </c>
      <c r="AP33" s="243">
        <v>6.5350000000000001</v>
      </c>
      <c r="AQ33" s="243">
        <v>6.1429999999999998</v>
      </c>
      <c r="AR33" s="243">
        <v>5.625</v>
      </c>
      <c r="AS33" s="243">
        <v>4.8600000000000003</v>
      </c>
      <c r="AT33" s="243">
        <v>4.6349999999999998</v>
      </c>
      <c r="AU33" s="243">
        <v>4.335</v>
      </c>
      <c r="AV33" s="243">
        <v>4.08</v>
      </c>
      <c r="AW33" s="243">
        <v>3.7050000000000001</v>
      </c>
      <c r="AX33" s="243">
        <v>3.6</v>
      </c>
      <c r="AY33" s="243">
        <v>3.37</v>
      </c>
      <c r="AZ33" s="243">
        <v>2.9049999999999998</v>
      </c>
      <c r="BA33" s="243">
        <v>3.0750000000000002</v>
      </c>
      <c r="BB33" s="243">
        <v>2.62</v>
      </c>
      <c r="BC33" s="243">
        <v>2.685346</v>
      </c>
      <c r="BD33" s="243">
        <v>2.4500000000000002</v>
      </c>
      <c r="BE33" s="243">
        <v>1.99</v>
      </c>
      <c r="BF33" s="243">
        <v>1.54</v>
      </c>
      <c r="BG33" s="243">
        <v>1.47</v>
      </c>
      <c r="BH33" s="243">
        <v>2.04</v>
      </c>
      <c r="BI33" s="243">
        <v>2.42</v>
      </c>
      <c r="BJ33" s="367">
        <v>2.93</v>
      </c>
      <c r="BK33" s="367">
        <v>2.96</v>
      </c>
      <c r="BL33" s="367">
        <v>2.96</v>
      </c>
      <c r="BM33" s="367">
        <v>2.86</v>
      </c>
      <c r="BN33" s="367">
        <v>2.99</v>
      </c>
      <c r="BO33" s="367">
        <v>2.89</v>
      </c>
      <c r="BP33" s="367">
        <v>2.69</v>
      </c>
      <c r="BQ33" s="367">
        <v>2.69</v>
      </c>
      <c r="BR33" s="367">
        <v>2.69</v>
      </c>
      <c r="BS33" s="367">
        <v>2.69</v>
      </c>
      <c r="BT33" s="367">
        <v>2.99</v>
      </c>
      <c r="BU33" s="367">
        <v>3.09</v>
      </c>
      <c r="BV33" s="367">
        <v>3.09</v>
      </c>
      <c r="BW33" s="444"/>
    </row>
    <row r="34" spans="1:75" ht="11.15" customHeight="1" x14ac:dyDescent="0.25">
      <c r="B34" s="169"/>
      <c r="C34" s="243"/>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I34" s="243"/>
      <c r="BJ34" s="367"/>
      <c r="BK34" s="367"/>
      <c r="BL34" s="367"/>
      <c r="BM34" s="367"/>
      <c r="BN34" s="367"/>
      <c r="BO34" s="367"/>
      <c r="BP34" s="367"/>
      <c r="BQ34" s="367"/>
      <c r="BR34" s="367"/>
      <c r="BS34" s="367"/>
      <c r="BT34" s="367"/>
      <c r="BU34" s="367"/>
      <c r="BV34" s="367"/>
      <c r="BW34" s="444"/>
    </row>
    <row r="35" spans="1:75" ht="11.15" customHeight="1" x14ac:dyDescent="0.25">
      <c r="A35" s="158" t="s">
        <v>893</v>
      </c>
      <c r="B35" s="170" t="s">
        <v>894</v>
      </c>
      <c r="C35" s="244">
        <v>1.095</v>
      </c>
      <c r="D35" s="244">
        <v>1.1200000000000001</v>
      </c>
      <c r="E35" s="244">
        <v>1.1200000000000001</v>
      </c>
      <c r="F35" s="244">
        <v>1.0954999999999999</v>
      </c>
      <c r="G35" s="244">
        <v>1.2905</v>
      </c>
      <c r="H35" s="244">
        <v>1.615</v>
      </c>
      <c r="I35" s="244">
        <v>1.7115</v>
      </c>
      <c r="J35" s="244">
        <v>1.472</v>
      </c>
      <c r="K35" s="244">
        <v>1.46</v>
      </c>
      <c r="L35" s="244">
        <v>1.4850000000000001</v>
      </c>
      <c r="M35" s="244">
        <v>2.0259999999999998</v>
      </c>
      <c r="N35" s="244">
        <v>2.34</v>
      </c>
      <c r="O35" s="244">
        <v>2.4987419355</v>
      </c>
      <c r="P35" s="244">
        <v>2.6718571429</v>
      </c>
      <c r="Q35" s="244">
        <v>2.1960000000000002</v>
      </c>
      <c r="R35" s="244">
        <v>2.202</v>
      </c>
      <c r="S35" s="244">
        <v>2.5979999999999999</v>
      </c>
      <c r="T35" s="244">
        <v>2.6040000000000001</v>
      </c>
      <c r="U35" s="244">
        <v>2.6960000000000002</v>
      </c>
      <c r="V35" s="244">
        <v>2.746</v>
      </c>
      <c r="W35" s="244">
        <v>4.1609999999999996</v>
      </c>
      <c r="X35" s="244">
        <v>2.85</v>
      </c>
      <c r="Y35" s="244">
        <v>2.83</v>
      </c>
      <c r="Z35" s="244">
        <v>3.0019999999999998</v>
      </c>
      <c r="AA35" s="244">
        <v>3.1160000000000001</v>
      </c>
      <c r="AB35" s="244">
        <v>3.77</v>
      </c>
      <c r="AC35" s="244">
        <v>3.972</v>
      </c>
      <c r="AD35" s="244">
        <v>3.8490000000000002</v>
      </c>
      <c r="AE35" s="244">
        <v>3.9390000000000001</v>
      </c>
      <c r="AF35" s="244">
        <v>4.1589999999999998</v>
      </c>
      <c r="AG35" s="244">
        <v>4.1749999999999998</v>
      </c>
      <c r="AH35" s="244">
        <v>4.1100000000000003</v>
      </c>
      <c r="AI35" s="244">
        <v>4.0599999999999996</v>
      </c>
      <c r="AJ35" s="244">
        <v>3.68</v>
      </c>
      <c r="AK35" s="244">
        <v>2.97</v>
      </c>
      <c r="AL35" s="244">
        <v>2.8675000000000002</v>
      </c>
      <c r="AM35" s="244">
        <v>2.8639999999999999</v>
      </c>
      <c r="AN35" s="244">
        <v>2.3540000000000001</v>
      </c>
      <c r="AO35" s="244">
        <v>2.23</v>
      </c>
      <c r="AP35" s="244">
        <v>2.2155</v>
      </c>
      <c r="AQ35" s="244">
        <v>2.105</v>
      </c>
      <c r="AR35" s="244">
        <v>2.0499999999999998</v>
      </c>
      <c r="AS35" s="244">
        <v>2.0459999999999998</v>
      </c>
      <c r="AT35" s="244">
        <v>2.266</v>
      </c>
      <c r="AU35" s="244">
        <v>2.14</v>
      </c>
      <c r="AV35" s="244">
        <v>2.0459999999999998</v>
      </c>
      <c r="AW35" s="244">
        <v>2.0259999999999998</v>
      </c>
      <c r="AX35" s="244">
        <v>2.016</v>
      </c>
      <c r="AY35" s="244">
        <v>2.0840000000000001</v>
      </c>
      <c r="AZ35" s="244">
        <v>1.8640000000000001</v>
      </c>
      <c r="BA35" s="244">
        <v>1.994</v>
      </c>
      <c r="BB35" s="244">
        <v>2.1040000000000001</v>
      </c>
      <c r="BC35" s="244">
        <v>2.5640000000000001</v>
      </c>
      <c r="BD35" s="244">
        <v>2.5939999999999999</v>
      </c>
      <c r="BE35" s="244">
        <v>2.8919999999999999</v>
      </c>
      <c r="BF35" s="244">
        <v>2.31</v>
      </c>
      <c r="BG35" s="244">
        <v>2.29</v>
      </c>
      <c r="BH35" s="244">
        <v>2.1120000000000001</v>
      </c>
      <c r="BI35" s="244">
        <v>2.198</v>
      </c>
      <c r="BJ35" s="558" t="s">
        <v>1407</v>
      </c>
      <c r="BK35" s="558" t="s">
        <v>1407</v>
      </c>
      <c r="BL35" s="558" t="s">
        <v>1407</v>
      </c>
      <c r="BM35" s="558" t="s">
        <v>1407</v>
      </c>
      <c r="BN35" s="558" t="s">
        <v>1407</v>
      </c>
      <c r="BO35" s="558" t="s">
        <v>1407</v>
      </c>
      <c r="BP35" s="558" t="s">
        <v>1407</v>
      </c>
      <c r="BQ35" s="558" t="s">
        <v>1407</v>
      </c>
      <c r="BR35" s="558" t="s">
        <v>1407</v>
      </c>
      <c r="BS35" s="558" t="s">
        <v>1407</v>
      </c>
      <c r="BT35" s="558" t="s">
        <v>1407</v>
      </c>
      <c r="BU35" s="558" t="s">
        <v>1407</v>
      </c>
      <c r="BV35" s="558" t="s">
        <v>1407</v>
      </c>
      <c r="BW35" s="444"/>
    </row>
    <row r="36" spans="1:75" ht="12" customHeight="1" x14ac:dyDescent="0.25">
      <c r="B36" s="774" t="s">
        <v>1008</v>
      </c>
      <c r="C36" s="751"/>
      <c r="D36" s="751"/>
      <c r="E36" s="751"/>
      <c r="F36" s="751"/>
      <c r="G36" s="751"/>
      <c r="H36" s="751"/>
      <c r="I36" s="751"/>
      <c r="J36" s="751"/>
      <c r="K36" s="751"/>
      <c r="L36" s="751"/>
      <c r="M36" s="751"/>
      <c r="N36" s="751"/>
      <c r="O36" s="751"/>
      <c r="P36" s="751"/>
      <c r="Q36" s="751"/>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367"/>
      <c r="AZ36" s="367"/>
      <c r="BA36" s="367"/>
      <c r="BB36" s="367"/>
      <c r="BC36" s="367"/>
      <c r="BD36" s="367"/>
      <c r="BE36" s="367"/>
      <c r="BF36" s="367"/>
      <c r="BG36" s="367"/>
      <c r="BH36" s="367"/>
      <c r="BI36" s="367"/>
      <c r="BJ36" s="367"/>
      <c r="BK36" s="367"/>
      <c r="BL36" s="367"/>
      <c r="BM36" s="367"/>
      <c r="BN36" s="367"/>
      <c r="BO36" s="367"/>
      <c r="BP36" s="367"/>
      <c r="BQ36" s="367"/>
      <c r="BR36" s="367"/>
      <c r="BS36" s="367"/>
      <c r="BT36" s="367"/>
      <c r="BU36" s="367"/>
      <c r="BV36" s="367"/>
      <c r="BW36" s="444"/>
    </row>
    <row r="37" spans="1:75" ht="12" customHeight="1" x14ac:dyDescent="0.2">
      <c r="B37" s="775" t="s">
        <v>1331</v>
      </c>
      <c r="C37" s="754"/>
      <c r="D37" s="754"/>
      <c r="E37" s="754"/>
      <c r="F37" s="754"/>
      <c r="G37" s="754"/>
      <c r="H37" s="754"/>
      <c r="I37" s="754"/>
      <c r="J37" s="754"/>
      <c r="K37" s="754"/>
      <c r="L37" s="754"/>
      <c r="M37" s="754"/>
      <c r="N37" s="754"/>
      <c r="O37" s="754"/>
      <c r="P37" s="754"/>
      <c r="Q37" s="751"/>
      <c r="BD37" s="444"/>
      <c r="BE37" s="444"/>
      <c r="BF37" s="444"/>
      <c r="BK37" s="444"/>
      <c r="BL37" s="444"/>
      <c r="BM37" s="444"/>
      <c r="BN37" s="444"/>
      <c r="BO37" s="444"/>
      <c r="BP37" s="444"/>
      <c r="BQ37" s="444"/>
      <c r="BR37" s="444"/>
      <c r="BS37" s="444"/>
      <c r="BT37" s="444"/>
      <c r="BU37" s="444"/>
      <c r="BV37" s="444"/>
      <c r="BW37" s="444"/>
    </row>
    <row r="38" spans="1:75" ht="12" customHeight="1" x14ac:dyDescent="0.2">
      <c r="B38" s="776" t="s">
        <v>1332</v>
      </c>
      <c r="C38" s="776"/>
      <c r="D38" s="776"/>
      <c r="E38" s="776"/>
      <c r="F38" s="776"/>
      <c r="G38" s="776"/>
      <c r="H38" s="776"/>
      <c r="I38" s="776"/>
      <c r="J38" s="776"/>
      <c r="K38" s="776"/>
      <c r="L38" s="776"/>
      <c r="M38" s="776"/>
      <c r="N38" s="776"/>
      <c r="O38" s="776"/>
      <c r="P38" s="776"/>
      <c r="Q38" s="703"/>
      <c r="BD38" s="444"/>
      <c r="BE38" s="444"/>
      <c r="BF38" s="444"/>
      <c r="BK38" s="444"/>
      <c r="BL38" s="444"/>
      <c r="BM38" s="444"/>
      <c r="BN38" s="444"/>
      <c r="BO38" s="444"/>
      <c r="BP38" s="444"/>
      <c r="BQ38" s="444"/>
      <c r="BR38" s="444"/>
      <c r="BS38" s="444"/>
      <c r="BT38" s="444"/>
      <c r="BU38" s="444"/>
      <c r="BV38" s="444"/>
      <c r="BW38" s="444"/>
    </row>
    <row r="39" spans="1:75" s="396" customFormat="1" ht="12" customHeight="1" x14ac:dyDescent="0.25">
      <c r="A39" s="397"/>
      <c r="B39" s="762" t="str">
        <f>"Notes: "&amp;"EIA completed modeling and analysis for this report on " &amp;Dates!D2&amp;"."</f>
        <v>Notes: EIA completed modeling and analysis for this report on Thursday December 1, 2022.</v>
      </c>
      <c r="C39" s="761"/>
      <c r="D39" s="761"/>
      <c r="E39" s="761"/>
      <c r="F39" s="761"/>
      <c r="G39" s="761"/>
      <c r="H39" s="761"/>
      <c r="I39" s="761"/>
      <c r="J39" s="761"/>
      <c r="K39" s="761"/>
      <c r="L39" s="761"/>
      <c r="M39" s="761"/>
      <c r="N39" s="761"/>
      <c r="O39" s="761"/>
      <c r="P39" s="761"/>
      <c r="Q39" s="761"/>
      <c r="AY39" s="482"/>
      <c r="AZ39" s="482"/>
      <c r="BA39" s="482"/>
      <c r="BB39" s="482"/>
      <c r="BC39" s="482"/>
      <c r="BD39" s="482"/>
      <c r="BE39" s="482"/>
      <c r="BF39" s="482"/>
      <c r="BG39" s="482"/>
      <c r="BH39" s="482"/>
      <c r="BI39" s="482"/>
      <c r="BJ39" s="482"/>
      <c r="BK39" s="482"/>
      <c r="BL39" s="482"/>
      <c r="BM39" s="482"/>
      <c r="BN39" s="482"/>
      <c r="BO39" s="482"/>
      <c r="BP39" s="482"/>
      <c r="BQ39" s="482"/>
      <c r="BR39" s="482"/>
      <c r="BS39" s="482"/>
      <c r="BT39" s="482"/>
      <c r="BU39" s="482"/>
      <c r="BV39" s="482"/>
      <c r="BW39" s="482"/>
    </row>
    <row r="40" spans="1:75" s="396" customFormat="1" ht="12" customHeight="1" x14ac:dyDescent="0.25">
      <c r="A40" s="397"/>
      <c r="B40" s="762" t="s">
        <v>350</v>
      </c>
      <c r="C40" s="761"/>
      <c r="D40" s="761"/>
      <c r="E40" s="761"/>
      <c r="F40" s="761"/>
      <c r="G40" s="761"/>
      <c r="H40" s="761"/>
      <c r="I40" s="761"/>
      <c r="J40" s="761"/>
      <c r="K40" s="761"/>
      <c r="L40" s="761"/>
      <c r="M40" s="761"/>
      <c r="N40" s="761"/>
      <c r="O40" s="761"/>
      <c r="P40" s="761"/>
      <c r="Q40" s="761"/>
      <c r="AY40" s="482"/>
      <c r="AZ40" s="482"/>
      <c r="BA40" s="482"/>
      <c r="BB40" s="482"/>
      <c r="BC40" s="482"/>
      <c r="BD40" s="576"/>
      <c r="BE40" s="576"/>
      <c r="BF40" s="576"/>
      <c r="BG40" s="482"/>
      <c r="BH40" s="482"/>
      <c r="BI40" s="482"/>
      <c r="BJ40" s="482"/>
    </row>
    <row r="41" spans="1:75" s="396" customFormat="1" ht="12" customHeight="1" x14ac:dyDescent="0.25">
      <c r="A41" s="397"/>
      <c r="B41" s="768" t="s">
        <v>876</v>
      </c>
      <c r="C41" s="736"/>
      <c r="D41" s="736"/>
      <c r="E41" s="736"/>
      <c r="F41" s="736"/>
      <c r="G41" s="736"/>
      <c r="H41" s="736"/>
      <c r="I41" s="736"/>
      <c r="J41" s="736"/>
      <c r="K41" s="736"/>
      <c r="L41" s="736"/>
      <c r="M41" s="736"/>
      <c r="N41" s="736"/>
      <c r="O41" s="736"/>
      <c r="P41" s="736"/>
      <c r="Q41" s="736"/>
      <c r="AY41" s="482"/>
      <c r="AZ41" s="482"/>
      <c r="BA41" s="482"/>
      <c r="BB41" s="482"/>
      <c r="BC41" s="482"/>
      <c r="BD41" s="576"/>
      <c r="BE41" s="576"/>
      <c r="BF41" s="576"/>
      <c r="BG41" s="482"/>
      <c r="BH41" s="482"/>
      <c r="BI41" s="482"/>
      <c r="BJ41" s="482"/>
    </row>
    <row r="42" spans="1:75" s="396" customFormat="1" ht="12" customHeight="1" x14ac:dyDescent="0.25">
      <c r="A42" s="397"/>
      <c r="B42" s="771" t="s">
        <v>845</v>
      </c>
      <c r="C42" s="751"/>
      <c r="D42" s="751"/>
      <c r="E42" s="751"/>
      <c r="F42" s="751"/>
      <c r="G42" s="751"/>
      <c r="H42" s="751"/>
      <c r="I42" s="751"/>
      <c r="J42" s="751"/>
      <c r="K42" s="751"/>
      <c r="L42" s="751"/>
      <c r="M42" s="751"/>
      <c r="N42" s="751"/>
      <c r="O42" s="751"/>
      <c r="P42" s="751"/>
      <c r="Q42" s="751"/>
      <c r="AY42" s="482"/>
      <c r="AZ42" s="482"/>
      <c r="BA42" s="482"/>
      <c r="BB42" s="482"/>
      <c r="BC42" s="482"/>
      <c r="BD42" s="576"/>
      <c r="BE42" s="576"/>
      <c r="BF42" s="576"/>
      <c r="BG42" s="482"/>
      <c r="BH42" s="482"/>
      <c r="BI42" s="482"/>
      <c r="BJ42" s="482"/>
    </row>
    <row r="43" spans="1:75" s="396" customFormat="1" ht="12" customHeight="1" x14ac:dyDescent="0.25">
      <c r="A43" s="397"/>
      <c r="B43" s="757" t="s">
        <v>829</v>
      </c>
      <c r="C43" s="758"/>
      <c r="D43" s="758"/>
      <c r="E43" s="758"/>
      <c r="F43" s="758"/>
      <c r="G43" s="758"/>
      <c r="H43" s="758"/>
      <c r="I43" s="758"/>
      <c r="J43" s="758"/>
      <c r="K43" s="758"/>
      <c r="L43" s="758"/>
      <c r="M43" s="758"/>
      <c r="N43" s="758"/>
      <c r="O43" s="758"/>
      <c r="P43" s="758"/>
      <c r="Q43" s="751"/>
      <c r="AY43" s="482"/>
      <c r="AZ43" s="482"/>
      <c r="BA43" s="482"/>
      <c r="BB43" s="482"/>
      <c r="BC43" s="482"/>
      <c r="BD43" s="576"/>
      <c r="BE43" s="576"/>
      <c r="BF43" s="576"/>
      <c r="BG43" s="482"/>
      <c r="BH43" s="482"/>
      <c r="BI43" s="482"/>
      <c r="BJ43" s="482"/>
    </row>
    <row r="44" spans="1:75" s="396" customFormat="1" ht="12" customHeight="1" x14ac:dyDescent="0.25">
      <c r="A44" s="392"/>
      <c r="B44" s="763" t="s">
        <v>1355</v>
      </c>
      <c r="C44" s="751"/>
      <c r="D44" s="751"/>
      <c r="E44" s="751"/>
      <c r="F44" s="751"/>
      <c r="G44" s="751"/>
      <c r="H44" s="751"/>
      <c r="I44" s="751"/>
      <c r="J44" s="751"/>
      <c r="K44" s="751"/>
      <c r="L44" s="751"/>
      <c r="M44" s="751"/>
      <c r="N44" s="751"/>
      <c r="O44" s="751"/>
      <c r="P44" s="751"/>
      <c r="Q44" s="751"/>
      <c r="AY44" s="482"/>
      <c r="AZ44" s="482"/>
      <c r="BA44" s="482"/>
      <c r="BB44" s="482"/>
      <c r="BC44" s="482"/>
      <c r="BD44" s="576"/>
      <c r="BE44" s="576"/>
      <c r="BF44" s="576"/>
      <c r="BG44" s="482"/>
      <c r="BH44" s="482"/>
      <c r="BI44" s="482"/>
      <c r="BJ44" s="482"/>
    </row>
    <row r="45" spans="1:75" x14ac:dyDescent="0.25">
      <c r="BK45" s="369"/>
      <c r="BL45" s="369"/>
      <c r="BM45" s="369"/>
      <c r="BN45" s="369"/>
      <c r="BO45" s="369"/>
      <c r="BP45" s="369"/>
      <c r="BQ45" s="369"/>
      <c r="BR45" s="369"/>
      <c r="BS45" s="369"/>
      <c r="BT45" s="369"/>
      <c r="BU45" s="369"/>
      <c r="BV45" s="369"/>
    </row>
    <row r="46" spans="1:75" x14ac:dyDescent="0.25">
      <c r="BK46" s="369"/>
      <c r="BL46" s="369"/>
      <c r="BM46" s="369"/>
      <c r="BN46" s="369"/>
      <c r="BO46" s="369"/>
      <c r="BP46" s="369"/>
      <c r="BQ46" s="369"/>
      <c r="BR46" s="369"/>
      <c r="BS46" s="369"/>
      <c r="BT46" s="369"/>
      <c r="BU46" s="369"/>
      <c r="BV46" s="369"/>
    </row>
    <row r="47" spans="1:75" x14ac:dyDescent="0.25">
      <c r="BK47" s="369"/>
      <c r="BL47" s="369"/>
      <c r="BM47" s="369"/>
      <c r="BN47" s="369"/>
      <c r="BO47" s="369"/>
      <c r="BP47" s="369"/>
      <c r="BQ47" s="369"/>
      <c r="BR47" s="369"/>
      <c r="BS47" s="369"/>
      <c r="BT47" s="369"/>
      <c r="BU47" s="369"/>
      <c r="BV47" s="369"/>
    </row>
    <row r="48" spans="1:75" x14ac:dyDescent="0.25">
      <c r="BK48" s="369"/>
      <c r="BL48" s="369"/>
      <c r="BM48" s="369"/>
      <c r="BN48" s="369"/>
      <c r="BO48" s="369"/>
      <c r="BP48" s="369"/>
      <c r="BQ48" s="369"/>
      <c r="BR48" s="369"/>
      <c r="BS48" s="369"/>
      <c r="BT48" s="369"/>
      <c r="BU48" s="369"/>
      <c r="BV48" s="369"/>
    </row>
    <row r="49" spans="63:74" x14ac:dyDescent="0.25">
      <c r="BK49" s="369"/>
      <c r="BL49" s="369"/>
      <c r="BM49" s="369"/>
      <c r="BN49" s="369"/>
      <c r="BO49" s="369"/>
      <c r="BP49" s="369"/>
      <c r="BQ49" s="369"/>
      <c r="BR49" s="369"/>
      <c r="BS49" s="369"/>
      <c r="BT49" s="369"/>
      <c r="BU49" s="369"/>
      <c r="BV49" s="369"/>
    </row>
    <row r="50" spans="63:74" x14ac:dyDescent="0.25">
      <c r="BK50" s="369"/>
      <c r="BL50" s="369"/>
      <c r="BM50" s="369"/>
      <c r="BN50" s="369"/>
      <c r="BO50" s="369"/>
      <c r="BP50" s="369"/>
      <c r="BQ50" s="369"/>
      <c r="BR50" s="369"/>
      <c r="BS50" s="369"/>
      <c r="BT50" s="369"/>
      <c r="BU50" s="369"/>
      <c r="BV50" s="369"/>
    </row>
    <row r="51" spans="63:74" x14ac:dyDescent="0.25">
      <c r="BK51" s="369"/>
      <c r="BL51" s="369"/>
      <c r="BM51" s="369"/>
      <c r="BN51" s="369"/>
      <c r="BO51" s="369"/>
      <c r="BP51" s="369"/>
      <c r="BQ51" s="369"/>
      <c r="BR51" s="369"/>
      <c r="BS51" s="369"/>
      <c r="BT51" s="369"/>
      <c r="BU51" s="369"/>
      <c r="BV51" s="369"/>
    </row>
    <row r="52" spans="63:74" x14ac:dyDescent="0.25">
      <c r="BK52" s="369"/>
      <c r="BL52" s="369"/>
      <c r="BM52" s="369"/>
      <c r="BN52" s="369"/>
      <c r="BO52" s="369"/>
      <c r="BP52" s="369"/>
      <c r="BQ52" s="369"/>
      <c r="BR52" s="369"/>
      <c r="BS52" s="369"/>
      <c r="BT52" s="369"/>
      <c r="BU52" s="369"/>
      <c r="BV52" s="369"/>
    </row>
    <row r="53" spans="63:74" x14ac:dyDescent="0.25">
      <c r="BK53" s="369"/>
      <c r="BL53" s="369"/>
      <c r="BM53" s="369"/>
      <c r="BN53" s="369"/>
      <c r="BO53" s="369"/>
      <c r="BP53" s="369"/>
      <c r="BQ53" s="369"/>
      <c r="BR53" s="369"/>
      <c r="BS53" s="369"/>
      <c r="BT53" s="369"/>
      <c r="BU53" s="369"/>
      <c r="BV53" s="369"/>
    </row>
    <row r="54" spans="63:74" x14ac:dyDescent="0.25">
      <c r="BK54" s="369"/>
      <c r="BL54" s="369"/>
      <c r="BM54" s="369"/>
      <c r="BN54" s="369"/>
      <c r="BO54" s="369"/>
      <c r="BP54" s="369"/>
      <c r="BQ54" s="369"/>
      <c r="BR54" s="369"/>
      <c r="BS54" s="369"/>
      <c r="BT54" s="369"/>
      <c r="BU54" s="369"/>
      <c r="BV54" s="369"/>
    </row>
    <row r="55" spans="63:74" x14ac:dyDescent="0.25">
      <c r="BK55" s="369"/>
      <c r="BL55" s="369"/>
      <c r="BM55" s="369"/>
      <c r="BN55" s="369"/>
      <c r="BO55" s="369"/>
      <c r="BP55" s="369"/>
      <c r="BQ55" s="369"/>
      <c r="BR55" s="369"/>
      <c r="BS55" s="369"/>
      <c r="BT55" s="369"/>
      <c r="BU55" s="369"/>
      <c r="BV55" s="369"/>
    </row>
    <row r="56" spans="63:74" x14ac:dyDescent="0.25">
      <c r="BK56" s="369"/>
      <c r="BL56" s="369"/>
      <c r="BM56" s="369"/>
      <c r="BN56" s="369"/>
      <c r="BO56" s="369"/>
      <c r="BP56" s="369"/>
      <c r="BQ56" s="369"/>
      <c r="BR56" s="369"/>
      <c r="BS56" s="369"/>
      <c r="BT56" s="369"/>
      <c r="BU56" s="369"/>
      <c r="BV56" s="369"/>
    </row>
    <row r="57" spans="63:74" x14ac:dyDescent="0.25">
      <c r="BK57" s="369"/>
      <c r="BL57" s="369"/>
      <c r="BM57" s="369"/>
      <c r="BN57" s="369"/>
      <c r="BO57" s="369"/>
      <c r="BP57" s="369"/>
      <c r="BQ57" s="369"/>
      <c r="BR57" s="369"/>
      <c r="BS57" s="369"/>
      <c r="BT57" s="369"/>
      <c r="BU57" s="369"/>
      <c r="BV57" s="369"/>
    </row>
    <row r="58" spans="63:74" x14ac:dyDescent="0.25">
      <c r="BK58" s="369"/>
      <c r="BL58" s="369"/>
      <c r="BM58" s="369"/>
      <c r="BN58" s="369"/>
      <c r="BO58" s="369"/>
      <c r="BP58" s="369"/>
      <c r="BQ58" s="369"/>
      <c r="BR58" s="369"/>
      <c r="BS58" s="369"/>
      <c r="BT58" s="369"/>
      <c r="BU58" s="369"/>
      <c r="BV58" s="369"/>
    </row>
    <row r="59" spans="63:74" x14ac:dyDescent="0.25">
      <c r="BK59" s="369"/>
      <c r="BL59" s="369"/>
      <c r="BM59" s="369"/>
      <c r="BN59" s="369"/>
      <c r="BO59" s="369"/>
      <c r="BP59" s="369"/>
      <c r="BQ59" s="369"/>
      <c r="BR59" s="369"/>
      <c r="BS59" s="369"/>
      <c r="BT59" s="369"/>
      <c r="BU59" s="369"/>
      <c r="BV59" s="369"/>
    </row>
    <row r="60" spans="63:74" x14ac:dyDescent="0.25">
      <c r="BK60" s="369"/>
      <c r="BL60" s="369"/>
      <c r="BM60" s="369"/>
      <c r="BN60" s="369"/>
      <c r="BO60" s="369"/>
      <c r="BP60" s="369"/>
      <c r="BQ60" s="369"/>
      <c r="BR60" s="369"/>
      <c r="BS60" s="369"/>
      <c r="BT60" s="369"/>
      <c r="BU60" s="369"/>
      <c r="BV60" s="369"/>
    </row>
    <row r="61" spans="63:74" x14ac:dyDescent="0.25">
      <c r="BK61" s="369"/>
      <c r="BL61" s="369"/>
      <c r="BM61" s="369"/>
      <c r="BN61" s="369"/>
      <c r="BO61" s="369"/>
      <c r="BP61" s="369"/>
      <c r="BQ61" s="369"/>
      <c r="BR61" s="369"/>
      <c r="BS61" s="369"/>
      <c r="BT61" s="369"/>
      <c r="BU61" s="369"/>
      <c r="BV61" s="369"/>
    </row>
    <row r="62" spans="63:74" x14ac:dyDescent="0.25">
      <c r="BK62" s="369"/>
      <c r="BL62" s="369"/>
      <c r="BM62" s="369"/>
      <c r="BN62" s="369"/>
      <c r="BO62" s="369"/>
      <c r="BP62" s="369"/>
      <c r="BQ62" s="369"/>
      <c r="BR62" s="369"/>
      <c r="BS62" s="369"/>
      <c r="BT62" s="369"/>
      <c r="BU62" s="369"/>
      <c r="BV62" s="369"/>
    </row>
    <row r="63" spans="63:74" x14ac:dyDescent="0.25">
      <c r="BK63" s="369"/>
      <c r="BL63" s="369"/>
      <c r="BM63" s="369"/>
      <c r="BN63" s="369"/>
      <c r="BO63" s="369"/>
      <c r="BP63" s="369"/>
      <c r="BQ63" s="369"/>
      <c r="BR63" s="369"/>
      <c r="BS63" s="369"/>
      <c r="BT63" s="369"/>
      <c r="BU63" s="369"/>
      <c r="BV63" s="369"/>
    </row>
    <row r="64" spans="63:74" x14ac:dyDescent="0.25">
      <c r="BK64" s="369"/>
      <c r="BL64" s="369"/>
      <c r="BM64" s="369"/>
      <c r="BN64" s="369"/>
      <c r="BO64" s="369"/>
      <c r="BP64" s="369"/>
      <c r="BQ64" s="369"/>
      <c r="BR64" s="369"/>
      <c r="BS64" s="369"/>
      <c r="BT64" s="369"/>
      <c r="BU64" s="369"/>
      <c r="BV64" s="369"/>
    </row>
    <row r="65" spans="63:74" x14ac:dyDescent="0.25">
      <c r="BK65" s="369"/>
      <c r="BL65" s="369"/>
      <c r="BM65" s="369"/>
      <c r="BN65" s="369"/>
      <c r="BO65" s="369"/>
      <c r="BP65" s="369"/>
      <c r="BQ65" s="369"/>
      <c r="BR65" s="369"/>
      <c r="BS65" s="369"/>
      <c r="BT65" s="369"/>
      <c r="BU65" s="369"/>
      <c r="BV65" s="369"/>
    </row>
    <row r="66" spans="63:74" x14ac:dyDescent="0.25">
      <c r="BK66" s="369"/>
      <c r="BL66" s="369"/>
      <c r="BM66" s="369"/>
      <c r="BN66" s="369"/>
      <c r="BO66" s="369"/>
      <c r="BP66" s="369"/>
      <c r="BQ66" s="369"/>
      <c r="BR66" s="369"/>
      <c r="BS66" s="369"/>
      <c r="BT66" s="369"/>
      <c r="BU66" s="369"/>
      <c r="BV66" s="369"/>
    </row>
    <row r="67" spans="63:74" x14ac:dyDescent="0.25">
      <c r="BK67" s="369"/>
      <c r="BL67" s="369"/>
      <c r="BM67" s="369"/>
      <c r="BN67" s="369"/>
      <c r="BO67" s="369"/>
      <c r="BP67" s="369"/>
      <c r="BQ67" s="369"/>
      <c r="BR67" s="369"/>
      <c r="BS67" s="369"/>
      <c r="BT67" s="369"/>
      <c r="BU67" s="369"/>
      <c r="BV67" s="369"/>
    </row>
    <row r="68" spans="63:74" x14ac:dyDescent="0.25">
      <c r="BK68" s="369"/>
      <c r="BL68" s="369"/>
      <c r="BM68" s="369"/>
      <c r="BN68" s="369"/>
      <c r="BO68" s="369"/>
      <c r="BP68" s="369"/>
      <c r="BQ68" s="369"/>
      <c r="BR68" s="369"/>
      <c r="BS68" s="369"/>
      <c r="BT68" s="369"/>
      <c r="BU68" s="369"/>
      <c r="BV68" s="369"/>
    </row>
    <row r="69" spans="63:74" x14ac:dyDescent="0.25">
      <c r="BK69" s="369"/>
      <c r="BL69" s="369"/>
      <c r="BM69" s="369"/>
      <c r="BN69" s="369"/>
      <c r="BO69" s="369"/>
      <c r="BP69" s="369"/>
      <c r="BQ69" s="369"/>
      <c r="BR69" s="369"/>
      <c r="BS69" s="369"/>
      <c r="BT69" s="369"/>
      <c r="BU69" s="369"/>
      <c r="BV69" s="369"/>
    </row>
    <row r="70" spans="63:74" x14ac:dyDescent="0.25">
      <c r="BK70" s="369"/>
      <c r="BL70" s="369"/>
      <c r="BM70" s="369"/>
      <c r="BN70" s="369"/>
      <c r="BO70" s="369"/>
      <c r="BP70" s="369"/>
      <c r="BQ70" s="369"/>
      <c r="BR70" s="369"/>
      <c r="BS70" s="369"/>
      <c r="BT70" s="369"/>
      <c r="BU70" s="369"/>
      <c r="BV70" s="369"/>
    </row>
    <row r="71" spans="63:74" x14ac:dyDescent="0.25">
      <c r="BK71" s="369"/>
      <c r="BL71" s="369"/>
      <c r="BM71" s="369"/>
      <c r="BN71" s="369"/>
      <c r="BO71" s="369"/>
      <c r="BP71" s="369"/>
      <c r="BQ71" s="369"/>
      <c r="BR71" s="369"/>
      <c r="BS71" s="369"/>
      <c r="BT71" s="369"/>
      <c r="BU71" s="369"/>
      <c r="BV71" s="369"/>
    </row>
    <row r="72" spans="63:74" x14ac:dyDescent="0.25">
      <c r="BK72" s="369"/>
      <c r="BL72" s="369"/>
      <c r="BM72" s="369"/>
      <c r="BN72" s="369"/>
      <c r="BO72" s="369"/>
      <c r="BP72" s="369"/>
      <c r="BQ72" s="369"/>
      <c r="BR72" s="369"/>
      <c r="BS72" s="369"/>
      <c r="BT72" s="369"/>
      <c r="BU72" s="369"/>
      <c r="BV72" s="369"/>
    </row>
    <row r="73" spans="63:74" x14ac:dyDescent="0.25">
      <c r="BK73" s="369"/>
      <c r="BL73" s="369"/>
      <c r="BM73" s="369"/>
      <c r="BN73" s="369"/>
      <c r="BO73" s="369"/>
      <c r="BP73" s="369"/>
      <c r="BQ73" s="369"/>
      <c r="BR73" s="369"/>
      <c r="BS73" s="369"/>
      <c r="BT73" s="369"/>
      <c r="BU73" s="369"/>
      <c r="BV73" s="369"/>
    </row>
    <row r="74" spans="63:74" x14ac:dyDescent="0.25">
      <c r="BK74" s="369"/>
      <c r="BL74" s="369"/>
      <c r="BM74" s="369"/>
      <c r="BN74" s="369"/>
      <c r="BO74" s="369"/>
      <c r="BP74" s="369"/>
      <c r="BQ74" s="369"/>
      <c r="BR74" s="369"/>
      <c r="BS74" s="369"/>
      <c r="BT74" s="369"/>
      <c r="BU74" s="369"/>
      <c r="BV74" s="369"/>
    </row>
    <row r="75" spans="63:74" x14ac:dyDescent="0.25">
      <c r="BK75" s="369"/>
      <c r="BL75" s="369"/>
      <c r="BM75" s="369"/>
      <c r="BN75" s="369"/>
      <c r="BO75" s="369"/>
      <c r="BP75" s="369"/>
      <c r="BQ75" s="369"/>
      <c r="BR75" s="369"/>
      <c r="BS75" s="369"/>
      <c r="BT75" s="369"/>
      <c r="BU75" s="369"/>
      <c r="BV75" s="369"/>
    </row>
    <row r="76" spans="63:74" x14ac:dyDescent="0.25">
      <c r="BK76" s="369"/>
      <c r="BL76" s="369"/>
      <c r="BM76" s="369"/>
      <c r="BN76" s="369"/>
      <c r="BO76" s="369"/>
      <c r="BP76" s="369"/>
      <c r="BQ76" s="369"/>
      <c r="BR76" s="369"/>
      <c r="BS76" s="369"/>
      <c r="BT76" s="369"/>
      <c r="BU76" s="369"/>
      <c r="BV76" s="369"/>
    </row>
    <row r="77" spans="63:74" x14ac:dyDescent="0.25">
      <c r="BK77" s="369"/>
      <c r="BL77" s="369"/>
      <c r="BM77" s="369"/>
      <c r="BN77" s="369"/>
      <c r="BO77" s="369"/>
      <c r="BP77" s="369"/>
      <c r="BQ77" s="369"/>
      <c r="BR77" s="369"/>
      <c r="BS77" s="369"/>
      <c r="BT77" s="369"/>
      <c r="BU77" s="369"/>
      <c r="BV77" s="369"/>
    </row>
    <row r="78" spans="63:74" x14ac:dyDescent="0.25">
      <c r="BK78" s="369"/>
      <c r="BL78" s="369"/>
      <c r="BM78" s="369"/>
      <c r="BN78" s="369"/>
      <c r="BO78" s="369"/>
      <c r="BP78" s="369"/>
      <c r="BQ78" s="369"/>
      <c r="BR78" s="369"/>
      <c r="BS78" s="369"/>
      <c r="BT78" s="369"/>
      <c r="BU78" s="369"/>
      <c r="BV78" s="369"/>
    </row>
    <row r="79" spans="63:74" x14ac:dyDescent="0.25">
      <c r="BK79" s="369"/>
      <c r="BL79" s="369"/>
      <c r="BM79" s="369"/>
      <c r="BN79" s="369"/>
      <c r="BO79" s="369"/>
      <c r="BP79" s="369"/>
      <c r="BQ79" s="369"/>
      <c r="BR79" s="369"/>
      <c r="BS79" s="369"/>
      <c r="BT79" s="369"/>
      <c r="BU79" s="369"/>
      <c r="BV79" s="369"/>
    </row>
    <row r="80" spans="63: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BC5" activePane="bottomRight" state="frozen"/>
      <selection activeCell="BF63" sqref="BF63"/>
      <selection pane="topRight" activeCell="BF63" sqref="BF63"/>
      <selection pane="bottomLeft" activeCell="BF63" sqref="BF63"/>
      <selection pane="bottomRight" activeCell="BI6" sqref="BI6:BI31"/>
    </sheetView>
  </sheetViews>
  <sheetFormatPr defaultColWidth="8.54296875" defaultRowHeight="10.5" x14ac:dyDescent="0.25"/>
  <cols>
    <col min="1" max="1" width="11.54296875" style="158" customWidth="1"/>
    <col min="2" max="2" width="35.8164062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2.75" customHeight="1" x14ac:dyDescent="0.3">
      <c r="A1" s="733" t="s">
        <v>790</v>
      </c>
      <c r="B1" s="783" t="s">
        <v>1337</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c r="AM1" s="783"/>
      <c r="AN1" s="783"/>
      <c r="AO1" s="783"/>
      <c r="AP1" s="783"/>
      <c r="AQ1" s="783"/>
      <c r="AR1" s="783"/>
      <c r="AS1" s="783"/>
      <c r="AT1" s="783"/>
      <c r="AU1" s="783"/>
      <c r="AV1" s="783"/>
      <c r="AW1" s="783"/>
      <c r="AX1" s="783"/>
      <c r="AY1" s="783"/>
      <c r="AZ1" s="783"/>
      <c r="BA1" s="783"/>
      <c r="BB1" s="783"/>
      <c r="BC1" s="783"/>
      <c r="BD1" s="783"/>
      <c r="BE1" s="783"/>
      <c r="BF1" s="783"/>
      <c r="BG1" s="783"/>
      <c r="BH1" s="783"/>
      <c r="BI1" s="783"/>
      <c r="BJ1" s="783"/>
      <c r="BK1" s="783"/>
      <c r="BL1" s="783"/>
      <c r="BM1" s="783"/>
      <c r="BN1" s="783"/>
      <c r="BO1" s="783"/>
      <c r="BP1" s="783"/>
      <c r="BQ1" s="783"/>
      <c r="BR1" s="783"/>
      <c r="BS1" s="783"/>
      <c r="BT1" s="783"/>
      <c r="BU1" s="783"/>
      <c r="BV1" s="783"/>
    </row>
    <row r="2" spans="1:74" ht="12.75" customHeight="1" x14ac:dyDescent="0.25">
      <c r="A2" s="734"/>
      <c r="B2" s="485" t="str">
        <f>"U.S. Energy Information Administration  |  Short-Term Energy Outlook  - "&amp;Dates!D1</f>
        <v>U.S. Energy Information Administration  |  Short-Term Energy Outlook  - December 2022</v>
      </c>
      <c r="C2" s="486"/>
      <c r="D2" s="486"/>
      <c r="E2" s="486"/>
      <c r="F2" s="486"/>
      <c r="G2" s="486"/>
      <c r="H2" s="545"/>
      <c r="I2" s="545"/>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547"/>
      <c r="AN2" s="547"/>
      <c r="AO2" s="547"/>
      <c r="AP2" s="547"/>
      <c r="AQ2" s="547"/>
      <c r="AR2" s="547"/>
      <c r="AS2" s="547"/>
      <c r="AT2" s="547"/>
      <c r="AU2" s="547"/>
      <c r="AV2" s="547"/>
      <c r="AW2" s="547"/>
      <c r="AX2" s="547"/>
      <c r="AY2" s="548"/>
      <c r="AZ2" s="548"/>
      <c r="BA2" s="548"/>
      <c r="BB2" s="548"/>
      <c r="BC2" s="548"/>
      <c r="BD2" s="582"/>
      <c r="BE2" s="582"/>
      <c r="BF2" s="582"/>
      <c r="BG2" s="548"/>
      <c r="BH2" s="548"/>
      <c r="BI2" s="548"/>
      <c r="BJ2" s="548"/>
      <c r="BK2" s="547"/>
      <c r="BL2" s="547"/>
      <c r="BM2" s="547"/>
      <c r="BN2" s="547"/>
      <c r="BO2" s="547"/>
      <c r="BP2" s="547"/>
      <c r="BQ2" s="547"/>
      <c r="BR2" s="547"/>
      <c r="BS2" s="547"/>
      <c r="BT2" s="547"/>
      <c r="BU2" s="547"/>
      <c r="BV2" s="549"/>
    </row>
    <row r="3" spans="1:74" ht="13" x14ac:dyDescent="0.3">
      <c r="A3" s="731" t="s">
        <v>1403</v>
      </c>
      <c r="B3" s="431"/>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x14ac:dyDescent="0.25">
      <c r="A4" s="732" t="str">
        <f>Dates!$D$2</f>
        <v>Thursday December 1, 2022</v>
      </c>
      <c r="B4" s="432"/>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Y5" s="151"/>
      <c r="BG5" s="571"/>
      <c r="BH5" s="571"/>
      <c r="BI5" s="571"/>
    </row>
    <row r="6" spans="1:74" ht="11.15" customHeight="1" x14ac:dyDescent="0.25">
      <c r="A6" s="158" t="s">
        <v>590</v>
      </c>
      <c r="B6" s="168" t="s">
        <v>231</v>
      </c>
      <c r="C6" s="243">
        <v>24.865015576000001</v>
      </c>
      <c r="D6" s="243">
        <v>24.085642871000001</v>
      </c>
      <c r="E6" s="243">
        <v>25.019945092</v>
      </c>
      <c r="F6" s="243">
        <v>24.302092822999999</v>
      </c>
      <c r="G6" s="243">
        <v>24.68511264</v>
      </c>
      <c r="H6" s="243">
        <v>25.196209823</v>
      </c>
      <c r="I6" s="243">
        <v>25.211281639999999</v>
      </c>
      <c r="J6" s="243">
        <v>25.865751576000001</v>
      </c>
      <c r="K6" s="243">
        <v>24.65181449</v>
      </c>
      <c r="L6" s="243">
        <v>25.354990962999999</v>
      </c>
      <c r="M6" s="243">
        <v>25.245452823000001</v>
      </c>
      <c r="N6" s="243">
        <v>24.424711220999999</v>
      </c>
      <c r="O6" s="243">
        <v>25.035949371000001</v>
      </c>
      <c r="P6" s="243">
        <v>24.829450371</v>
      </c>
      <c r="Q6" s="243">
        <v>24.459450370999999</v>
      </c>
      <c r="R6" s="243">
        <v>24.721529370999999</v>
      </c>
      <c r="S6" s="243">
        <v>24.794560370999999</v>
      </c>
      <c r="T6" s="243">
        <v>25.253430371</v>
      </c>
      <c r="U6" s="243">
        <v>25.391782371000001</v>
      </c>
      <c r="V6" s="243">
        <v>25.912803370999999</v>
      </c>
      <c r="W6" s="243">
        <v>24.754489370999998</v>
      </c>
      <c r="X6" s="243">
        <v>25.173524370999999</v>
      </c>
      <c r="Y6" s="243">
        <v>25.133861370999998</v>
      </c>
      <c r="Z6" s="243">
        <v>24.867385371000001</v>
      </c>
      <c r="AA6" s="243">
        <v>24.207850000000001</v>
      </c>
      <c r="AB6" s="243">
        <v>24.580473999999999</v>
      </c>
      <c r="AC6" s="243">
        <v>22.581921999999999</v>
      </c>
      <c r="AD6" s="243">
        <v>17.729393000000002</v>
      </c>
      <c r="AE6" s="243">
        <v>19.414928</v>
      </c>
      <c r="AF6" s="243">
        <v>21.292055000000001</v>
      </c>
      <c r="AG6" s="243">
        <v>22.093008000000001</v>
      </c>
      <c r="AH6" s="243">
        <v>22.262146999999999</v>
      </c>
      <c r="AI6" s="243">
        <v>22.174401</v>
      </c>
      <c r="AJ6" s="243">
        <v>22.356162000000001</v>
      </c>
      <c r="AK6" s="243">
        <v>22.599321</v>
      </c>
      <c r="AL6" s="243">
        <v>22.572672000000001</v>
      </c>
      <c r="AM6" s="243">
        <v>22.540559999999999</v>
      </c>
      <c r="AN6" s="243">
        <v>21.454834999999999</v>
      </c>
      <c r="AO6" s="243">
        <v>23.123688000000001</v>
      </c>
      <c r="AP6" s="243">
        <v>23.421495</v>
      </c>
      <c r="AQ6" s="243">
        <v>23.823298999999999</v>
      </c>
      <c r="AR6" s="243">
        <v>24.618392</v>
      </c>
      <c r="AS6" s="243">
        <v>24.294685000000001</v>
      </c>
      <c r="AT6" s="243">
        <v>24.617536000000001</v>
      </c>
      <c r="AU6" s="243">
        <v>24.097598999999999</v>
      </c>
      <c r="AV6" s="243">
        <v>24.220825999999999</v>
      </c>
      <c r="AW6" s="243">
        <v>24.726012000000001</v>
      </c>
      <c r="AX6" s="243">
        <v>24.845146</v>
      </c>
      <c r="AY6" s="243">
        <v>23.633044997999999</v>
      </c>
      <c r="AZ6" s="243">
        <v>24.563827998000001</v>
      </c>
      <c r="BA6" s="243">
        <v>24.541986997999999</v>
      </c>
      <c r="BB6" s="243">
        <v>24.053704998000001</v>
      </c>
      <c r="BC6" s="243">
        <v>24.196298998</v>
      </c>
      <c r="BD6" s="243">
        <v>25.170788997999999</v>
      </c>
      <c r="BE6" s="243">
        <v>24.875818998</v>
      </c>
      <c r="BF6" s="243">
        <v>24.926126998000001</v>
      </c>
      <c r="BG6" s="243">
        <v>24.483695714</v>
      </c>
      <c r="BH6" s="243">
        <v>24.362478898999999</v>
      </c>
      <c r="BI6" s="243">
        <v>24.275717311000001</v>
      </c>
      <c r="BJ6" s="367">
        <v>24.920972559999999</v>
      </c>
      <c r="BK6" s="367">
        <v>24.090525958000001</v>
      </c>
      <c r="BL6" s="367">
        <v>24.325706818</v>
      </c>
      <c r="BM6" s="367">
        <v>24.459788169999999</v>
      </c>
      <c r="BN6" s="367">
        <v>24.256062371999999</v>
      </c>
      <c r="BO6" s="367">
        <v>24.520162039999999</v>
      </c>
      <c r="BP6" s="367">
        <v>24.720312712999998</v>
      </c>
      <c r="BQ6" s="367">
        <v>24.554546459000001</v>
      </c>
      <c r="BR6" s="367">
        <v>24.727185226</v>
      </c>
      <c r="BS6" s="367">
        <v>24.362198435</v>
      </c>
      <c r="BT6" s="367">
        <v>24.628719268000001</v>
      </c>
      <c r="BU6" s="367">
        <v>24.714485767999999</v>
      </c>
      <c r="BV6" s="367">
        <v>24.963829334</v>
      </c>
    </row>
    <row r="7" spans="1:74" ht="11.15" customHeight="1" x14ac:dyDescent="0.25">
      <c r="A7" s="158" t="s">
        <v>277</v>
      </c>
      <c r="B7" s="169" t="s">
        <v>335</v>
      </c>
      <c r="C7" s="243">
        <v>2.4382903225999999</v>
      </c>
      <c r="D7" s="243">
        <v>2.4638214286000002</v>
      </c>
      <c r="E7" s="243">
        <v>2.3146451613000001</v>
      </c>
      <c r="F7" s="243">
        <v>2.3340666667000001</v>
      </c>
      <c r="G7" s="243">
        <v>2.4872258065000001</v>
      </c>
      <c r="H7" s="243">
        <v>2.4525333332999999</v>
      </c>
      <c r="I7" s="243">
        <v>2.6263548387000002</v>
      </c>
      <c r="J7" s="243">
        <v>2.6166129032000001</v>
      </c>
      <c r="K7" s="243">
        <v>2.6714000000000002</v>
      </c>
      <c r="L7" s="243">
        <v>2.7151290323000001</v>
      </c>
      <c r="M7" s="243">
        <v>2.5961666666999998</v>
      </c>
      <c r="N7" s="243">
        <v>2.3873225805999998</v>
      </c>
      <c r="O7" s="243">
        <v>2.5003609999999998</v>
      </c>
      <c r="P7" s="243">
        <v>2.5489069999999998</v>
      </c>
      <c r="Q7" s="243">
        <v>2.3824999999999998</v>
      </c>
      <c r="R7" s="243">
        <v>2.203344</v>
      </c>
      <c r="S7" s="243">
        <v>2.4128509999999999</v>
      </c>
      <c r="T7" s="243">
        <v>2.4855459999999998</v>
      </c>
      <c r="U7" s="243">
        <v>2.5546199999999999</v>
      </c>
      <c r="V7" s="243">
        <v>2.7128060000000001</v>
      </c>
      <c r="W7" s="243">
        <v>2.58602</v>
      </c>
      <c r="X7" s="243">
        <v>2.539558</v>
      </c>
      <c r="Y7" s="243">
        <v>2.502685</v>
      </c>
      <c r="Z7" s="243">
        <v>2.4774310000000002</v>
      </c>
      <c r="AA7" s="243">
        <v>2.4048949999999998</v>
      </c>
      <c r="AB7" s="243">
        <v>2.551167</v>
      </c>
      <c r="AC7" s="243">
        <v>2.2482920000000002</v>
      </c>
      <c r="AD7" s="243">
        <v>1.789172</v>
      </c>
      <c r="AE7" s="243">
        <v>1.9721439999999999</v>
      </c>
      <c r="AF7" s="243">
        <v>2.1989580000000002</v>
      </c>
      <c r="AG7" s="243">
        <v>2.1824210000000002</v>
      </c>
      <c r="AH7" s="243">
        <v>2.1984970000000001</v>
      </c>
      <c r="AI7" s="243">
        <v>2.2225969999999999</v>
      </c>
      <c r="AJ7" s="243">
        <v>2.1477409999999999</v>
      </c>
      <c r="AK7" s="243">
        <v>2.3148390000000001</v>
      </c>
      <c r="AL7" s="243">
        <v>2.0870440000000001</v>
      </c>
      <c r="AM7" s="243">
        <v>2.1663860000000001</v>
      </c>
      <c r="AN7" s="243">
        <v>2.1498240000000002</v>
      </c>
      <c r="AO7" s="243">
        <v>2.238842</v>
      </c>
      <c r="AP7" s="243">
        <v>2.0443090000000002</v>
      </c>
      <c r="AQ7" s="243">
        <v>2.095596</v>
      </c>
      <c r="AR7" s="243">
        <v>2.3498770000000002</v>
      </c>
      <c r="AS7" s="243">
        <v>2.4628380000000001</v>
      </c>
      <c r="AT7" s="243">
        <v>2.4385330000000001</v>
      </c>
      <c r="AU7" s="243">
        <v>2.3726850000000002</v>
      </c>
      <c r="AV7" s="243">
        <v>2.267709</v>
      </c>
      <c r="AW7" s="243">
        <v>2.3914089999999999</v>
      </c>
      <c r="AX7" s="243">
        <v>2.3306740000000001</v>
      </c>
      <c r="AY7" s="243">
        <v>2.2626439999999999</v>
      </c>
      <c r="AZ7" s="243">
        <v>2.3881749999999999</v>
      </c>
      <c r="BA7" s="243">
        <v>2.1136789999999999</v>
      </c>
      <c r="BB7" s="243">
        <v>2.1374659999999999</v>
      </c>
      <c r="BC7" s="243">
        <v>2.1213570000000002</v>
      </c>
      <c r="BD7" s="243">
        <v>2.3595999999999999</v>
      </c>
      <c r="BE7" s="243">
        <v>2.4944820000000001</v>
      </c>
      <c r="BF7" s="243">
        <v>2.3856359999999999</v>
      </c>
      <c r="BG7" s="243">
        <v>2.3369376339999999</v>
      </c>
      <c r="BH7" s="243">
        <v>2.3111186689999998</v>
      </c>
      <c r="BI7" s="243">
        <v>2.3312496980000001</v>
      </c>
      <c r="BJ7" s="367">
        <v>2.3355632380000002</v>
      </c>
      <c r="BK7" s="367">
        <v>2.2762093029999999</v>
      </c>
      <c r="BL7" s="367">
        <v>2.3200387060000001</v>
      </c>
      <c r="BM7" s="367">
        <v>2.218552474</v>
      </c>
      <c r="BN7" s="367">
        <v>2.1638191349999998</v>
      </c>
      <c r="BO7" s="367">
        <v>2.2202012180000001</v>
      </c>
      <c r="BP7" s="367">
        <v>2.2768393859999998</v>
      </c>
      <c r="BQ7" s="367">
        <v>2.2964460440000001</v>
      </c>
      <c r="BR7" s="367">
        <v>2.3504483399999998</v>
      </c>
      <c r="BS7" s="367">
        <v>2.3047633209999998</v>
      </c>
      <c r="BT7" s="367">
        <v>2.2801040860000001</v>
      </c>
      <c r="BU7" s="367">
        <v>2.3007418020000001</v>
      </c>
      <c r="BV7" s="367">
        <v>2.305796661</v>
      </c>
    </row>
    <row r="8" spans="1:74" ht="11.15" customHeight="1" x14ac:dyDescent="0.25">
      <c r="A8" s="158" t="s">
        <v>591</v>
      </c>
      <c r="B8" s="169" t="s">
        <v>336</v>
      </c>
      <c r="C8" s="243">
        <v>1.8523870968</v>
      </c>
      <c r="D8" s="243">
        <v>1.9187142856999999</v>
      </c>
      <c r="E8" s="243">
        <v>1.9640967742</v>
      </c>
      <c r="F8" s="243">
        <v>1.9197</v>
      </c>
      <c r="G8" s="243">
        <v>1.9367096774000001</v>
      </c>
      <c r="H8" s="243">
        <v>1.9634333333</v>
      </c>
      <c r="I8" s="243">
        <v>1.9035806451999999</v>
      </c>
      <c r="J8" s="243">
        <v>1.8830645160999999</v>
      </c>
      <c r="K8" s="243">
        <v>1.8863333333000001</v>
      </c>
      <c r="L8" s="243">
        <v>1.8440967742000001</v>
      </c>
      <c r="M8" s="243">
        <v>1.8651</v>
      </c>
      <c r="N8" s="243">
        <v>1.6999354839</v>
      </c>
      <c r="O8" s="243">
        <v>1.910766</v>
      </c>
      <c r="P8" s="243">
        <v>1.9868349999999999</v>
      </c>
      <c r="Q8" s="243">
        <v>1.8908640000000001</v>
      </c>
      <c r="R8" s="243">
        <v>2.175745</v>
      </c>
      <c r="S8" s="243">
        <v>1.984782</v>
      </c>
      <c r="T8" s="243">
        <v>2.104066</v>
      </c>
      <c r="U8" s="243">
        <v>2.092749</v>
      </c>
      <c r="V8" s="243">
        <v>2.0322450000000001</v>
      </c>
      <c r="W8" s="243">
        <v>1.910147</v>
      </c>
      <c r="X8" s="243">
        <v>1.9101410000000001</v>
      </c>
      <c r="Y8" s="243">
        <v>1.8851850000000001</v>
      </c>
      <c r="Z8" s="243">
        <v>1.937246</v>
      </c>
      <c r="AA8" s="243">
        <v>1.8605689999999999</v>
      </c>
      <c r="AB8" s="243">
        <v>1.888061</v>
      </c>
      <c r="AC8" s="243">
        <v>1.8617919999999999</v>
      </c>
      <c r="AD8" s="243">
        <v>1.3827179999999999</v>
      </c>
      <c r="AE8" s="243">
        <v>1.3556010000000001</v>
      </c>
      <c r="AF8" s="243">
        <v>1.506041</v>
      </c>
      <c r="AG8" s="243">
        <v>1.520518</v>
      </c>
      <c r="AH8" s="243">
        <v>1.4967760000000001</v>
      </c>
      <c r="AI8" s="243">
        <v>1.527976</v>
      </c>
      <c r="AJ8" s="243">
        <v>1.5857730000000001</v>
      </c>
      <c r="AK8" s="243">
        <v>1.5329660000000001</v>
      </c>
      <c r="AL8" s="243">
        <v>1.674939</v>
      </c>
      <c r="AM8" s="243">
        <v>1.5507390000000001</v>
      </c>
      <c r="AN8" s="243">
        <v>1.596816</v>
      </c>
      <c r="AO8" s="243">
        <v>1.7436430000000001</v>
      </c>
      <c r="AP8" s="243">
        <v>1.6244000000000001</v>
      </c>
      <c r="AQ8" s="243">
        <v>1.6688730000000001</v>
      </c>
      <c r="AR8" s="243">
        <v>1.6735549999999999</v>
      </c>
      <c r="AS8" s="243">
        <v>1.6509290000000001</v>
      </c>
      <c r="AT8" s="243">
        <v>1.597343</v>
      </c>
      <c r="AU8" s="243">
        <v>1.577258</v>
      </c>
      <c r="AV8" s="243">
        <v>1.5668800000000001</v>
      </c>
      <c r="AW8" s="243">
        <v>1.7528680000000001</v>
      </c>
      <c r="AX8" s="243">
        <v>1.848695</v>
      </c>
      <c r="AY8" s="243">
        <v>1.631114</v>
      </c>
      <c r="AZ8" s="243">
        <v>1.731738</v>
      </c>
      <c r="BA8" s="243">
        <v>1.9081570000000001</v>
      </c>
      <c r="BB8" s="243">
        <v>1.9505870000000001</v>
      </c>
      <c r="BC8" s="243">
        <v>1.989846</v>
      </c>
      <c r="BD8" s="243">
        <v>2.030951</v>
      </c>
      <c r="BE8" s="243">
        <v>2.0280269999999998</v>
      </c>
      <c r="BF8" s="243">
        <v>1.9311780000000001</v>
      </c>
      <c r="BG8" s="243">
        <v>1.6685290820000001</v>
      </c>
      <c r="BH8" s="243">
        <v>1.685239927</v>
      </c>
      <c r="BI8" s="243">
        <v>1.6644385850000001</v>
      </c>
      <c r="BJ8" s="367">
        <v>1.7616423240000001</v>
      </c>
      <c r="BK8" s="367">
        <v>1.6831606560000001</v>
      </c>
      <c r="BL8" s="367">
        <v>1.734502113</v>
      </c>
      <c r="BM8" s="367">
        <v>1.7255096969999999</v>
      </c>
      <c r="BN8" s="367">
        <v>1.7218572379999999</v>
      </c>
      <c r="BO8" s="367">
        <v>1.7317748230000001</v>
      </c>
      <c r="BP8" s="367">
        <v>1.757617328</v>
      </c>
      <c r="BQ8" s="367">
        <v>1.753844416</v>
      </c>
      <c r="BR8" s="367">
        <v>1.7398008869999999</v>
      </c>
      <c r="BS8" s="367">
        <v>1.711729115</v>
      </c>
      <c r="BT8" s="367">
        <v>1.729029183</v>
      </c>
      <c r="BU8" s="367">
        <v>1.7128579669999999</v>
      </c>
      <c r="BV8" s="367">
        <v>1.8075366740000001</v>
      </c>
    </row>
    <row r="9" spans="1:74" ht="11.15" customHeight="1" x14ac:dyDescent="0.25">
      <c r="A9" s="158" t="s">
        <v>275</v>
      </c>
      <c r="B9" s="169" t="s">
        <v>337</v>
      </c>
      <c r="C9" s="243">
        <v>20.564366</v>
      </c>
      <c r="D9" s="243">
        <v>19.693135000000002</v>
      </c>
      <c r="E9" s="243">
        <v>20.731231000000001</v>
      </c>
      <c r="F9" s="243">
        <v>20.038354000000002</v>
      </c>
      <c r="G9" s="243">
        <v>20.251204999999999</v>
      </c>
      <c r="H9" s="243">
        <v>20.770271000000001</v>
      </c>
      <c r="I9" s="243">
        <v>20.671374</v>
      </c>
      <c r="J9" s="243">
        <v>21.356102</v>
      </c>
      <c r="K9" s="243">
        <v>20.084109000000002</v>
      </c>
      <c r="L9" s="243">
        <v>20.785793000000002</v>
      </c>
      <c r="M9" s="243">
        <v>20.774214000000001</v>
      </c>
      <c r="N9" s="243">
        <v>20.327480999999999</v>
      </c>
      <c r="O9" s="243">
        <v>20.614982999999999</v>
      </c>
      <c r="P9" s="243">
        <v>20.283868999999999</v>
      </c>
      <c r="Q9" s="243">
        <v>20.176247</v>
      </c>
      <c r="R9" s="243">
        <v>20.332601</v>
      </c>
      <c r="S9" s="243">
        <v>20.387087999999999</v>
      </c>
      <c r="T9" s="243">
        <v>20.653979</v>
      </c>
      <c r="U9" s="243">
        <v>20.734573999999999</v>
      </c>
      <c r="V9" s="243">
        <v>21.157913000000001</v>
      </c>
      <c r="W9" s="243">
        <v>20.248483</v>
      </c>
      <c r="X9" s="243">
        <v>20.713985999999998</v>
      </c>
      <c r="Y9" s="243">
        <v>20.736152000000001</v>
      </c>
      <c r="Z9" s="243">
        <v>20.442869000000002</v>
      </c>
      <c r="AA9" s="243">
        <v>19.933385999999999</v>
      </c>
      <c r="AB9" s="243">
        <v>20.132245999999999</v>
      </c>
      <c r="AC9" s="243">
        <v>18.462838000000001</v>
      </c>
      <c r="AD9" s="243">
        <v>14.548503</v>
      </c>
      <c r="AE9" s="243">
        <v>16.078182999999999</v>
      </c>
      <c r="AF9" s="243">
        <v>17.578056</v>
      </c>
      <c r="AG9" s="243">
        <v>18.381069</v>
      </c>
      <c r="AH9" s="243">
        <v>18.557874000000002</v>
      </c>
      <c r="AI9" s="243">
        <v>18.414828</v>
      </c>
      <c r="AJ9" s="243">
        <v>18.613648000000001</v>
      </c>
      <c r="AK9" s="243">
        <v>18.742515999999998</v>
      </c>
      <c r="AL9" s="243">
        <v>18.801689</v>
      </c>
      <c r="AM9" s="243">
        <v>18.814347999999999</v>
      </c>
      <c r="AN9" s="243">
        <v>17.699107999999999</v>
      </c>
      <c r="AO9" s="243">
        <v>19.132116</v>
      </c>
      <c r="AP9" s="243">
        <v>19.743698999999999</v>
      </c>
      <c r="AQ9" s="243">
        <v>20.049742999999999</v>
      </c>
      <c r="AR9" s="243">
        <v>20.585872999999999</v>
      </c>
      <c r="AS9" s="243">
        <v>20.171831000000001</v>
      </c>
      <c r="AT9" s="243">
        <v>20.572572999999998</v>
      </c>
      <c r="AU9" s="243">
        <v>20.138569</v>
      </c>
      <c r="AV9" s="243">
        <v>20.37715</v>
      </c>
      <c r="AW9" s="243">
        <v>20.572648000000001</v>
      </c>
      <c r="AX9" s="243">
        <v>20.656690000000001</v>
      </c>
      <c r="AY9" s="243">
        <v>19.731010000000001</v>
      </c>
      <c r="AZ9" s="243">
        <v>20.435638000000001</v>
      </c>
      <c r="BA9" s="243">
        <v>20.511873999999999</v>
      </c>
      <c r="BB9" s="243">
        <v>19.957374999999999</v>
      </c>
      <c r="BC9" s="243">
        <v>20.076819</v>
      </c>
      <c r="BD9" s="243">
        <v>20.771961000000001</v>
      </c>
      <c r="BE9" s="243">
        <v>20.345033000000001</v>
      </c>
      <c r="BF9" s="243">
        <v>20.601036000000001</v>
      </c>
      <c r="BG9" s="243">
        <v>20.469951999999999</v>
      </c>
      <c r="BH9" s="243">
        <v>20.357843304999999</v>
      </c>
      <c r="BI9" s="243">
        <v>20.271752029999998</v>
      </c>
      <c r="BJ9" s="367">
        <v>20.81549</v>
      </c>
      <c r="BK9" s="367">
        <v>20.12199</v>
      </c>
      <c r="BL9" s="367">
        <v>20.262</v>
      </c>
      <c r="BM9" s="367">
        <v>20.50656</v>
      </c>
      <c r="BN9" s="367">
        <v>20.361219999999999</v>
      </c>
      <c r="BO9" s="367">
        <v>20.55902</v>
      </c>
      <c r="BP9" s="367">
        <v>20.676690000000001</v>
      </c>
      <c r="BQ9" s="367">
        <v>20.495090000000001</v>
      </c>
      <c r="BR9" s="367">
        <v>20.627770000000002</v>
      </c>
      <c r="BS9" s="367">
        <v>20.336539999999999</v>
      </c>
      <c r="BT9" s="367">
        <v>20.610420000000001</v>
      </c>
      <c r="BU9" s="367">
        <v>20.69172</v>
      </c>
      <c r="BV9" s="367">
        <v>20.841329999999999</v>
      </c>
    </row>
    <row r="10" spans="1:74" ht="11.15" customHeight="1" x14ac:dyDescent="0.2">
      <c r="AY10" s="151"/>
      <c r="AZ10" s="151"/>
      <c r="BA10" s="151"/>
      <c r="BB10" s="151"/>
      <c r="BC10" s="151"/>
      <c r="BD10" s="151"/>
      <c r="BE10" s="151"/>
      <c r="BF10" s="151"/>
      <c r="BG10" s="151"/>
      <c r="BH10" s="151"/>
      <c r="BI10" s="151"/>
      <c r="BJ10" s="151"/>
    </row>
    <row r="11" spans="1:74" ht="11.15" customHeight="1" x14ac:dyDescent="0.25">
      <c r="A11" s="158" t="s">
        <v>592</v>
      </c>
      <c r="B11" s="168" t="s">
        <v>377</v>
      </c>
      <c r="C11" s="243">
        <v>6.6355150515999997</v>
      </c>
      <c r="D11" s="243">
        <v>6.9310139211999999</v>
      </c>
      <c r="E11" s="243">
        <v>6.9597630291000003</v>
      </c>
      <c r="F11" s="243">
        <v>7.0202794393000003</v>
      </c>
      <c r="G11" s="243">
        <v>6.8859666800000001</v>
      </c>
      <c r="H11" s="243">
        <v>7.0718294968000004</v>
      </c>
      <c r="I11" s="243">
        <v>7.0619583043</v>
      </c>
      <c r="J11" s="243">
        <v>7.1000766141999998</v>
      </c>
      <c r="K11" s="243">
        <v>7.1210151294999999</v>
      </c>
      <c r="L11" s="243">
        <v>7.0550744589000001</v>
      </c>
      <c r="M11" s="243">
        <v>6.9489873761999998</v>
      </c>
      <c r="N11" s="243">
        <v>7.0488237133</v>
      </c>
      <c r="O11" s="243">
        <v>6.5437024087999998</v>
      </c>
      <c r="P11" s="243">
        <v>6.8514509051000001</v>
      </c>
      <c r="Q11" s="243">
        <v>6.8795514599000001</v>
      </c>
      <c r="R11" s="243">
        <v>6.9611295739000001</v>
      </c>
      <c r="S11" s="243">
        <v>6.8203941589000001</v>
      </c>
      <c r="T11" s="243">
        <v>6.9922837148000001</v>
      </c>
      <c r="U11" s="243">
        <v>7.0250192953999999</v>
      </c>
      <c r="V11" s="243">
        <v>7.040442509</v>
      </c>
      <c r="W11" s="243">
        <v>7.0466516407000004</v>
      </c>
      <c r="X11" s="243">
        <v>7.0182340316999996</v>
      </c>
      <c r="Y11" s="243">
        <v>6.9536740510000001</v>
      </c>
      <c r="Z11" s="243">
        <v>7.0193054884999997</v>
      </c>
      <c r="AA11" s="243">
        <v>5.5680747343999997</v>
      </c>
      <c r="AB11" s="243">
        <v>5.8152621974000001</v>
      </c>
      <c r="AC11" s="243">
        <v>5.8916534734999999</v>
      </c>
      <c r="AD11" s="243">
        <v>5.7388876892000003</v>
      </c>
      <c r="AE11" s="243">
        <v>5.6752610693000003</v>
      </c>
      <c r="AF11" s="243">
        <v>5.8554531252000004</v>
      </c>
      <c r="AG11" s="243">
        <v>5.8346461789999999</v>
      </c>
      <c r="AH11" s="243">
        <v>5.8591360701999999</v>
      </c>
      <c r="AI11" s="243">
        <v>5.9171142677999997</v>
      </c>
      <c r="AJ11" s="243">
        <v>6.0132730590000003</v>
      </c>
      <c r="AK11" s="243">
        <v>5.8726127615000001</v>
      </c>
      <c r="AL11" s="243">
        <v>5.9096808788999997</v>
      </c>
      <c r="AM11" s="243">
        <v>5.8844729946000003</v>
      </c>
      <c r="AN11" s="243">
        <v>6.1586437787000001</v>
      </c>
      <c r="AO11" s="243">
        <v>6.2289770866999996</v>
      </c>
      <c r="AP11" s="243">
        <v>6.1677609112000003</v>
      </c>
      <c r="AQ11" s="243">
        <v>6.1245166217999998</v>
      </c>
      <c r="AR11" s="243">
        <v>6.2214235169999998</v>
      </c>
      <c r="AS11" s="243">
        <v>6.3059322828999997</v>
      </c>
      <c r="AT11" s="243">
        <v>6.3430050819000003</v>
      </c>
      <c r="AU11" s="243">
        <v>6.3690664312000003</v>
      </c>
      <c r="AV11" s="243">
        <v>6.3904572489999998</v>
      </c>
      <c r="AW11" s="243">
        <v>6.2859279187999997</v>
      </c>
      <c r="AX11" s="243">
        <v>6.3561453359</v>
      </c>
      <c r="AY11" s="243">
        <v>6.0715587031</v>
      </c>
      <c r="AZ11" s="243">
        <v>6.3335201437000004</v>
      </c>
      <c r="BA11" s="243">
        <v>6.4230317274999997</v>
      </c>
      <c r="BB11" s="243">
        <v>6.3975152357000002</v>
      </c>
      <c r="BC11" s="243">
        <v>6.3418617149000003</v>
      </c>
      <c r="BD11" s="243">
        <v>6.4763313956999999</v>
      </c>
      <c r="BE11" s="243">
        <v>6.4482101219999999</v>
      </c>
      <c r="BF11" s="243">
        <v>6.5320562054</v>
      </c>
      <c r="BG11" s="243">
        <v>6.542968889</v>
      </c>
      <c r="BH11" s="243">
        <v>6.5714357789999998</v>
      </c>
      <c r="BI11" s="243">
        <v>6.4599925520000001</v>
      </c>
      <c r="BJ11" s="367">
        <v>6.5515163850000002</v>
      </c>
      <c r="BK11" s="367">
        <v>6.0851751969999999</v>
      </c>
      <c r="BL11" s="367">
        <v>6.3531980910000003</v>
      </c>
      <c r="BM11" s="367">
        <v>6.3976015369999999</v>
      </c>
      <c r="BN11" s="367">
        <v>6.4077370089999999</v>
      </c>
      <c r="BO11" s="367">
        <v>6.3266218829999996</v>
      </c>
      <c r="BP11" s="367">
        <v>6.49337126</v>
      </c>
      <c r="BQ11" s="367">
        <v>6.4887016119999998</v>
      </c>
      <c r="BR11" s="367">
        <v>6.5133423700000002</v>
      </c>
      <c r="BS11" s="367">
        <v>6.5397762549999996</v>
      </c>
      <c r="BT11" s="367">
        <v>6.4853784819999998</v>
      </c>
      <c r="BU11" s="367">
        <v>6.3760081169999996</v>
      </c>
      <c r="BV11" s="367">
        <v>6.4907745930000003</v>
      </c>
    </row>
    <row r="12" spans="1:74" ht="11.15" customHeight="1" x14ac:dyDescent="0.25">
      <c r="A12" s="158" t="s">
        <v>593</v>
      </c>
      <c r="B12" s="169" t="s">
        <v>339</v>
      </c>
      <c r="C12" s="243">
        <v>2.8387408911000001</v>
      </c>
      <c r="D12" s="243">
        <v>3.0328339010000001</v>
      </c>
      <c r="E12" s="243">
        <v>3.0843078362999998</v>
      </c>
      <c r="F12" s="243">
        <v>3.0561634100999999</v>
      </c>
      <c r="G12" s="243">
        <v>2.9948149551999999</v>
      </c>
      <c r="H12" s="243">
        <v>3.0948219085000002</v>
      </c>
      <c r="I12" s="243">
        <v>3.0735801920000001</v>
      </c>
      <c r="J12" s="243">
        <v>3.137031506</v>
      </c>
      <c r="K12" s="243">
        <v>3.1854060002</v>
      </c>
      <c r="L12" s="243">
        <v>3.1880975290000002</v>
      </c>
      <c r="M12" s="243">
        <v>3.0774676087000001</v>
      </c>
      <c r="N12" s="243">
        <v>3.1056117017</v>
      </c>
      <c r="O12" s="243">
        <v>2.8896883123000001</v>
      </c>
      <c r="P12" s="243">
        <v>3.0899474199000001</v>
      </c>
      <c r="Q12" s="243">
        <v>3.1445580545</v>
      </c>
      <c r="R12" s="243">
        <v>3.1179546533</v>
      </c>
      <c r="S12" s="243">
        <v>3.0576078127000001</v>
      </c>
      <c r="T12" s="243">
        <v>3.1625046105000001</v>
      </c>
      <c r="U12" s="243">
        <v>3.1436096721000002</v>
      </c>
      <c r="V12" s="243">
        <v>3.2115513682999999</v>
      </c>
      <c r="W12" s="243">
        <v>3.2642893596999998</v>
      </c>
      <c r="X12" s="243">
        <v>3.2705209880999999</v>
      </c>
      <c r="Y12" s="243">
        <v>3.1610685031000001</v>
      </c>
      <c r="Z12" s="243">
        <v>3.1937643707999999</v>
      </c>
      <c r="AA12" s="243">
        <v>2.5654507294000002</v>
      </c>
      <c r="AB12" s="243">
        <v>2.7432397565</v>
      </c>
      <c r="AC12" s="243">
        <v>2.7917228027999998</v>
      </c>
      <c r="AD12" s="243">
        <v>2.7681044372999999</v>
      </c>
      <c r="AE12" s="243">
        <v>2.7145288161000001</v>
      </c>
      <c r="AF12" s="243">
        <v>2.8076556648</v>
      </c>
      <c r="AG12" s="243">
        <v>2.7908808337000002</v>
      </c>
      <c r="AH12" s="243">
        <v>2.8511991293999999</v>
      </c>
      <c r="AI12" s="243">
        <v>2.8980196524999999</v>
      </c>
      <c r="AJ12" s="243">
        <v>2.9035520608000001</v>
      </c>
      <c r="AK12" s="243">
        <v>2.8063806959000002</v>
      </c>
      <c r="AL12" s="243">
        <v>2.8354079226</v>
      </c>
      <c r="AM12" s="243">
        <v>2.6558227296000001</v>
      </c>
      <c r="AN12" s="243">
        <v>2.8398746522999998</v>
      </c>
      <c r="AO12" s="243">
        <v>2.8900655894999998</v>
      </c>
      <c r="AP12" s="243">
        <v>2.8656152302</v>
      </c>
      <c r="AQ12" s="243">
        <v>2.8101523243000002</v>
      </c>
      <c r="AR12" s="243">
        <v>2.9065597113999999</v>
      </c>
      <c r="AS12" s="243">
        <v>2.8891939607000001</v>
      </c>
      <c r="AT12" s="243">
        <v>2.9516370624000001</v>
      </c>
      <c r="AU12" s="243">
        <v>3.0001069114000001</v>
      </c>
      <c r="AV12" s="243">
        <v>3.0058342074</v>
      </c>
      <c r="AW12" s="243">
        <v>2.9052398297000002</v>
      </c>
      <c r="AX12" s="243">
        <v>2.9352895857000001</v>
      </c>
      <c r="AY12" s="243">
        <v>2.7066177210000002</v>
      </c>
      <c r="AZ12" s="243">
        <v>2.8980382630000001</v>
      </c>
      <c r="BA12" s="243">
        <v>2.952016983</v>
      </c>
      <c r="BB12" s="243">
        <v>2.9293403530000002</v>
      </c>
      <c r="BC12" s="243">
        <v>2.8745874900000001</v>
      </c>
      <c r="BD12" s="243">
        <v>2.9748736610000002</v>
      </c>
      <c r="BE12" s="243">
        <v>2.958447499</v>
      </c>
      <c r="BF12" s="243">
        <v>3.0233247379999999</v>
      </c>
      <c r="BG12" s="243">
        <v>3.0735703380000001</v>
      </c>
      <c r="BH12" s="243">
        <v>3.0797416169999998</v>
      </c>
      <c r="BI12" s="243">
        <v>2.9768401870000001</v>
      </c>
      <c r="BJ12" s="367">
        <v>3.0072045150000002</v>
      </c>
      <c r="BK12" s="367">
        <v>2.7458221749999998</v>
      </c>
      <c r="BL12" s="367">
        <v>2.9311687900000001</v>
      </c>
      <c r="BM12" s="367">
        <v>2.9788722949999999</v>
      </c>
      <c r="BN12" s="367">
        <v>2.949810829</v>
      </c>
      <c r="BO12" s="367">
        <v>2.8886307410000001</v>
      </c>
      <c r="BP12" s="367">
        <v>2.9827294929999999</v>
      </c>
      <c r="BQ12" s="367">
        <v>2.9599458840000001</v>
      </c>
      <c r="BR12" s="367">
        <v>3.0185942790000002</v>
      </c>
      <c r="BS12" s="367">
        <v>3.0625949559999999</v>
      </c>
      <c r="BT12" s="367">
        <v>3.0624608289999999</v>
      </c>
      <c r="BU12" s="367">
        <v>2.9530954829999998</v>
      </c>
      <c r="BV12" s="367">
        <v>2.977202868</v>
      </c>
    </row>
    <row r="13" spans="1:74" ht="11.15" customHeight="1" x14ac:dyDescent="0.2">
      <c r="AY13" s="151"/>
      <c r="AZ13" s="151"/>
      <c r="BA13" s="151"/>
      <c r="BB13" s="151"/>
      <c r="BC13" s="151"/>
      <c r="BD13" s="151"/>
      <c r="BE13" s="151"/>
      <c r="BF13" s="151"/>
      <c r="BG13" s="151"/>
      <c r="BH13" s="151"/>
      <c r="BI13" s="151"/>
      <c r="BJ13" s="151"/>
    </row>
    <row r="14" spans="1:74" ht="11.15" customHeight="1" x14ac:dyDescent="0.25">
      <c r="A14" s="158" t="s">
        <v>594</v>
      </c>
      <c r="B14" s="168" t="s">
        <v>378</v>
      </c>
      <c r="C14" s="243">
        <v>14.115773663000001</v>
      </c>
      <c r="D14" s="243">
        <v>15.378182383</v>
      </c>
      <c r="E14" s="243">
        <v>15.054402003</v>
      </c>
      <c r="F14" s="243">
        <v>15.020902847</v>
      </c>
      <c r="G14" s="243">
        <v>14.858919973000001</v>
      </c>
      <c r="H14" s="243">
        <v>15.196214288</v>
      </c>
      <c r="I14" s="243">
        <v>15.612684879</v>
      </c>
      <c r="J14" s="243">
        <v>15.513396469</v>
      </c>
      <c r="K14" s="243">
        <v>15.275967756</v>
      </c>
      <c r="L14" s="243">
        <v>15.39679589</v>
      </c>
      <c r="M14" s="243">
        <v>14.967651082</v>
      </c>
      <c r="N14" s="243">
        <v>14.387992504</v>
      </c>
      <c r="O14" s="243">
        <v>14.724983543</v>
      </c>
      <c r="P14" s="243">
        <v>15.113223474</v>
      </c>
      <c r="Q14" s="243">
        <v>14.674749480999999</v>
      </c>
      <c r="R14" s="243">
        <v>15.267083689</v>
      </c>
      <c r="S14" s="243">
        <v>14.77518197</v>
      </c>
      <c r="T14" s="243">
        <v>15.017793306</v>
      </c>
      <c r="U14" s="243">
        <v>15.779994211</v>
      </c>
      <c r="V14" s="243">
        <v>15.371785924999999</v>
      </c>
      <c r="W14" s="243">
        <v>15.393738739</v>
      </c>
      <c r="X14" s="243">
        <v>15.385139369999999</v>
      </c>
      <c r="Y14" s="243">
        <v>14.839054549</v>
      </c>
      <c r="Z14" s="243">
        <v>14.511386603</v>
      </c>
      <c r="AA14" s="243">
        <v>14.046568245</v>
      </c>
      <c r="AB14" s="243">
        <v>14.58708158</v>
      </c>
      <c r="AC14" s="243">
        <v>13.411373166000001</v>
      </c>
      <c r="AD14" s="243">
        <v>11.030709934000001</v>
      </c>
      <c r="AE14" s="243">
        <v>11.392287917000001</v>
      </c>
      <c r="AF14" s="243">
        <v>12.700220012000001</v>
      </c>
      <c r="AG14" s="243">
        <v>13.683280233</v>
      </c>
      <c r="AH14" s="243">
        <v>13.137549141999999</v>
      </c>
      <c r="AI14" s="243">
        <v>13.892179543999999</v>
      </c>
      <c r="AJ14" s="243">
        <v>13.659077929</v>
      </c>
      <c r="AK14" s="243">
        <v>13.034312803000001</v>
      </c>
      <c r="AL14" s="243">
        <v>12.924604068000001</v>
      </c>
      <c r="AM14" s="243">
        <v>11.998828076000001</v>
      </c>
      <c r="AN14" s="243">
        <v>12.78315783</v>
      </c>
      <c r="AO14" s="243">
        <v>13.299461979</v>
      </c>
      <c r="AP14" s="243">
        <v>13.095776326999999</v>
      </c>
      <c r="AQ14" s="243">
        <v>12.943402370999999</v>
      </c>
      <c r="AR14" s="243">
        <v>14.201850043</v>
      </c>
      <c r="AS14" s="243">
        <v>14.511839545000001</v>
      </c>
      <c r="AT14" s="243">
        <v>14.407704273</v>
      </c>
      <c r="AU14" s="243">
        <v>14.945068938</v>
      </c>
      <c r="AV14" s="243">
        <v>14.928412981999999</v>
      </c>
      <c r="AW14" s="243">
        <v>14.621070851000001</v>
      </c>
      <c r="AX14" s="243">
        <v>14.545102117000001</v>
      </c>
      <c r="AY14" s="243">
        <v>13.195566352</v>
      </c>
      <c r="AZ14" s="243">
        <v>14.351884757000001</v>
      </c>
      <c r="BA14" s="243">
        <v>14.227006556999999</v>
      </c>
      <c r="BB14" s="243">
        <v>13.948124242</v>
      </c>
      <c r="BC14" s="243">
        <v>14.14009607</v>
      </c>
      <c r="BD14" s="243">
        <v>14.481801892</v>
      </c>
      <c r="BE14" s="243">
        <v>14.385782367999999</v>
      </c>
      <c r="BF14" s="243">
        <v>14.942826728</v>
      </c>
      <c r="BG14" s="243">
        <v>14.715643074000001</v>
      </c>
      <c r="BH14" s="243">
        <v>14.908289791</v>
      </c>
      <c r="BI14" s="243">
        <v>14.551147535</v>
      </c>
      <c r="BJ14" s="367">
        <v>14.338088638</v>
      </c>
      <c r="BK14" s="367">
        <v>14.080703613000001</v>
      </c>
      <c r="BL14" s="367">
        <v>14.573127329</v>
      </c>
      <c r="BM14" s="367">
        <v>14.294677109</v>
      </c>
      <c r="BN14" s="367">
        <v>13.964270512000001</v>
      </c>
      <c r="BO14" s="367">
        <v>13.667671723</v>
      </c>
      <c r="BP14" s="367">
        <v>14.198355388</v>
      </c>
      <c r="BQ14" s="367">
        <v>14.304008785000001</v>
      </c>
      <c r="BR14" s="367">
        <v>14.175478368</v>
      </c>
      <c r="BS14" s="367">
        <v>14.555016115999999</v>
      </c>
      <c r="BT14" s="367">
        <v>14.432155570999999</v>
      </c>
      <c r="BU14" s="367">
        <v>14.001185691</v>
      </c>
      <c r="BV14" s="367">
        <v>13.905920074000001</v>
      </c>
    </row>
    <row r="15" spans="1:74" ht="11.15" customHeight="1" x14ac:dyDescent="0.2">
      <c r="AY15" s="151"/>
      <c r="AZ15" s="151"/>
      <c r="BA15" s="151"/>
      <c r="BB15" s="151"/>
      <c r="BC15" s="151"/>
      <c r="BD15" s="151"/>
      <c r="BE15" s="151"/>
      <c r="BF15" s="151"/>
      <c r="BG15" s="151"/>
      <c r="BH15" s="151"/>
      <c r="BI15" s="151"/>
      <c r="BJ15" s="151"/>
    </row>
    <row r="16" spans="1:74" ht="11.15" customHeight="1" x14ac:dyDescent="0.25">
      <c r="A16" s="158" t="s">
        <v>595</v>
      </c>
      <c r="B16" s="168" t="s">
        <v>915</v>
      </c>
      <c r="C16" s="243">
        <v>4.3535071494000004</v>
      </c>
      <c r="D16" s="243">
        <v>4.5790283111000001</v>
      </c>
      <c r="E16" s="243">
        <v>4.4749265949000003</v>
      </c>
      <c r="F16" s="243">
        <v>4.4048061725999998</v>
      </c>
      <c r="G16" s="243">
        <v>4.5358103864999997</v>
      </c>
      <c r="H16" s="243">
        <v>4.7270117885999996</v>
      </c>
      <c r="I16" s="243">
        <v>4.7884905850999999</v>
      </c>
      <c r="J16" s="243">
        <v>4.9027316737</v>
      </c>
      <c r="K16" s="243">
        <v>4.8137947691000003</v>
      </c>
      <c r="L16" s="243">
        <v>4.6444464872999998</v>
      </c>
      <c r="M16" s="243">
        <v>4.7086539064000004</v>
      </c>
      <c r="N16" s="243">
        <v>4.7513663665000001</v>
      </c>
      <c r="O16" s="243">
        <v>4.5786484302000003</v>
      </c>
      <c r="P16" s="243">
        <v>4.8195788091000002</v>
      </c>
      <c r="Q16" s="243">
        <v>4.7083709349999996</v>
      </c>
      <c r="R16" s="243">
        <v>4.6331211392</v>
      </c>
      <c r="S16" s="243">
        <v>4.7730783834999997</v>
      </c>
      <c r="T16" s="243">
        <v>4.9773403930000004</v>
      </c>
      <c r="U16" s="243">
        <v>5.0428944439999999</v>
      </c>
      <c r="V16" s="243">
        <v>5.1649399380999998</v>
      </c>
      <c r="W16" s="243">
        <v>5.0699349216999998</v>
      </c>
      <c r="X16" s="243">
        <v>4.8887872842000002</v>
      </c>
      <c r="Y16" s="243">
        <v>4.9573845537999999</v>
      </c>
      <c r="Z16" s="243">
        <v>5.0030319758999999</v>
      </c>
      <c r="AA16" s="243">
        <v>4.1112312855999997</v>
      </c>
      <c r="AB16" s="243">
        <v>4.3443356803000004</v>
      </c>
      <c r="AC16" s="243">
        <v>4.2404559812000002</v>
      </c>
      <c r="AD16" s="243">
        <v>4.2280994826000002</v>
      </c>
      <c r="AE16" s="243">
        <v>4.3502860743999996</v>
      </c>
      <c r="AF16" s="243">
        <v>4.5452021119000001</v>
      </c>
      <c r="AG16" s="243">
        <v>4.6153763208000003</v>
      </c>
      <c r="AH16" s="243">
        <v>4.7282017139999999</v>
      </c>
      <c r="AI16" s="243">
        <v>4.6515928462999998</v>
      </c>
      <c r="AJ16" s="243">
        <v>4.5597046604000004</v>
      </c>
      <c r="AK16" s="243">
        <v>4.6040386138000002</v>
      </c>
      <c r="AL16" s="243">
        <v>4.6036730675999999</v>
      </c>
      <c r="AM16" s="243">
        <v>4.4736232655999997</v>
      </c>
      <c r="AN16" s="243">
        <v>4.6885394167000003</v>
      </c>
      <c r="AO16" s="243">
        <v>4.5627405907999998</v>
      </c>
      <c r="AP16" s="243">
        <v>4.4851666415000002</v>
      </c>
      <c r="AQ16" s="243">
        <v>4.6054465579999997</v>
      </c>
      <c r="AR16" s="243">
        <v>4.7935076372000003</v>
      </c>
      <c r="AS16" s="243">
        <v>4.9420140767999996</v>
      </c>
      <c r="AT16" s="243">
        <v>5.0313336367000003</v>
      </c>
      <c r="AU16" s="243">
        <v>4.9549386123000003</v>
      </c>
      <c r="AV16" s="243">
        <v>4.7819599796999999</v>
      </c>
      <c r="AW16" s="243">
        <v>4.8460392804000003</v>
      </c>
      <c r="AX16" s="243">
        <v>4.8984101576999999</v>
      </c>
      <c r="AY16" s="243">
        <v>4.4741613090000003</v>
      </c>
      <c r="AZ16" s="243">
        <v>4.6854904250000002</v>
      </c>
      <c r="BA16" s="243">
        <v>4.3398601000000001</v>
      </c>
      <c r="BB16" s="243">
        <v>4.2344370810000003</v>
      </c>
      <c r="BC16" s="243">
        <v>4.3365910980000004</v>
      </c>
      <c r="BD16" s="243">
        <v>4.5168231130000001</v>
      </c>
      <c r="BE16" s="243">
        <v>4.6696882200000003</v>
      </c>
      <c r="BF16" s="243">
        <v>4.7686228780000004</v>
      </c>
      <c r="BG16" s="243">
        <v>4.7036529140000001</v>
      </c>
      <c r="BH16" s="243">
        <v>4.5477937800000001</v>
      </c>
      <c r="BI16" s="243">
        <v>4.665628796</v>
      </c>
      <c r="BJ16" s="367">
        <v>4.7223361319999997</v>
      </c>
      <c r="BK16" s="367">
        <v>4.1236555590000004</v>
      </c>
      <c r="BL16" s="367">
        <v>4.3735127839999999</v>
      </c>
      <c r="BM16" s="367">
        <v>4.2630541070000003</v>
      </c>
      <c r="BN16" s="367">
        <v>4.2440343140000003</v>
      </c>
      <c r="BO16" s="367">
        <v>4.3768351550000002</v>
      </c>
      <c r="BP16" s="367">
        <v>4.5862908429999996</v>
      </c>
      <c r="BQ16" s="367">
        <v>4.6613933870000004</v>
      </c>
      <c r="BR16" s="367">
        <v>4.7834772250000004</v>
      </c>
      <c r="BS16" s="367">
        <v>4.7011875410000004</v>
      </c>
      <c r="BT16" s="367">
        <v>4.595048298</v>
      </c>
      <c r="BU16" s="367">
        <v>4.6457561619999996</v>
      </c>
      <c r="BV16" s="367">
        <v>4.6510300249999998</v>
      </c>
    </row>
    <row r="17" spans="1:74" ht="11.15" customHeight="1" x14ac:dyDescent="0.25">
      <c r="A17" s="158" t="s">
        <v>596</v>
      </c>
      <c r="B17" s="169" t="s">
        <v>365</v>
      </c>
      <c r="C17" s="243">
        <v>3.1841774075</v>
      </c>
      <c r="D17" s="243">
        <v>3.4096756801999999</v>
      </c>
      <c r="E17" s="243">
        <v>3.3052615511000001</v>
      </c>
      <c r="F17" s="243">
        <v>3.2280954009</v>
      </c>
      <c r="G17" s="243">
        <v>3.3590712025</v>
      </c>
      <c r="H17" s="243">
        <v>3.5501692596000001</v>
      </c>
      <c r="I17" s="243">
        <v>3.6095477924999999</v>
      </c>
      <c r="J17" s="243">
        <v>3.7236330773000001</v>
      </c>
      <c r="K17" s="243">
        <v>3.6345297423999998</v>
      </c>
      <c r="L17" s="243">
        <v>3.4576770586999999</v>
      </c>
      <c r="M17" s="243">
        <v>3.521793212</v>
      </c>
      <c r="N17" s="243">
        <v>3.5646667010000002</v>
      </c>
      <c r="O17" s="243">
        <v>3.4014925370000002</v>
      </c>
      <c r="P17" s="243">
        <v>3.6424025257000001</v>
      </c>
      <c r="Q17" s="243">
        <v>3.5308750874000001</v>
      </c>
      <c r="R17" s="243">
        <v>3.4484561325</v>
      </c>
      <c r="S17" s="243">
        <v>3.5883903752999999</v>
      </c>
      <c r="T17" s="243">
        <v>3.7925519068</v>
      </c>
      <c r="U17" s="243">
        <v>3.8560007321000001</v>
      </c>
      <c r="V17" s="243">
        <v>3.9778915927999998</v>
      </c>
      <c r="W17" s="243">
        <v>3.8827210183999998</v>
      </c>
      <c r="X17" s="243">
        <v>3.6938100268</v>
      </c>
      <c r="Y17" s="243">
        <v>3.7623204109000001</v>
      </c>
      <c r="Z17" s="243">
        <v>3.8081378817</v>
      </c>
      <c r="AA17" s="243">
        <v>2.9941486016000001</v>
      </c>
      <c r="AB17" s="243">
        <v>3.2062085423000002</v>
      </c>
      <c r="AC17" s="243">
        <v>3.1080370132000001</v>
      </c>
      <c r="AD17" s="243">
        <v>3.0354880966</v>
      </c>
      <c r="AE17" s="243">
        <v>3.1586645884000002</v>
      </c>
      <c r="AF17" s="243">
        <v>3.3383768639000002</v>
      </c>
      <c r="AG17" s="243">
        <v>3.3942274088</v>
      </c>
      <c r="AH17" s="243">
        <v>3.5015212939999998</v>
      </c>
      <c r="AI17" s="243">
        <v>3.4177478212999999</v>
      </c>
      <c r="AJ17" s="243">
        <v>3.2514597653999999</v>
      </c>
      <c r="AK17" s="243">
        <v>3.3117657247999999</v>
      </c>
      <c r="AL17" s="243">
        <v>3.3520963485999999</v>
      </c>
      <c r="AM17" s="243">
        <v>3.2231381365999998</v>
      </c>
      <c r="AN17" s="243">
        <v>3.4514162126999999</v>
      </c>
      <c r="AO17" s="243">
        <v>3.3457366218</v>
      </c>
      <c r="AP17" s="243">
        <v>3.2676392354999999</v>
      </c>
      <c r="AQ17" s="243">
        <v>3.400236144</v>
      </c>
      <c r="AR17" s="243">
        <v>3.5936926372000002</v>
      </c>
      <c r="AS17" s="243">
        <v>3.6538145767999999</v>
      </c>
      <c r="AT17" s="243">
        <v>3.7693141927</v>
      </c>
      <c r="AU17" s="243">
        <v>3.6791338072999999</v>
      </c>
      <c r="AV17" s="243">
        <v>3.5001282047000002</v>
      </c>
      <c r="AW17" s="243">
        <v>3.5650463044</v>
      </c>
      <c r="AX17" s="243">
        <v>3.6084613747000001</v>
      </c>
      <c r="AY17" s="243">
        <v>3.2932363530000002</v>
      </c>
      <c r="AZ17" s="243">
        <v>3.52175372</v>
      </c>
      <c r="BA17" s="243">
        <v>3.2351867040000002</v>
      </c>
      <c r="BB17" s="243">
        <v>3.1344164499999998</v>
      </c>
      <c r="BC17" s="243">
        <v>3.2460877950000002</v>
      </c>
      <c r="BD17" s="243">
        <v>3.4313188210000001</v>
      </c>
      <c r="BE17" s="243">
        <v>3.488967046</v>
      </c>
      <c r="BF17" s="243">
        <v>3.6059721659999999</v>
      </c>
      <c r="BG17" s="243">
        <v>3.5261160980000001</v>
      </c>
      <c r="BH17" s="243">
        <v>3.3622005160000001</v>
      </c>
      <c r="BI17" s="243">
        <v>3.4750190160000001</v>
      </c>
      <c r="BJ17" s="367">
        <v>3.5202892769999998</v>
      </c>
      <c r="BK17" s="367">
        <v>3.0419566599999999</v>
      </c>
      <c r="BL17" s="367">
        <v>3.2716683880000001</v>
      </c>
      <c r="BM17" s="367">
        <v>3.1669264670000001</v>
      </c>
      <c r="BN17" s="367">
        <v>3.0898075930000002</v>
      </c>
      <c r="BO17" s="367">
        <v>3.223695749</v>
      </c>
      <c r="BP17" s="367">
        <v>3.4185337389999999</v>
      </c>
      <c r="BQ17" s="367">
        <v>3.4798390889999999</v>
      </c>
      <c r="BR17" s="367">
        <v>3.5966042269999998</v>
      </c>
      <c r="BS17" s="367">
        <v>3.5073838519999998</v>
      </c>
      <c r="BT17" s="367">
        <v>3.3292062609999999</v>
      </c>
      <c r="BU17" s="367">
        <v>3.3953144449999999</v>
      </c>
      <c r="BV17" s="367">
        <v>3.439887556</v>
      </c>
    </row>
    <row r="18" spans="1:74" ht="11.15" customHeight="1" x14ac:dyDescent="0.2">
      <c r="AY18" s="151"/>
      <c r="AZ18" s="151"/>
      <c r="BA18" s="151"/>
      <c r="BB18" s="151"/>
      <c r="BC18" s="151"/>
      <c r="BD18" s="151"/>
      <c r="BE18" s="151"/>
      <c r="BF18" s="151"/>
      <c r="BG18" s="151"/>
      <c r="BH18" s="151"/>
      <c r="BI18" s="151"/>
      <c r="BJ18" s="151"/>
    </row>
    <row r="19" spans="1:74" ht="11.15" customHeight="1" x14ac:dyDescent="0.25">
      <c r="A19" s="158" t="s">
        <v>597</v>
      </c>
      <c r="B19" s="168" t="s">
        <v>379</v>
      </c>
      <c r="C19" s="243">
        <v>8.6282984087999992</v>
      </c>
      <c r="D19" s="243">
        <v>8.5763417409000002</v>
      </c>
      <c r="E19" s="243">
        <v>8.5867864137000005</v>
      </c>
      <c r="F19" s="243">
        <v>8.6834411877999997</v>
      </c>
      <c r="G19" s="243">
        <v>9.2732458086000005</v>
      </c>
      <c r="H19" s="243">
        <v>9.6705635927000007</v>
      </c>
      <c r="I19" s="243">
        <v>9.5992079526000005</v>
      </c>
      <c r="J19" s="243">
        <v>9.6586381518</v>
      </c>
      <c r="K19" s="243">
        <v>9.4141936284999996</v>
      </c>
      <c r="L19" s="243">
        <v>9.2593477469999996</v>
      </c>
      <c r="M19" s="243">
        <v>8.8529923438000004</v>
      </c>
      <c r="N19" s="243">
        <v>8.8172032361999992</v>
      </c>
      <c r="O19" s="243">
        <v>8.6106091964000004</v>
      </c>
      <c r="P19" s="243">
        <v>8.5622341277</v>
      </c>
      <c r="Q19" s="243">
        <v>8.5730004846999996</v>
      </c>
      <c r="R19" s="243">
        <v>8.6719265003999997</v>
      </c>
      <c r="S19" s="243">
        <v>9.2442782033000004</v>
      </c>
      <c r="T19" s="243">
        <v>9.6355620133999995</v>
      </c>
      <c r="U19" s="243">
        <v>9.5616212320000002</v>
      </c>
      <c r="V19" s="243">
        <v>9.6188121906999999</v>
      </c>
      <c r="W19" s="243">
        <v>9.4078812753999994</v>
      </c>
      <c r="X19" s="243">
        <v>9.2117517026000009</v>
      </c>
      <c r="Y19" s="243">
        <v>8.8133714481999998</v>
      </c>
      <c r="Z19" s="243">
        <v>8.7708461352999993</v>
      </c>
      <c r="AA19" s="243">
        <v>8.1184414003000001</v>
      </c>
      <c r="AB19" s="243">
        <v>8.0488251782999995</v>
      </c>
      <c r="AC19" s="243">
        <v>8.0168583958999999</v>
      </c>
      <c r="AD19" s="243">
        <v>8.0717899391000003</v>
      </c>
      <c r="AE19" s="243">
        <v>8.6339508222999992</v>
      </c>
      <c r="AF19" s="243">
        <v>9.0401202657000006</v>
      </c>
      <c r="AG19" s="243">
        <v>8.9378902211</v>
      </c>
      <c r="AH19" s="243">
        <v>9.0331003872999993</v>
      </c>
      <c r="AI19" s="243">
        <v>8.8099714650000003</v>
      </c>
      <c r="AJ19" s="243">
        <v>8.6331992828999997</v>
      </c>
      <c r="AK19" s="243">
        <v>8.3071097090000006</v>
      </c>
      <c r="AL19" s="243">
        <v>8.2604932084999998</v>
      </c>
      <c r="AM19" s="243">
        <v>8.1191125065000005</v>
      </c>
      <c r="AN19" s="243">
        <v>8.1494487134</v>
      </c>
      <c r="AO19" s="243">
        <v>8.1346807103999996</v>
      </c>
      <c r="AP19" s="243">
        <v>8.3643750659999991</v>
      </c>
      <c r="AQ19" s="243">
        <v>8.8276450340999997</v>
      </c>
      <c r="AR19" s="243">
        <v>9.2054634337000003</v>
      </c>
      <c r="AS19" s="243">
        <v>9.2898183844000002</v>
      </c>
      <c r="AT19" s="243">
        <v>9.3457862264999996</v>
      </c>
      <c r="AU19" s="243">
        <v>9.1393527203999998</v>
      </c>
      <c r="AV19" s="243">
        <v>9.0203676271000006</v>
      </c>
      <c r="AW19" s="243">
        <v>8.5900303524999995</v>
      </c>
      <c r="AX19" s="243">
        <v>8.6532888566999997</v>
      </c>
      <c r="AY19" s="243">
        <v>9.1978428537999992</v>
      </c>
      <c r="AZ19" s="243">
        <v>9.0350360890000001</v>
      </c>
      <c r="BA19" s="243">
        <v>8.7401064427000001</v>
      </c>
      <c r="BB19" s="243">
        <v>8.7583096699999992</v>
      </c>
      <c r="BC19" s="243">
        <v>9.4568840920999993</v>
      </c>
      <c r="BD19" s="243">
        <v>9.6802988672999994</v>
      </c>
      <c r="BE19" s="243">
        <v>9.7101395195000002</v>
      </c>
      <c r="BF19" s="243">
        <v>9.8699894795999992</v>
      </c>
      <c r="BG19" s="243">
        <v>9.6311177170000004</v>
      </c>
      <c r="BH19" s="243">
        <v>9.1633869400000005</v>
      </c>
      <c r="BI19" s="243">
        <v>8.9046579090000009</v>
      </c>
      <c r="BJ19" s="367">
        <v>9.1687223319999998</v>
      </c>
      <c r="BK19" s="367">
        <v>9.4824554239999994</v>
      </c>
      <c r="BL19" s="367">
        <v>9.3057559229999995</v>
      </c>
      <c r="BM19" s="367">
        <v>8.9851734259999994</v>
      </c>
      <c r="BN19" s="367">
        <v>8.8870435509999997</v>
      </c>
      <c r="BO19" s="367">
        <v>9.46099888</v>
      </c>
      <c r="BP19" s="367">
        <v>10.01556077</v>
      </c>
      <c r="BQ19" s="367">
        <v>10.005848715000001</v>
      </c>
      <c r="BR19" s="367">
        <v>10.077013995</v>
      </c>
      <c r="BS19" s="367">
        <v>9.8716125760000004</v>
      </c>
      <c r="BT19" s="367">
        <v>9.4612209909999994</v>
      </c>
      <c r="BU19" s="367">
        <v>9.2237335659999999</v>
      </c>
      <c r="BV19" s="367">
        <v>9.4758308360000001</v>
      </c>
    </row>
    <row r="20" spans="1:74" ht="11.15" customHeight="1" x14ac:dyDescent="0.2">
      <c r="AY20" s="151"/>
      <c r="AZ20" s="151"/>
      <c r="BA20" s="151"/>
      <c r="BB20" s="151"/>
      <c r="BC20" s="151"/>
      <c r="BD20" s="151"/>
      <c r="BE20" s="151"/>
      <c r="BF20" s="151"/>
      <c r="BG20" s="151"/>
      <c r="BH20" s="151"/>
      <c r="BI20" s="151"/>
      <c r="BJ20" s="151"/>
    </row>
    <row r="21" spans="1:74" ht="11.15" customHeight="1" x14ac:dyDescent="0.25">
      <c r="A21" s="158" t="s">
        <v>598</v>
      </c>
      <c r="B21" s="168" t="s">
        <v>380</v>
      </c>
      <c r="C21" s="243">
        <v>35.200046460000003</v>
      </c>
      <c r="D21" s="243">
        <v>35.864217515</v>
      </c>
      <c r="E21" s="243">
        <v>35.512418644999997</v>
      </c>
      <c r="F21" s="243">
        <v>35.190166845999997</v>
      </c>
      <c r="G21" s="243">
        <v>35.089890947999997</v>
      </c>
      <c r="H21" s="243">
        <v>34.465108012000002</v>
      </c>
      <c r="I21" s="243">
        <v>34.533821627000002</v>
      </c>
      <c r="J21" s="243">
        <v>34.111668803999997</v>
      </c>
      <c r="K21" s="243">
        <v>34.594645942</v>
      </c>
      <c r="L21" s="243">
        <v>34.069328511000002</v>
      </c>
      <c r="M21" s="243">
        <v>35.392154105000003</v>
      </c>
      <c r="N21" s="243">
        <v>36.398942454999997</v>
      </c>
      <c r="O21" s="243">
        <v>35.604080598000003</v>
      </c>
      <c r="P21" s="243">
        <v>35.958644868999997</v>
      </c>
      <c r="Q21" s="243">
        <v>35.693058839000003</v>
      </c>
      <c r="R21" s="243">
        <v>35.685466802999997</v>
      </c>
      <c r="S21" s="243">
        <v>35.328905317</v>
      </c>
      <c r="T21" s="243">
        <v>34.827695484000003</v>
      </c>
      <c r="U21" s="243">
        <v>35.061220753000001</v>
      </c>
      <c r="V21" s="243">
        <v>34.681585728999998</v>
      </c>
      <c r="W21" s="243">
        <v>34.891720192999998</v>
      </c>
      <c r="X21" s="243">
        <v>34.382837664</v>
      </c>
      <c r="Y21" s="243">
        <v>36.124795222000003</v>
      </c>
      <c r="Z21" s="243">
        <v>37.056078560000003</v>
      </c>
      <c r="AA21" s="243">
        <v>35.188349023999997</v>
      </c>
      <c r="AB21" s="243">
        <v>35.917503769</v>
      </c>
      <c r="AC21" s="243">
        <v>34.023326214000001</v>
      </c>
      <c r="AD21" s="243">
        <v>31.682145374000001</v>
      </c>
      <c r="AE21" s="243">
        <v>32.908916265999999</v>
      </c>
      <c r="AF21" s="243">
        <v>33.327270185000003</v>
      </c>
      <c r="AG21" s="243">
        <v>33.122519732000001</v>
      </c>
      <c r="AH21" s="243">
        <v>32.411479000999996</v>
      </c>
      <c r="AI21" s="243">
        <v>33.727647959000002</v>
      </c>
      <c r="AJ21" s="243">
        <v>33.391971292999997</v>
      </c>
      <c r="AK21" s="243">
        <v>35.401645100000003</v>
      </c>
      <c r="AL21" s="243">
        <v>35.953313825000002</v>
      </c>
      <c r="AM21" s="243">
        <v>35.667572249999999</v>
      </c>
      <c r="AN21" s="243">
        <v>36.851659044999998</v>
      </c>
      <c r="AO21" s="243">
        <v>36.376035520999999</v>
      </c>
      <c r="AP21" s="243">
        <v>35.960309578999997</v>
      </c>
      <c r="AQ21" s="243">
        <v>34.905129946999999</v>
      </c>
      <c r="AR21" s="243">
        <v>35.155338069999999</v>
      </c>
      <c r="AS21" s="243">
        <v>34.888123307000001</v>
      </c>
      <c r="AT21" s="243">
        <v>34.012774190999998</v>
      </c>
      <c r="AU21" s="243">
        <v>35.465629462000003</v>
      </c>
      <c r="AV21" s="243">
        <v>35.179919990000002</v>
      </c>
      <c r="AW21" s="243">
        <v>36.529319796000003</v>
      </c>
      <c r="AX21" s="243">
        <v>38.287254683999997</v>
      </c>
      <c r="AY21" s="243">
        <v>36.666683609000003</v>
      </c>
      <c r="AZ21" s="243">
        <v>37.313102647999997</v>
      </c>
      <c r="BA21" s="243">
        <v>36.139491817</v>
      </c>
      <c r="BB21" s="243">
        <v>35.671886317000002</v>
      </c>
      <c r="BC21" s="243">
        <v>35.807708902000002</v>
      </c>
      <c r="BD21" s="243">
        <v>35.884325453999999</v>
      </c>
      <c r="BE21" s="243">
        <v>35.574274410999998</v>
      </c>
      <c r="BF21" s="243">
        <v>35.539792333000001</v>
      </c>
      <c r="BG21" s="243">
        <v>36.006828403999997</v>
      </c>
      <c r="BH21" s="243">
        <v>35.361008591000001</v>
      </c>
      <c r="BI21" s="243">
        <v>36.821914487000001</v>
      </c>
      <c r="BJ21" s="367">
        <v>37.947795806000002</v>
      </c>
      <c r="BK21" s="367">
        <v>37.620841898999998</v>
      </c>
      <c r="BL21" s="367">
        <v>38.827189748999999</v>
      </c>
      <c r="BM21" s="367">
        <v>38.221033425999998</v>
      </c>
      <c r="BN21" s="367">
        <v>37.705003544999997</v>
      </c>
      <c r="BO21" s="367">
        <v>37.269203316000002</v>
      </c>
      <c r="BP21" s="367">
        <v>36.833729755999997</v>
      </c>
      <c r="BQ21" s="367">
        <v>36.271526172999998</v>
      </c>
      <c r="BR21" s="367">
        <v>35.717502488000001</v>
      </c>
      <c r="BS21" s="367">
        <v>36.361638909</v>
      </c>
      <c r="BT21" s="367">
        <v>35.438323607000001</v>
      </c>
      <c r="BU21" s="367">
        <v>36.977337189000004</v>
      </c>
      <c r="BV21" s="367">
        <v>37.935608037000002</v>
      </c>
    </row>
    <row r="22" spans="1:74" ht="11.15" customHeight="1" x14ac:dyDescent="0.25">
      <c r="A22" s="158" t="s">
        <v>284</v>
      </c>
      <c r="B22" s="169" t="s">
        <v>331</v>
      </c>
      <c r="C22" s="243">
        <v>13.304669275</v>
      </c>
      <c r="D22" s="243">
        <v>13.709808061</v>
      </c>
      <c r="E22" s="243">
        <v>13.628812722999999</v>
      </c>
      <c r="F22" s="243">
        <v>13.914890753</v>
      </c>
      <c r="G22" s="243">
        <v>13.716845307</v>
      </c>
      <c r="H22" s="243">
        <v>13.564693568999999</v>
      </c>
      <c r="I22" s="243">
        <v>13.514036000999999</v>
      </c>
      <c r="J22" s="243">
        <v>13.102617687</v>
      </c>
      <c r="K22" s="243">
        <v>13.81715434</v>
      </c>
      <c r="L22" s="243">
        <v>13.011278959</v>
      </c>
      <c r="M22" s="243">
        <v>13.831271048</v>
      </c>
      <c r="N22" s="243">
        <v>14.221636654999999</v>
      </c>
      <c r="O22" s="243">
        <v>13.704991006</v>
      </c>
      <c r="P22" s="243">
        <v>14.120673123</v>
      </c>
      <c r="Q22" s="243">
        <v>14.035805472</v>
      </c>
      <c r="R22" s="243">
        <v>14.328593092</v>
      </c>
      <c r="S22" s="243">
        <v>14.122900502</v>
      </c>
      <c r="T22" s="243">
        <v>13.964273497000001</v>
      </c>
      <c r="U22" s="243">
        <v>13.909941541</v>
      </c>
      <c r="V22" s="243">
        <v>13.484106424</v>
      </c>
      <c r="W22" s="243">
        <v>14.217042127999999</v>
      </c>
      <c r="X22" s="243">
        <v>13.384847556</v>
      </c>
      <c r="Y22" s="243">
        <v>14.225982901</v>
      </c>
      <c r="Z22" s="243">
        <v>14.6247317</v>
      </c>
      <c r="AA22" s="243">
        <v>14.123592500000001</v>
      </c>
      <c r="AB22" s="243">
        <v>14.54933686</v>
      </c>
      <c r="AC22" s="243">
        <v>14.4599881</v>
      </c>
      <c r="AD22" s="243">
        <v>14.76031465</v>
      </c>
      <c r="AE22" s="243">
        <v>14.547680250000001</v>
      </c>
      <c r="AF22" s="243">
        <v>14.384131979999999</v>
      </c>
      <c r="AG22" s="243">
        <v>14.32863038</v>
      </c>
      <c r="AH22" s="243">
        <v>13.89098559</v>
      </c>
      <c r="AI22" s="243">
        <v>14.647758319999999</v>
      </c>
      <c r="AJ22" s="243">
        <v>13.792656689999999</v>
      </c>
      <c r="AK22" s="243">
        <v>14.66209574</v>
      </c>
      <c r="AL22" s="243">
        <v>15.076364180000001</v>
      </c>
      <c r="AM22" s="243">
        <v>15.008369460000001</v>
      </c>
      <c r="AN22" s="243">
        <v>15.45765213</v>
      </c>
      <c r="AO22" s="243">
        <v>15.366317840000001</v>
      </c>
      <c r="AP22" s="243">
        <v>15.682498710000001</v>
      </c>
      <c r="AQ22" s="243">
        <v>15.460296960000001</v>
      </c>
      <c r="AR22" s="243">
        <v>15.288697470000001</v>
      </c>
      <c r="AS22" s="243">
        <v>15.079133000000001</v>
      </c>
      <c r="AT22" s="243">
        <v>14.542068710000001</v>
      </c>
      <c r="AU22" s="243">
        <v>15.35926591</v>
      </c>
      <c r="AV22" s="243">
        <v>14.54076871</v>
      </c>
      <c r="AW22" s="243">
        <v>15.43034581</v>
      </c>
      <c r="AX22" s="243">
        <v>16.021974950000001</v>
      </c>
      <c r="AY22" s="243">
        <v>15.230209540000001</v>
      </c>
      <c r="AZ22" s="243">
        <v>15.41880753</v>
      </c>
      <c r="BA22" s="243">
        <v>14.760077539999999</v>
      </c>
      <c r="BB22" s="243">
        <v>15.05694914</v>
      </c>
      <c r="BC22" s="243">
        <v>15.18881886</v>
      </c>
      <c r="BD22" s="243">
        <v>15.094390499999999</v>
      </c>
      <c r="BE22" s="243">
        <v>15.082473390000001</v>
      </c>
      <c r="BF22" s="243">
        <v>14.69033031</v>
      </c>
      <c r="BG22" s="243">
        <v>15.54759881</v>
      </c>
      <c r="BH22" s="243">
        <v>14.614647489999999</v>
      </c>
      <c r="BI22" s="243">
        <v>15.38939706</v>
      </c>
      <c r="BJ22" s="367">
        <v>15.87887098</v>
      </c>
      <c r="BK22" s="367">
        <v>15.910686399999999</v>
      </c>
      <c r="BL22" s="367">
        <v>16.370933340000001</v>
      </c>
      <c r="BM22" s="367">
        <v>16.17028461</v>
      </c>
      <c r="BN22" s="367">
        <v>16.392820990000001</v>
      </c>
      <c r="BO22" s="367">
        <v>16.056780740000001</v>
      </c>
      <c r="BP22" s="367">
        <v>15.77348027</v>
      </c>
      <c r="BQ22" s="367">
        <v>15.60704859</v>
      </c>
      <c r="BR22" s="367">
        <v>15.02432559</v>
      </c>
      <c r="BS22" s="367">
        <v>15.740073990000001</v>
      </c>
      <c r="BT22" s="367">
        <v>14.702001129999999</v>
      </c>
      <c r="BU22" s="367">
        <v>15.53899365</v>
      </c>
      <c r="BV22" s="367">
        <v>15.88026582</v>
      </c>
    </row>
    <row r="23" spans="1:74" ht="11.15" customHeight="1" x14ac:dyDescent="0.25">
      <c r="A23" s="158" t="s">
        <v>279</v>
      </c>
      <c r="B23" s="169" t="s">
        <v>599</v>
      </c>
      <c r="C23" s="243">
        <v>4.3152580645</v>
      </c>
      <c r="D23" s="243">
        <v>4.6199285714</v>
      </c>
      <c r="E23" s="243">
        <v>4.0898387097000004</v>
      </c>
      <c r="F23" s="243">
        <v>3.6803666666999999</v>
      </c>
      <c r="G23" s="243">
        <v>3.5108064516000002</v>
      </c>
      <c r="H23" s="243">
        <v>3.3146666667</v>
      </c>
      <c r="I23" s="243">
        <v>3.5788064516000002</v>
      </c>
      <c r="J23" s="243">
        <v>3.6735483870999999</v>
      </c>
      <c r="K23" s="243">
        <v>3.5731333332999999</v>
      </c>
      <c r="L23" s="243">
        <v>3.6974838710000002</v>
      </c>
      <c r="M23" s="243">
        <v>3.9382999999999999</v>
      </c>
      <c r="N23" s="243">
        <v>4.2725806451999997</v>
      </c>
      <c r="O23" s="243">
        <v>4.1343548387000002</v>
      </c>
      <c r="P23" s="243">
        <v>4.3873571429</v>
      </c>
      <c r="Q23" s="243">
        <v>3.8977096774</v>
      </c>
      <c r="R23" s="243">
        <v>3.6949999999999998</v>
      </c>
      <c r="S23" s="243">
        <v>3.4258387096999998</v>
      </c>
      <c r="T23" s="243">
        <v>3.4211333332999998</v>
      </c>
      <c r="U23" s="243">
        <v>3.5100967742</v>
      </c>
      <c r="V23" s="243">
        <v>3.5438064516000001</v>
      </c>
      <c r="W23" s="243">
        <v>3.5964333332999998</v>
      </c>
      <c r="X23" s="243">
        <v>3.468</v>
      </c>
      <c r="Y23" s="243">
        <v>3.8595999999999999</v>
      </c>
      <c r="Z23" s="243">
        <v>4.2675806451999998</v>
      </c>
      <c r="AA23" s="243">
        <v>3.8284516128999999</v>
      </c>
      <c r="AB23" s="243">
        <v>4.0702413792999996</v>
      </c>
      <c r="AC23" s="243">
        <v>3.5446129032</v>
      </c>
      <c r="AD23" s="243">
        <v>3.1551666667</v>
      </c>
      <c r="AE23" s="243">
        <v>2.8023870968</v>
      </c>
      <c r="AF23" s="243">
        <v>2.9371999999999998</v>
      </c>
      <c r="AG23" s="243">
        <v>3.0557741935</v>
      </c>
      <c r="AH23" s="243">
        <v>3.1115483871</v>
      </c>
      <c r="AI23" s="243">
        <v>3.1364999999999998</v>
      </c>
      <c r="AJ23" s="243">
        <v>3.2282903225999999</v>
      </c>
      <c r="AK23" s="243">
        <v>3.5134666666999999</v>
      </c>
      <c r="AL23" s="243">
        <v>3.9692580645</v>
      </c>
      <c r="AM23" s="243">
        <v>3.8147096774000002</v>
      </c>
      <c r="AN23" s="243">
        <v>3.8741785713999999</v>
      </c>
      <c r="AO23" s="243">
        <v>3.6175161290000002</v>
      </c>
      <c r="AP23" s="243">
        <v>3.2451666666999999</v>
      </c>
      <c r="AQ23" s="243">
        <v>2.9159354838999998</v>
      </c>
      <c r="AR23" s="243">
        <v>3.0514000000000001</v>
      </c>
      <c r="AS23" s="243">
        <v>3.1118064516000001</v>
      </c>
      <c r="AT23" s="243">
        <v>3.0992258064999998</v>
      </c>
      <c r="AU23" s="243">
        <v>3.3073000000000001</v>
      </c>
      <c r="AV23" s="243">
        <v>3.3328387096999998</v>
      </c>
      <c r="AW23" s="243">
        <v>3.5085333332999999</v>
      </c>
      <c r="AX23" s="243">
        <v>4.1273225805999996</v>
      </c>
      <c r="AY23" s="243">
        <v>3.7904516129000001</v>
      </c>
      <c r="AZ23" s="243">
        <v>3.8306428571</v>
      </c>
      <c r="BA23" s="243">
        <v>3.4990967741999999</v>
      </c>
      <c r="BB23" s="243">
        <v>3.0065333333000002</v>
      </c>
      <c r="BC23" s="243">
        <v>2.9536774193999999</v>
      </c>
      <c r="BD23" s="243">
        <v>3.1197333333000001</v>
      </c>
      <c r="BE23" s="243">
        <v>3.0979677418999998</v>
      </c>
      <c r="BF23" s="243">
        <v>3.3145483870999999</v>
      </c>
      <c r="BG23" s="243">
        <v>3.1527537579999998</v>
      </c>
      <c r="BH23" s="243">
        <v>3.1774872759999999</v>
      </c>
      <c r="BI23" s="243">
        <v>3.424322783</v>
      </c>
      <c r="BJ23" s="367">
        <v>3.9293787029999998</v>
      </c>
      <c r="BK23" s="367">
        <v>3.6491735520000002</v>
      </c>
      <c r="BL23" s="367">
        <v>3.8842221189999999</v>
      </c>
      <c r="BM23" s="367">
        <v>3.568593065</v>
      </c>
      <c r="BN23" s="367">
        <v>3.2222054309999999</v>
      </c>
      <c r="BO23" s="367">
        <v>2.9511101979999999</v>
      </c>
      <c r="BP23" s="367">
        <v>2.9704534150000002</v>
      </c>
      <c r="BQ23" s="367">
        <v>3.0396416240000002</v>
      </c>
      <c r="BR23" s="367">
        <v>3.1282144519999999</v>
      </c>
      <c r="BS23" s="367">
        <v>3.0414114689999998</v>
      </c>
      <c r="BT23" s="367">
        <v>3.0609690610000002</v>
      </c>
      <c r="BU23" s="367">
        <v>3.2892637659999999</v>
      </c>
      <c r="BV23" s="367">
        <v>3.759683485</v>
      </c>
    </row>
    <row r="24" spans="1:74" ht="11.15" customHeight="1" x14ac:dyDescent="0.25">
      <c r="A24" s="158" t="s">
        <v>600</v>
      </c>
      <c r="B24" s="169" t="s">
        <v>332</v>
      </c>
      <c r="C24" s="243">
        <v>4.6749830129000003</v>
      </c>
      <c r="D24" s="243">
        <v>4.5485707915000004</v>
      </c>
      <c r="E24" s="243">
        <v>5.0089035553999999</v>
      </c>
      <c r="F24" s="243">
        <v>4.7826346396000003</v>
      </c>
      <c r="G24" s="243">
        <v>5.0147277859999999</v>
      </c>
      <c r="H24" s="243">
        <v>4.7749219944999997</v>
      </c>
      <c r="I24" s="243">
        <v>4.6792045530999999</v>
      </c>
      <c r="J24" s="243">
        <v>4.575178137</v>
      </c>
      <c r="K24" s="243">
        <v>4.5029898024000001</v>
      </c>
      <c r="L24" s="243">
        <v>4.7758909778999996</v>
      </c>
      <c r="M24" s="243">
        <v>4.8152435259999997</v>
      </c>
      <c r="N24" s="243">
        <v>5.0322898154000004</v>
      </c>
      <c r="O24" s="243">
        <v>4.8844874107000003</v>
      </c>
      <c r="P24" s="243">
        <v>4.6242921737999998</v>
      </c>
      <c r="Q24" s="243">
        <v>5.1224878866000001</v>
      </c>
      <c r="R24" s="243">
        <v>4.9618800252000002</v>
      </c>
      <c r="S24" s="243">
        <v>5.1908159221999997</v>
      </c>
      <c r="T24" s="243">
        <v>4.8472405622999997</v>
      </c>
      <c r="U24" s="243">
        <v>4.9484695876</v>
      </c>
      <c r="V24" s="243">
        <v>4.8253587684000001</v>
      </c>
      <c r="W24" s="243">
        <v>4.5003654439999998</v>
      </c>
      <c r="X24" s="243">
        <v>4.8402535671000004</v>
      </c>
      <c r="Y24" s="243">
        <v>5.1132527171</v>
      </c>
      <c r="Z24" s="243">
        <v>5.1825605475999996</v>
      </c>
      <c r="AA24" s="243">
        <v>5.0227399999999998</v>
      </c>
      <c r="AB24" s="243">
        <v>5.1598139999999999</v>
      </c>
      <c r="AC24" s="243">
        <v>4.328106</v>
      </c>
      <c r="AD24" s="243">
        <v>2.766499</v>
      </c>
      <c r="AE24" s="243">
        <v>4.0712089999999996</v>
      </c>
      <c r="AF24" s="243">
        <v>4.4417429999999998</v>
      </c>
      <c r="AG24" s="243">
        <v>4.2130178589999998</v>
      </c>
      <c r="AH24" s="243">
        <v>3.9304807249999998</v>
      </c>
      <c r="AI24" s="243">
        <v>4.2783305399999998</v>
      </c>
      <c r="AJ24" s="243">
        <v>4.7839737529999997</v>
      </c>
      <c r="AK24" s="243">
        <v>5.3975161399999996</v>
      </c>
      <c r="AL24" s="243">
        <v>4.9675487470000004</v>
      </c>
      <c r="AM24" s="243">
        <v>4.8143563110000001</v>
      </c>
      <c r="AN24" s="243">
        <v>5.010537341</v>
      </c>
      <c r="AO24" s="243">
        <v>4.9946783080000001</v>
      </c>
      <c r="AP24" s="243">
        <v>4.633173695</v>
      </c>
      <c r="AQ24" s="243">
        <v>4.0288800650000001</v>
      </c>
      <c r="AR24" s="243">
        <v>4.4543230759999997</v>
      </c>
      <c r="AS24" s="243">
        <v>4.5236594129999999</v>
      </c>
      <c r="AT24" s="243">
        <v>4.214148496</v>
      </c>
      <c r="AU24" s="243">
        <v>4.5036885120000001</v>
      </c>
      <c r="AV24" s="243">
        <v>4.8221631739999999</v>
      </c>
      <c r="AW24" s="243">
        <v>4.8167187580000004</v>
      </c>
      <c r="AX24" s="243">
        <v>4.9735346399999996</v>
      </c>
      <c r="AY24" s="243">
        <v>4.7883958560000002</v>
      </c>
      <c r="AZ24" s="243">
        <v>5.2502180039999997</v>
      </c>
      <c r="BA24" s="243">
        <v>5.2084152850000001</v>
      </c>
      <c r="BB24" s="243">
        <v>5.0544543839999996</v>
      </c>
      <c r="BC24" s="243">
        <v>4.9300158449999998</v>
      </c>
      <c r="BD24" s="243">
        <v>5.1978622989999996</v>
      </c>
      <c r="BE24" s="243">
        <v>4.7960813570000003</v>
      </c>
      <c r="BF24" s="243">
        <v>4.8413379819999998</v>
      </c>
      <c r="BG24" s="243">
        <v>4.7762494799999997</v>
      </c>
      <c r="BH24" s="243">
        <v>4.9013851089999996</v>
      </c>
      <c r="BI24" s="243">
        <v>5.1017278599999996</v>
      </c>
      <c r="BJ24" s="367">
        <v>5.1556763529999996</v>
      </c>
      <c r="BK24" s="367">
        <v>5.0107752049999998</v>
      </c>
      <c r="BL24" s="367">
        <v>5.3759884390000003</v>
      </c>
      <c r="BM24" s="367">
        <v>5.3713903170000004</v>
      </c>
      <c r="BN24" s="367">
        <v>5.2921800289999998</v>
      </c>
      <c r="BO24" s="367">
        <v>5.3708034659999999</v>
      </c>
      <c r="BP24" s="367">
        <v>5.2845454439999999</v>
      </c>
      <c r="BQ24" s="367">
        <v>5.010938823</v>
      </c>
      <c r="BR24" s="367">
        <v>4.8995093819999997</v>
      </c>
      <c r="BS24" s="367">
        <v>4.9836900289999999</v>
      </c>
      <c r="BT24" s="367">
        <v>5.11625306</v>
      </c>
      <c r="BU24" s="367">
        <v>5.3317146040000001</v>
      </c>
      <c r="BV24" s="367">
        <v>5.393101691</v>
      </c>
    </row>
    <row r="25" spans="1:74" ht="11.15" customHeight="1" x14ac:dyDescent="0.2">
      <c r="AY25" s="151"/>
      <c r="AZ25" s="151"/>
      <c r="BA25" s="151"/>
      <c r="BB25" s="151"/>
      <c r="BC25" s="151"/>
      <c r="BD25" s="151"/>
      <c r="BE25" s="151"/>
      <c r="BF25" s="151"/>
      <c r="BG25" s="151"/>
      <c r="BH25" s="151"/>
      <c r="BI25" s="151"/>
      <c r="BJ25" s="151"/>
    </row>
    <row r="26" spans="1:74" ht="11.15" customHeight="1" x14ac:dyDescent="0.25">
      <c r="A26" s="158" t="s">
        <v>601</v>
      </c>
      <c r="B26" s="168" t="s">
        <v>381</v>
      </c>
      <c r="C26" s="243">
        <v>4.3056712820999996</v>
      </c>
      <c r="D26" s="243">
        <v>4.3018513674000003</v>
      </c>
      <c r="E26" s="243">
        <v>4.3029220097999996</v>
      </c>
      <c r="F26" s="243">
        <v>4.3013465503999999</v>
      </c>
      <c r="G26" s="243">
        <v>4.30810125</v>
      </c>
      <c r="H26" s="243">
        <v>4.3176154576999997</v>
      </c>
      <c r="I26" s="243">
        <v>4.2531652147000001</v>
      </c>
      <c r="J26" s="243">
        <v>4.2678381757999997</v>
      </c>
      <c r="K26" s="243">
        <v>4.2600538834000004</v>
      </c>
      <c r="L26" s="243">
        <v>4.3030271583999999</v>
      </c>
      <c r="M26" s="243">
        <v>4.3247623957999997</v>
      </c>
      <c r="N26" s="243">
        <v>4.3402236438999999</v>
      </c>
      <c r="O26" s="243">
        <v>4.4106808638999997</v>
      </c>
      <c r="P26" s="243">
        <v>4.4062841731000004</v>
      </c>
      <c r="Q26" s="243">
        <v>4.4077430667000002</v>
      </c>
      <c r="R26" s="243">
        <v>4.4054994244000003</v>
      </c>
      <c r="S26" s="243">
        <v>4.4133532977999996</v>
      </c>
      <c r="T26" s="243">
        <v>4.4235798317999997</v>
      </c>
      <c r="U26" s="243">
        <v>4.3549077434000001</v>
      </c>
      <c r="V26" s="243">
        <v>4.3716010574000004</v>
      </c>
      <c r="W26" s="243">
        <v>4.3626274674000003</v>
      </c>
      <c r="X26" s="243">
        <v>4.4074025611999996</v>
      </c>
      <c r="Y26" s="243">
        <v>4.4314654520000003</v>
      </c>
      <c r="Z26" s="243">
        <v>4.4477279702999999</v>
      </c>
      <c r="AA26" s="243">
        <v>4.1204288128000002</v>
      </c>
      <c r="AB26" s="243">
        <v>4.1783919296000001</v>
      </c>
      <c r="AC26" s="243">
        <v>4.1641731785999996</v>
      </c>
      <c r="AD26" s="243">
        <v>4.0219592499000001</v>
      </c>
      <c r="AE26" s="243">
        <v>3.9817647375999998</v>
      </c>
      <c r="AF26" s="243">
        <v>4.0929222787999997</v>
      </c>
      <c r="AG26" s="243">
        <v>4.0727972565000004</v>
      </c>
      <c r="AH26" s="243">
        <v>4.0979576555000001</v>
      </c>
      <c r="AI26" s="243">
        <v>4.1511502568000003</v>
      </c>
      <c r="AJ26" s="243">
        <v>4.2043096310000001</v>
      </c>
      <c r="AK26" s="243">
        <v>4.27250804</v>
      </c>
      <c r="AL26" s="243">
        <v>4.2779535043000001</v>
      </c>
      <c r="AM26" s="243">
        <v>4.3102385569999999</v>
      </c>
      <c r="AN26" s="243">
        <v>4.3815050879999999</v>
      </c>
      <c r="AO26" s="243">
        <v>4.3791330979999996</v>
      </c>
      <c r="AP26" s="243">
        <v>4.383485415</v>
      </c>
      <c r="AQ26" s="243">
        <v>4.3483156440000004</v>
      </c>
      <c r="AR26" s="243">
        <v>4.3968484849999996</v>
      </c>
      <c r="AS26" s="243">
        <v>4.2103659220000003</v>
      </c>
      <c r="AT26" s="243">
        <v>4.2794690129999999</v>
      </c>
      <c r="AU26" s="243">
        <v>4.3489509200000001</v>
      </c>
      <c r="AV26" s="243">
        <v>4.4994556450000003</v>
      </c>
      <c r="AW26" s="243">
        <v>4.5359875000000001</v>
      </c>
      <c r="AX26" s="243">
        <v>4.3623421410000001</v>
      </c>
      <c r="AY26" s="243">
        <v>4.4603095379999997</v>
      </c>
      <c r="AZ26" s="243">
        <v>4.5541017139999997</v>
      </c>
      <c r="BA26" s="243">
        <v>4.5242717810000004</v>
      </c>
      <c r="BB26" s="243">
        <v>4.5257253630000003</v>
      </c>
      <c r="BC26" s="243">
        <v>4.4622903599999999</v>
      </c>
      <c r="BD26" s="243">
        <v>4.5245666330000001</v>
      </c>
      <c r="BE26" s="243">
        <v>4.3558295469999999</v>
      </c>
      <c r="BF26" s="243">
        <v>4.3875160729999996</v>
      </c>
      <c r="BG26" s="243">
        <v>4.4560597020000001</v>
      </c>
      <c r="BH26" s="243">
        <v>4.4725408189999998</v>
      </c>
      <c r="BI26" s="243">
        <v>4.561214519</v>
      </c>
      <c r="BJ26" s="367">
        <v>4.568264579</v>
      </c>
      <c r="BK26" s="367">
        <v>4.5183446739999997</v>
      </c>
      <c r="BL26" s="367">
        <v>4.6221714230000002</v>
      </c>
      <c r="BM26" s="367">
        <v>4.5995626229999997</v>
      </c>
      <c r="BN26" s="367">
        <v>4.6089669019999997</v>
      </c>
      <c r="BO26" s="367">
        <v>4.5520122519999999</v>
      </c>
      <c r="BP26" s="367">
        <v>4.6236585799999999</v>
      </c>
      <c r="BQ26" s="367">
        <v>4.459021463</v>
      </c>
      <c r="BR26" s="367">
        <v>4.4994062240000003</v>
      </c>
      <c r="BS26" s="367">
        <v>4.5775053530000003</v>
      </c>
      <c r="BT26" s="367">
        <v>4.6023648870000002</v>
      </c>
      <c r="BU26" s="367">
        <v>4.7010825819999997</v>
      </c>
      <c r="BV26" s="367">
        <v>4.7163235139999999</v>
      </c>
    </row>
    <row r="27" spans="1:74" ht="11.15" customHeight="1" x14ac:dyDescent="0.2">
      <c r="AY27" s="151"/>
      <c r="AZ27" s="151"/>
      <c r="BA27" s="151"/>
      <c r="BB27" s="151"/>
      <c r="BC27" s="151"/>
      <c r="BD27" s="151"/>
      <c r="BE27" s="151"/>
      <c r="BF27" s="151"/>
      <c r="BG27" s="151"/>
      <c r="BH27" s="151"/>
      <c r="BI27" s="151"/>
      <c r="BJ27" s="151"/>
    </row>
    <row r="28" spans="1:74" ht="11.15" customHeight="1" x14ac:dyDescent="0.25">
      <c r="A28" s="158" t="s">
        <v>281</v>
      </c>
      <c r="B28" s="168" t="s">
        <v>528</v>
      </c>
      <c r="C28" s="243">
        <v>47.341221177000001</v>
      </c>
      <c r="D28" s="243">
        <v>48.178454930999997</v>
      </c>
      <c r="E28" s="243">
        <v>48.077062300000001</v>
      </c>
      <c r="F28" s="243">
        <v>46.921163839000002</v>
      </c>
      <c r="G28" s="243">
        <v>47.009322760000003</v>
      </c>
      <c r="H28" s="243">
        <v>47.630827445000001</v>
      </c>
      <c r="I28" s="243">
        <v>48.29130129</v>
      </c>
      <c r="J28" s="243">
        <v>48.941653445999997</v>
      </c>
      <c r="K28" s="243">
        <v>47.275073112999998</v>
      </c>
      <c r="L28" s="243">
        <v>48.093681740999997</v>
      </c>
      <c r="M28" s="243">
        <v>48.010448160000003</v>
      </c>
      <c r="N28" s="243">
        <v>47.053887928000002</v>
      </c>
      <c r="O28" s="243">
        <v>47.964895585000001</v>
      </c>
      <c r="P28" s="243">
        <v>48.320728799999998</v>
      </c>
      <c r="Q28" s="243">
        <v>46.828749358000003</v>
      </c>
      <c r="R28" s="243">
        <v>47.538342767000003</v>
      </c>
      <c r="S28" s="243">
        <v>46.7167186</v>
      </c>
      <c r="T28" s="243">
        <v>47.410364459999997</v>
      </c>
      <c r="U28" s="243">
        <v>48.545119870000001</v>
      </c>
      <c r="V28" s="243">
        <v>48.799878262</v>
      </c>
      <c r="W28" s="243">
        <v>47.419749877999998</v>
      </c>
      <c r="X28" s="243">
        <v>47.785288057999999</v>
      </c>
      <c r="Y28" s="243">
        <v>47.869890032000001</v>
      </c>
      <c r="Z28" s="243">
        <v>47.749788183</v>
      </c>
      <c r="AA28" s="243">
        <v>46.112020516999998</v>
      </c>
      <c r="AB28" s="243">
        <v>47.235340002000001</v>
      </c>
      <c r="AC28" s="243">
        <v>43.301539697999999</v>
      </c>
      <c r="AD28" s="243">
        <v>35.016801112000003</v>
      </c>
      <c r="AE28" s="243">
        <v>37.182762265999997</v>
      </c>
      <c r="AF28" s="243">
        <v>40.397037603000001</v>
      </c>
      <c r="AG28" s="243">
        <v>42.212073859</v>
      </c>
      <c r="AH28" s="243">
        <v>41.877996219000003</v>
      </c>
      <c r="AI28" s="243">
        <v>42.693614066000002</v>
      </c>
      <c r="AJ28" s="243">
        <v>42.806869401999997</v>
      </c>
      <c r="AK28" s="243">
        <v>42.823791583000002</v>
      </c>
      <c r="AL28" s="243">
        <v>43.140771465</v>
      </c>
      <c r="AM28" s="243">
        <v>41.868395530000001</v>
      </c>
      <c r="AN28" s="243">
        <v>41.990816656</v>
      </c>
      <c r="AO28" s="243">
        <v>43.829934557999998</v>
      </c>
      <c r="AP28" s="243">
        <v>43.361530090999999</v>
      </c>
      <c r="AQ28" s="243">
        <v>43.390018025000003</v>
      </c>
      <c r="AR28" s="243">
        <v>45.677315931000003</v>
      </c>
      <c r="AS28" s="243">
        <v>45.655766563</v>
      </c>
      <c r="AT28" s="243">
        <v>45.816650248999998</v>
      </c>
      <c r="AU28" s="243">
        <v>46.135298364999997</v>
      </c>
      <c r="AV28" s="243">
        <v>46.222771557000002</v>
      </c>
      <c r="AW28" s="243">
        <v>46.753050979999998</v>
      </c>
      <c r="AX28" s="243">
        <v>47.684256855000001</v>
      </c>
      <c r="AY28" s="243">
        <v>44.628915648000003</v>
      </c>
      <c r="AZ28" s="243">
        <v>46.752444801000003</v>
      </c>
      <c r="BA28" s="243">
        <v>46.233528683000003</v>
      </c>
      <c r="BB28" s="243">
        <v>44.736630124000001</v>
      </c>
      <c r="BC28" s="243">
        <v>45.201201359999999</v>
      </c>
      <c r="BD28" s="243">
        <v>46.435250543999999</v>
      </c>
      <c r="BE28" s="243">
        <v>46.148547188000002</v>
      </c>
      <c r="BF28" s="243">
        <v>47.153279052000002</v>
      </c>
      <c r="BG28" s="243">
        <v>46.073095420999998</v>
      </c>
      <c r="BH28" s="243">
        <v>46.220272074999997</v>
      </c>
      <c r="BI28" s="243">
        <v>46.212748578999999</v>
      </c>
      <c r="BJ28" s="367">
        <v>47.180289432999999</v>
      </c>
      <c r="BK28" s="367">
        <v>45.731038630999997</v>
      </c>
      <c r="BL28" s="367">
        <v>46.808031976999999</v>
      </c>
      <c r="BM28" s="367">
        <v>46.238904007000002</v>
      </c>
      <c r="BN28" s="367">
        <v>45.126727543999998</v>
      </c>
      <c r="BO28" s="367">
        <v>44.895815954</v>
      </c>
      <c r="BP28" s="367">
        <v>45.632802255999998</v>
      </c>
      <c r="BQ28" s="367">
        <v>45.627123525000002</v>
      </c>
      <c r="BR28" s="367">
        <v>45.849454958999999</v>
      </c>
      <c r="BS28" s="367">
        <v>45.679121917000003</v>
      </c>
      <c r="BT28" s="367">
        <v>45.879169611999998</v>
      </c>
      <c r="BU28" s="367">
        <v>45.939294412000002</v>
      </c>
      <c r="BV28" s="367">
        <v>46.601956250999997</v>
      </c>
    </row>
    <row r="29" spans="1:74" ht="11.15" customHeight="1" x14ac:dyDescent="0.25">
      <c r="A29" s="158" t="s">
        <v>287</v>
      </c>
      <c r="B29" s="168" t="s">
        <v>529</v>
      </c>
      <c r="C29" s="243">
        <v>50.762606413999997</v>
      </c>
      <c r="D29" s="243">
        <v>51.537823179</v>
      </c>
      <c r="E29" s="243">
        <v>51.834101488000002</v>
      </c>
      <c r="F29" s="243">
        <v>52.001872026999997</v>
      </c>
      <c r="G29" s="243">
        <v>52.627724925999999</v>
      </c>
      <c r="H29" s="243">
        <v>53.013725014000002</v>
      </c>
      <c r="I29" s="243">
        <v>52.769308913000003</v>
      </c>
      <c r="J29" s="243">
        <v>52.478448018000002</v>
      </c>
      <c r="K29" s="243">
        <v>52.856412485</v>
      </c>
      <c r="L29" s="243">
        <v>51.989329474000002</v>
      </c>
      <c r="M29" s="243">
        <v>52.430205872999998</v>
      </c>
      <c r="N29" s="243">
        <v>53.115375211</v>
      </c>
      <c r="O29" s="243">
        <v>51.543758826999998</v>
      </c>
      <c r="P29" s="243">
        <v>52.220137929000003</v>
      </c>
      <c r="Q29" s="243">
        <v>52.567175278999997</v>
      </c>
      <c r="R29" s="243">
        <v>52.807413734000001</v>
      </c>
      <c r="S29" s="243">
        <v>53.433033102000003</v>
      </c>
      <c r="T29" s="243">
        <v>53.717320655000002</v>
      </c>
      <c r="U29" s="243">
        <v>53.672320179000003</v>
      </c>
      <c r="V29" s="243">
        <v>53.362092457999999</v>
      </c>
      <c r="W29" s="243">
        <v>53.507293730000001</v>
      </c>
      <c r="X29" s="243">
        <v>52.682388926999998</v>
      </c>
      <c r="Y29" s="243">
        <v>53.383716616000001</v>
      </c>
      <c r="Z29" s="243">
        <v>53.925973921000001</v>
      </c>
      <c r="AA29" s="243">
        <v>49.248922985</v>
      </c>
      <c r="AB29" s="243">
        <v>50.236534333000002</v>
      </c>
      <c r="AC29" s="243">
        <v>49.028222710999998</v>
      </c>
      <c r="AD29" s="243">
        <v>47.486183556999997</v>
      </c>
      <c r="AE29" s="243">
        <v>49.174632621999997</v>
      </c>
      <c r="AF29" s="243">
        <v>50.456205375000003</v>
      </c>
      <c r="AG29" s="243">
        <v>50.147444084</v>
      </c>
      <c r="AH29" s="243">
        <v>49.651574750999998</v>
      </c>
      <c r="AI29" s="243">
        <v>50.630443272999997</v>
      </c>
      <c r="AJ29" s="243">
        <v>50.010828453000002</v>
      </c>
      <c r="AK29" s="243">
        <v>51.267756444</v>
      </c>
      <c r="AL29" s="243">
        <v>51.361619087000001</v>
      </c>
      <c r="AM29" s="243">
        <v>51.126012119000002</v>
      </c>
      <c r="AN29" s="243">
        <v>52.476972216</v>
      </c>
      <c r="AO29" s="243">
        <v>52.274782428999998</v>
      </c>
      <c r="AP29" s="243">
        <v>52.516838849000003</v>
      </c>
      <c r="AQ29" s="243">
        <v>52.187737151</v>
      </c>
      <c r="AR29" s="243">
        <v>52.915507255000001</v>
      </c>
      <c r="AS29" s="243">
        <v>52.787011954999997</v>
      </c>
      <c r="AT29" s="243">
        <v>52.220958174000003</v>
      </c>
      <c r="AU29" s="243">
        <v>53.185307719000001</v>
      </c>
      <c r="AV29" s="243">
        <v>52.798627916000001</v>
      </c>
      <c r="AW29" s="243">
        <v>53.381336718</v>
      </c>
      <c r="AX29" s="243">
        <v>54.263432438000002</v>
      </c>
      <c r="AY29" s="243">
        <v>53.070251714999998</v>
      </c>
      <c r="AZ29" s="243">
        <v>54.084518973999998</v>
      </c>
      <c r="BA29" s="243">
        <v>52.70222674</v>
      </c>
      <c r="BB29" s="243">
        <v>52.853072783000002</v>
      </c>
      <c r="BC29" s="243">
        <v>53.540529874999997</v>
      </c>
      <c r="BD29" s="243">
        <v>54.299685809000003</v>
      </c>
      <c r="BE29" s="243">
        <v>53.871195997999997</v>
      </c>
      <c r="BF29" s="243">
        <v>53.813651643</v>
      </c>
      <c r="BG29" s="243">
        <v>54.466870993000001</v>
      </c>
      <c r="BH29" s="243">
        <v>53.166662524000003</v>
      </c>
      <c r="BI29" s="243">
        <v>54.027524530000001</v>
      </c>
      <c r="BJ29" s="367">
        <v>55.037406998999998</v>
      </c>
      <c r="BK29" s="367">
        <v>54.270663693000003</v>
      </c>
      <c r="BL29" s="367">
        <v>55.572630140000001</v>
      </c>
      <c r="BM29" s="367">
        <v>54.981986391</v>
      </c>
      <c r="BN29" s="367">
        <v>54.946390661000002</v>
      </c>
      <c r="BO29" s="367">
        <v>55.277689295000002</v>
      </c>
      <c r="BP29" s="367">
        <v>55.838477054000002</v>
      </c>
      <c r="BQ29" s="367">
        <v>55.117923069</v>
      </c>
      <c r="BR29" s="367">
        <v>54.643950937</v>
      </c>
      <c r="BS29" s="367">
        <v>55.289813268000003</v>
      </c>
      <c r="BT29" s="367">
        <v>53.764041491999997</v>
      </c>
      <c r="BU29" s="367">
        <v>54.700294663000001</v>
      </c>
      <c r="BV29" s="367">
        <v>55.537360161999999</v>
      </c>
    </row>
    <row r="30" spans="1:74" ht="11.15" customHeight="1" x14ac:dyDescent="0.25">
      <c r="B30" s="168"/>
      <c r="AY30" s="151"/>
      <c r="AZ30" s="151"/>
      <c r="BA30" s="151"/>
      <c r="BB30" s="151"/>
      <c r="BC30" s="151"/>
      <c r="BD30" s="151"/>
      <c r="BE30" s="151"/>
      <c r="BF30" s="151"/>
      <c r="BG30" s="151"/>
      <c r="BH30" s="151"/>
      <c r="BI30" s="151"/>
      <c r="BJ30" s="151"/>
    </row>
    <row r="31" spans="1:74" ht="11.15" customHeight="1" x14ac:dyDescent="0.25">
      <c r="A31" s="158" t="s">
        <v>288</v>
      </c>
      <c r="B31" s="170" t="s">
        <v>530</v>
      </c>
      <c r="C31" s="244">
        <v>98.103827590999998</v>
      </c>
      <c r="D31" s="244">
        <v>99.716278110000005</v>
      </c>
      <c r="E31" s="244">
        <v>99.911163787999996</v>
      </c>
      <c r="F31" s="244">
        <v>98.923035866000006</v>
      </c>
      <c r="G31" s="244">
        <v>99.637047687000006</v>
      </c>
      <c r="H31" s="244">
        <v>100.64455246</v>
      </c>
      <c r="I31" s="244">
        <v>101.0606102</v>
      </c>
      <c r="J31" s="244">
        <v>101.42010146</v>
      </c>
      <c r="K31" s="244">
        <v>100.1314856</v>
      </c>
      <c r="L31" s="244">
        <v>100.08301122</v>
      </c>
      <c r="M31" s="244">
        <v>100.44065403</v>
      </c>
      <c r="N31" s="244">
        <v>100.16926314</v>
      </c>
      <c r="O31" s="244">
        <v>99.508654411999999</v>
      </c>
      <c r="P31" s="244">
        <v>100.54086673</v>
      </c>
      <c r="Q31" s="244">
        <v>99.395924636999993</v>
      </c>
      <c r="R31" s="244">
        <v>100.34575649999999</v>
      </c>
      <c r="S31" s="244">
        <v>100.1497517</v>
      </c>
      <c r="T31" s="244">
        <v>101.12768511</v>
      </c>
      <c r="U31" s="244">
        <v>102.21744004999999</v>
      </c>
      <c r="V31" s="244">
        <v>102.16197072</v>
      </c>
      <c r="W31" s="244">
        <v>100.92704361</v>
      </c>
      <c r="X31" s="244">
        <v>100.46767699</v>
      </c>
      <c r="Y31" s="244">
        <v>101.25360664999999</v>
      </c>
      <c r="Z31" s="244">
        <v>101.6757621</v>
      </c>
      <c r="AA31" s="244">
        <v>95.360943501999998</v>
      </c>
      <c r="AB31" s="244">
        <v>97.471874334999995</v>
      </c>
      <c r="AC31" s="244">
        <v>92.329762410000001</v>
      </c>
      <c r="AD31" s="244">
        <v>82.502984669</v>
      </c>
      <c r="AE31" s="244">
        <v>86.357394886999998</v>
      </c>
      <c r="AF31" s="244">
        <v>90.853242977999997</v>
      </c>
      <c r="AG31" s="244">
        <v>92.359517941999997</v>
      </c>
      <c r="AH31" s="244">
        <v>91.529570969999995</v>
      </c>
      <c r="AI31" s="244">
        <v>93.324057339000007</v>
      </c>
      <c r="AJ31" s="244">
        <v>92.817697855000006</v>
      </c>
      <c r="AK31" s="244">
        <v>94.091548027000002</v>
      </c>
      <c r="AL31" s="244">
        <v>94.502390551999994</v>
      </c>
      <c r="AM31" s="244">
        <v>92.994407648999996</v>
      </c>
      <c r="AN31" s="244">
        <v>94.467788872</v>
      </c>
      <c r="AO31" s="244">
        <v>96.104716986</v>
      </c>
      <c r="AP31" s="244">
        <v>95.878368940000001</v>
      </c>
      <c r="AQ31" s="244">
        <v>95.577755175999997</v>
      </c>
      <c r="AR31" s="244">
        <v>98.592823186000004</v>
      </c>
      <c r="AS31" s="244">
        <v>98.442778517999997</v>
      </c>
      <c r="AT31" s="244">
        <v>98.037608422999995</v>
      </c>
      <c r="AU31" s="244">
        <v>99.320606083000001</v>
      </c>
      <c r="AV31" s="244">
        <v>99.021399473000002</v>
      </c>
      <c r="AW31" s="244">
        <v>100.1343877</v>
      </c>
      <c r="AX31" s="244">
        <v>101.94768929</v>
      </c>
      <c r="AY31" s="244">
        <v>97.699167363000001</v>
      </c>
      <c r="AZ31" s="244">
        <v>100.83696378</v>
      </c>
      <c r="BA31" s="244">
        <v>98.935755423000003</v>
      </c>
      <c r="BB31" s="244">
        <v>97.589702907000003</v>
      </c>
      <c r="BC31" s="244">
        <v>98.741731235000003</v>
      </c>
      <c r="BD31" s="244">
        <v>100.73493635</v>
      </c>
      <c r="BE31" s="244">
        <v>100.01974319</v>
      </c>
      <c r="BF31" s="244">
        <v>100.96693069</v>
      </c>
      <c r="BG31" s="244">
        <v>100.53996641000001</v>
      </c>
      <c r="BH31" s="244">
        <v>99.386934599</v>
      </c>
      <c r="BI31" s="244">
        <v>100.24027311</v>
      </c>
      <c r="BJ31" s="558">
        <v>102.21769643</v>
      </c>
      <c r="BK31" s="558">
        <v>100.00170232000001</v>
      </c>
      <c r="BL31" s="558">
        <v>102.38066212</v>
      </c>
      <c r="BM31" s="558">
        <v>101.2208904</v>
      </c>
      <c r="BN31" s="558">
        <v>100.0731182</v>
      </c>
      <c r="BO31" s="558">
        <v>100.17350525000001</v>
      </c>
      <c r="BP31" s="558">
        <v>101.47127931</v>
      </c>
      <c r="BQ31" s="558">
        <v>100.74504659</v>
      </c>
      <c r="BR31" s="558">
        <v>100.4934059</v>
      </c>
      <c r="BS31" s="558">
        <v>100.96893519</v>
      </c>
      <c r="BT31" s="558">
        <v>99.643211104000002</v>
      </c>
      <c r="BU31" s="558">
        <v>100.63958907999999</v>
      </c>
      <c r="BV31" s="558">
        <v>102.13931641000001</v>
      </c>
    </row>
    <row r="32" spans="1:74" ht="12" customHeight="1" x14ac:dyDescent="0.25">
      <c r="B32" s="744" t="s">
        <v>806</v>
      </c>
      <c r="C32" s="736"/>
      <c r="D32" s="736"/>
      <c r="E32" s="736"/>
      <c r="F32" s="736"/>
      <c r="G32" s="736"/>
      <c r="H32" s="736"/>
      <c r="I32" s="736"/>
      <c r="J32" s="736"/>
      <c r="K32" s="736"/>
      <c r="L32" s="736"/>
      <c r="M32" s="736"/>
      <c r="N32" s="736"/>
      <c r="O32" s="736"/>
      <c r="P32" s="736"/>
      <c r="Q32" s="736"/>
      <c r="BD32" s="444"/>
      <c r="BE32" s="444"/>
      <c r="BF32" s="444"/>
    </row>
    <row r="33" spans="2:58" ht="12" customHeight="1" x14ac:dyDescent="0.2">
      <c r="B33" s="775" t="s">
        <v>643</v>
      </c>
      <c r="C33" s="754"/>
      <c r="D33" s="754"/>
      <c r="E33" s="754"/>
      <c r="F33" s="754"/>
      <c r="G33" s="754"/>
      <c r="H33" s="754"/>
      <c r="I33" s="754"/>
      <c r="J33" s="754"/>
      <c r="K33" s="754"/>
      <c r="L33" s="754"/>
      <c r="M33" s="754"/>
      <c r="N33" s="754"/>
      <c r="O33" s="754"/>
      <c r="P33" s="754"/>
      <c r="Q33" s="751"/>
      <c r="BD33" s="444"/>
      <c r="BE33" s="444"/>
      <c r="BF33" s="444"/>
    </row>
    <row r="34" spans="2:58" ht="12" customHeight="1" x14ac:dyDescent="0.2">
      <c r="B34" s="775" t="s">
        <v>1324</v>
      </c>
      <c r="C34" s="751"/>
      <c r="D34" s="751"/>
      <c r="E34" s="751"/>
      <c r="F34" s="751"/>
      <c r="G34" s="751"/>
      <c r="H34" s="751"/>
      <c r="I34" s="751"/>
      <c r="J34" s="751"/>
      <c r="K34" s="751"/>
      <c r="L34" s="751"/>
      <c r="M34" s="751"/>
      <c r="N34" s="751"/>
      <c r="O34" s="751"/>
      <c r="P34" s="751"/>
      <c r="Q34" s="751"/>
      <c r="BD34" s="444"/>
      <c r="BE34" s="444"/>
      <c r="BF34" s="444"/>
    </row>
    <row r="35" spans="2:58" ht="12" customHeight="1" x14ac:dyDescent="0.2">
      <c r="B35" s="775" t="s">
        <v>1323</v>
      </c>
      <c r="C35" s="751"/>
      <c r="D35" s="751"/>
      <c r="E35" s="751"/>
      <c r="F35" s="751"/>
      <c r="G35" s="751"/>
      <c r="H35" s="751"/>
      <c r="I35" s="751"/>
      <c r="J35" s="751"/>
      <c r="K35" s="751"/>
      <c r="L35" s="751"/>
      <c r="M35" s="751"/>
      <c r="N35" s="751"/>
      <c r="O35" s="751"/>
      <c r="P35" s="751"/>
      <c r="Q35" s="751"/>
      <c r="BD35" s="444"/>
      <c r="BE35" s="444"/>
      <c r="BF35" s="444"/>
    </row>
    <row r="36" spans="2:58" ht="12" customHeight="1" x14ac:dyDescent="0.25">
      <c r="B36" s="782" t="str">
        <f>"Notes: "&amp;"EIA completed modeling and analysis for this report on " &amp;Dates!D2&amp;"."</f>
        <v>Notes: EIA completed modeling and analysis for this report on Thursday December 1, 2022.</v>
      </c>
      <c r="C36" s="736"/>
      <c r="D36" s="736"/>
      <c r="E36" s="736"/>
      <c r="F36" s="736"/>
      <c r="G36" s="736"/>
      <c r="H36" s="736"/>
      <c r="I36" s="736"/>
      <c r="J36" s="736"/>
      <c r="K36" s="736"/>
      <c r="L36" s="736"/>
      <c r="M36" s="736"/>
      <c r="N36" s="736"/>
      <c r="O36" s="736"/>
      <c r="P36" s="736"/>
      <c r="Q36" s="736"/>
    </row>
    <row r="37" spans="2:58" ht="12" customHeight="1" x14ac:dyDescent="0.25">
      <c r="B37" s="762" t="s">
        <v>350</v>
      </c>
      <c r="C37" s="761"/>
      <c r="D37" s="761"/>
      <c r="E37" s="761"/>
      <c r="F37" s="761"/>
      <c r="G37" s="761"/>
      <c r="H37" s="761"/>
      <c r="I37" s="761"/>
      <c r="J37" s="761"/>
      <c r="K37" s="761"/>
      <c r="L37" s="761"/>
      <c r="M37" s="761"/>
      <c r="N37" s="761"/>
      <c r="O37" s="761"/>
      <c r="P37" s="761"/>
      <c r="Q37" s="761"/>
    </row>
    <row r="38" spans="2:58" ht="12" customHeight="1" x14ac:dyDescent="0.25">
      <c r="B38" s="771" t="s">
        <v>845</v>
      </c>
      <c r="C38" s="751"/>
      <c r="D38" s="751"/>
      <c r="E38" s="751"/>
      <c r="F38" s="751"/>
      <c r="G38" s="751"/>
      <c r="H38" s="751"/>
      <c r="I38" s="751"/>
      <c r="J38" s="751"/>
      <c r="K38" s="751"/>
      <c r="L38" s="751"/>
      <c r="M38" s="751"/>
      <c r="N38" s="751"/>
      <c r="O38" s="751"/>
      <c r="P38" s="751"/>
      <c r="Q38" s="751"/>
    </row>
    <row r="39" spans="2:58" ht="12" customHeight="1" x14ac:dyDescent="0.25">
      <c r="B39" s="757" t="s">
        <v>829</v>
      </c>
      <c r="C39" s="758"/>
      <c r="D39" s="758"/>
      <c r="E39" s="758"/>
      <c r="F39" s="758"/>
      <c r="G39" s="758"/>
      <c r="H39" s="758"/>
      <c r="I39" s="758"/>
      <c r="J39" s="758"/>
      <c r="K39" s="758"/>
      <c r="L39" s="758"/>
      <c r="M39" s="758"/>
      <c r="N39" s="758"/>
      <c r="O39" s="758"/>
      <c r="P39" s="758"/>
      <c r="Q39" s="751"/>
    </row>
    <row r="40" spans="2:58" ht="12" customHeight="1" x14ac:dyDescent="0.25">
      <c r="B40" s="763" t="s">
        <v>1355</v>
      </c>
      <c r="C40" s="751"/>
      <c r="D40" s="751"/>
      <c r="E40" s="751"/>
      <c r="F40" s="751"/>
      <c r="G40" s="751"/>
      <c r="H40" s="751"/>
      <c r="I40" s="751"/>
      <c r="J40" s="751"/>
      <c r="K40" s="751"/>
      <c r="L40" s="751"/>
      <c r="M40" s="751"/>
      <c r="N40" s="751"/>
      <c r="O40" s="751"/>
      <c r="P40" s="751"/>
      <c r="Q40" s="751"/>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tabSelected="1" zoomScaleNormal="100" workbookViewId="0">
      <pane xSplit="2" ySplit="4" topLeftCell="BA5" activePane="bottomRight" state="frozen"/>
      <selection activeCell="BF63" sqref="BF63"/>
      <selection pane="topRight" activeCell="BF63" sqref="BF63"/>
      <selection pane="bottomLeft" activeCell="BF63" sqref="BF63"/>
      <selection pane="bottomRight" activeCell="BB10" sqref="BB10"/>
    </sheetView>
  </sheetViews>
  <sheetFormatPr defaultColWidth="9.54296875" defaultRowHeight="10.5" x14ac:dyDescent="0.25"/>
  <cols>
    <col min="1" max="1" width="14.54296875" style="69" customWidth="1"/>
    <col min="2" max="2" width="40" style="46" customWidth="1"/>
    <col min="3" max="50" width="6.54296875" style="46" customWidth="1"/>
    <col min="51" max="55" width="6.54296875" style="366" customWidth="1"/>
    <col min="56" max="58" width="6.54296875" style="583" customWidth="1"/>
    <col min="59" max="62" width="6.54296875" style="366" customWidth="1"/>
    <col min="63" max="74" width="6.54296875" style="46" customWidth="1"/>
    <col min="75" max="16384" width="9.54296875" style="46"/>
  </cols>
  <sheetData>
    <row r="1" spans="1:74" ht="13.4" customHeight="1" x14ac:dyDescent="0.3">
      <c r="A1" s="733" t="s">
        <v>790</v>
      </c>
      <c r="B1" s="788" t="s">
        <v>892</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c r="AM1" s="274"/>
    </row>
    <row r="2" spans="1:74" ht="12.5" x14ac:dyDescent="0.25">
      <c r="A2" s="734"/>
      <c r="B2" s="485" t="str">
        <f>"U.S. Energy Information Administration  |  Short-Term Energy Outlook  - "&amp;Dates!D1</f>
        <v>U.S. Energy Information Administration  |  Short-Term Energy Outlook  - December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4"/>
    </row>
    <row r="3" spans="1:74" s="12" customFormat="1" ht="13" x14ac:dyDescent="0.3">
      <c r="A3" s="731" t="s">
        <v>1403</v>
      </c>
      <c r="B3" s="14"/>
      <c r="C3" s="737">
        <f>Dates!D3</f>
        <v>2018</v>
      </c>
      <c r="D3" s="738"/>
      <c r="E3" s="738"/>
      <c r="F3" s="738"/>
      <c r="G3" s="738"/>
      <c r="H3" s="738"/>
      <c r="I3" s="738"/>
      <c r="J3" s="738"/>
      <c r="K3" s="738"/>
      <c r="L3" s="738"/>
      <c r="M3" s="738"/>
      <c r="N3" s="739"/>
      <c r="O3" s="737">
        <f>C3+1</f>
        <v>2019</v>
      </c>
      <c r="P3" s="740"/>
      <c r="Q3" s="740"/>
      <c r="R3" s="740"/>
      <c r="S3" s="740"/>
      <c r="T3" s="740"/>
      <c r="U3" s="740"/>
      <c r="V3" s="740"/>
      <c r="W3" s="740"/>
      <c r="X3" s="738"/>
      <c r="Y3" s="738"/>
      <c r="Z3" s="739"/>
      <c r="AA3" s="741">
        <f>O3+1</f>
        <v>2020</v>
      </c>
      <c r="AB3" s="738"/>
      <c r="AC3" s="738"/>
      <c r="AD3" s="738"/>
      <c r="AE3" s="738"/>
      <c r="AF3" s="738"/>
      <c r="AG3" s="738"/>
      <c r="AH3" s="738"/>
      <c r="AI3" s="738"/>
      <c r="AJ3" s="738"/>
      <c r="AK3" s="738"/>
      <c r="AL3" s="739"/>
      <c r="AM3" s="741">
        <f>AA3+1</f>
        <v>2021</v>
      </c>
      <c r="AN3" s="738"/>
      <c r="AO3" s="738"/>
      <c r="AP3" s="738"/>
      <c r="AQ3" s="738"/>
      <c r="AR3" s="738"/>
      <c r="AS3" s="738"/>
      <c r="AT3" s="738"/>
      <c r="AU3" s="738"/>
      <c r="AV3" s="738"/>
      <c r="AW3" s="738"/>
      <c r="AX3" s="739"/>
      <c r="AY3" s="741">
        <f>AM3+1</f>
        <v>2022</v>
      </c>
      <c r="AZ3" s="742"/>
      <c r="BA3" s="742"/>
      <c r="BB3" s="742"/>
      <c r="BC3" s="742"/>
      <c r="BD3" s="742"/>
      <c r="BE3" s="742"/>
      <c r="BF3" s="742"/>
      <c r="BG3" s="742"/>
      <c r="BH3" s="742"/>
      <c r="BI3" s="742"/>
      <c r="BJ3" s="743"/>
      <c r="BK3" s="741">
        <f>AY3+1</f>
        <v>2023</v>
      </c>
      <c r="BL3" s="738"/>
      <c r="BM3" s="738"/>
      <c r="BN3" s="738"/>
      <c r="BO3" s="738"/>
      <c r="BP3" s="738"/>
      <c r="BQ3" s="738"/>
      <c r="BR3" s="738"/>
      <c r="BS3" s="738"/>
      <c r="BT3" s="738"/>
      <c r="BU3" s="738"/>
      <c r="BV3" s="739"/>
    </row>
    <row r="4" spans="1:74" s="12" customFormat="1" x14ac:dyDescent="0.25">
      <c r="A4" s="732" t="str">
        <f>Dates!$D$2</f>
        <v>Thursday December 1,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56"/>
      <c r="B5" s="58" t="s">
        <v>764</v>
      </c>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385"/>
      <c r="AZ5" s="385"/>
      <c r="BA5" s="385"/>
      <c r="BB5" s="385"/>
      <c r="BC5" s="385"/>
      <c r="BD5" s="57"/>
      <c r="BE5" s="57"/>
      <c r="BF5" s="57"/>
      <c r="BG5" s="57"/>
      <c r="BH5" s="385"/>
      <c r="BI5" s="385"/>
      <c r="BJ5" s="385"/>
      <c r="BK5" s="385"/>
      <c r="BL5" s="385"/>
      <c r="BM5" s="385"/>
      <c r="BN5" s="385"/>
      <c r="BO5" s="385"/>
      <c r="BP5" s="385"/>
      <c r="BQ5" s="385"/>
      <c r="BR5" s="385"/>
      <c r="BS5" s="385"/>
      <c r="BT5" s="385"/>
      <c r="BU5" s="385"/>
      <c r="BV5" s="385"/>
    </row>
    <row r="6" spans="1:74" ht="11.15" customHeight="1" x14ac:dyDescent="0.25">
      <c r="A6" s="56"/>
      <c r="B6" s="43" t="s">
        <v>733</v>
      </c>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669"/>
      <c r="AY6" s="669"/>
      <c r="AZ6" s="669"/>
      <c r="BA6" s="669"/>
      <c r="BB6" s="669"/>
      <c r="BC6" s="669"/>
      <c r="BD6" s="669"/>
      <c r="BE6" s="669"/>
      <c r="BF6" s="669"/>
      <c r="BG6" s="669"/>
      <c r="BH6" s="669"/>
      <c r="BI6" s="669"/>
      <c r="BJ6" s="669"/>
      <c r="BK6" s="669"/>
      <c r="BL6" s="669"/>
      <c r="BM6" s="669"/>
      <c r="BN6" s="669"/>
      <c r="BO6" s="669"/>
      <c r="BP6" s="669"/>
      <c r="BQ6" s="669"/>
      <c r="BR6" s="669"/>
      <c r="BS6" s="669"/>
      <c r="BT6" s="669"/>
      <c r="BU6" s="669"/>
      <c r="BV6" s="669"/>
    </row>
    <row r="7" spans="1:74" ht="11.15" customHeight="1" x14ac:dyDescent="0.25">
      <c r="A7" s="60" t="s">
        <v>495</v>
      </c>
      <c r="B7" s="171" t="s">
        <v>116</v>
      </c>
      <c r="C7" s="209">
        <v>10.001026</v>
      </c>
      <c r="D7" s="209">
        <v>10.281064000000001</v>
      </c>
      <c r="E7" s="209">
        <v>10.466692999999999</v>
      </c>
      <c r="F7" s="209">
        <v>10.499860999999999</v>
      </c>
      <c r="G7" s="209">
        <v>10.435178000000001</v>
      </c>
      <c r="H7" s="209">
        <v>10.640542</v>
      </c>
      <c r="I7" s="209">
        <v>10.89723</v>
      </c>
      <c r="J7" s="209">
        <v>11.392063</v>
      </c>
      <c r="K7" s="209">
        <v>11.443262000000001</v>
      </c>
      <c r="L7" s="209">
        <v>11.508621</v>
      </c>
      <c r="M7" s="209">
        <v>11.886087</v>
      </c>
      <c r="N7" s="209">
        <v>11.944635</v>
      </c>
      <c r="O7" s="209">
        <v>11.86852</v>
      </c>
      <c r="P7" s="209">
        <v>11.67305</v>
      </c>
      <c r="Q7" s="209">
        <v>11.912653000000001</v>
      </c>
      <c r="R7" s="209">
        <v>12.148593999999999</v>
      </c>
      <c r="S7" s="209">
        <v>12.153654</v>
      </c>
      <c r="T7" s="209">
        <v>12.218216</v>
      </c>
      <c r="U7" s="209">
        <v>11.902106</v>
      </c>
      <c r="V7" s="209">
        <v>12.486233</v>
      </c>
      <c r="W7" s="209">
        <v>12.590317000000001</v>
      </c>
      <c r="X7" s="209">
        <v>12.809474</v>
      </c>
      <c r="Y7" s="209">
        <v>13.000325999999999</v>
      </c>
      <c r="Z7" s="209">
        <v>12.977876</v>
      </c>
      <c r="AA7" s="209">
        <v>12.852266</v>
      </c>
      <c r="AB7" s="209">
        <v>12.842024</v>
      </c>
      <c r="AC7" s="209">
        <v>12.796559</v>
      </c>
      <c r="AD7" s="209">
        <v>11.913743</v>
      </c>
      <c r="AE7" s="209">
        <v>9.7130709999999993</v>
      </c>
      <c r="AF7" s="209">
        <v>10.442492</v>
      </c>
      <c r="AG7" s="209">
        <v>11.005948999999999</v>
      </c>
      <c r="AH7" s="209">
        <v>10.576601</v>
      </c>
      <c r="AI7" s="209">
        <v>10.920752999999999</v>
      </c>
      <c r="AJ7" s="209">
        <v>10.457432000000001</v>
      </c>
      <c r="AK7" s="209">
        <v>11.195551</v>
      </c>
      <c r="AL7" s="209">
        <v>11.1685</v>
      </c>
      <c r="AM7" s="209">
        <v>11.124063</v>
      </c>
      <c r="AN7" s="209">
        <v>9.9246739999999996</v>
      </c>
      <c r="AO7" s="209">
        <v>11.325869000000001</v>
      </c>
      <c r="AP7" s="209">
        <v>11.304722</v>
      </c>
      <c r="AQ7" s="209">
        <v>11.355992000000001</v>
      </c>
      <c r="AR7" s="209">
        <v>11.356417</v>
      </c>
      <c r="AS7" s="209">
        <v>11.346985999999999</v>
      </c>
      <c r="AT7" s="209">
        <v>11.277405</v>
      </c>
      <c r="AU7" s="209">
        <v>10.917534</v>
      </c>
      <c r="AV7" s="209">
        <v>11.568579</v>
      </c>
      <c r="AW7" s="209">
        <v>11.790051999999999</v>
      </c>
      <c r="AX7" s="209">
        <v>11.634403000000001</v>
      </c>
      <c r="AY7" s="209">
        <v>11.369338000000001</v>
      </c>
      <c r="AZ7" s="209">
        <v>11.316119</v>
      </c>
      <c r="BA7" s="209">
        <v>11.700794999999999</v>
      </c>
      <c r="BB7" s="209">
        <v>11.668386999999999</v>
      </c>
      <c r="BC7" s="209">
        <v>11.629127</v>
      </c>
      <c r="BD7" s="209">
        <v>11.797257</v>
      </c>
      <c r="BE7" s="209">
        <v>11.844011</v>
      </c>
      <c r="BF7" s="209">
        <v>11.978672</v>
      </c>
      <c r="BG7" s="209">
        <v>12.267996999999999</v>
      </c>
      <c r="BH7" s="209">
        <v>12.325514059</v>
      </c>
      <c r="BI7" s="209">
        <v>12.328064697</v>
      </c>
      <c r="BJ7" s="298">
        <v>12.22753</v>
      </c>
      <c r="BK7" s="298">
        <v>12.22902</v>
      </c>
      <c r="BL7" s="298">
        <v>12.23404</v>
      </c>
      <c r="BM7" s="298">
        <v>12.256959999999999</v>
      </c>
      <c r="BN7" s="298">
        <v>12.27613</v>
      </c>
      <c r="BO7" s="298">
        <v>12.21388</v>
      </c>
      <c r="BP7" s="298">
        <v>12.232860000000001</v>
      </c>
      <c r="BQ7" s="298">
        <v>12.279299999999999</v>
      </c>
      <c r="BR7" s="298">
        <v>12.35704</v>
      </c>
      <c r="BS7" s="298">
        <v>12.398149999999999</v>
      </c>
      <c r="BT7" s="298">
        <v>12.355549999999999</v>
      </c>
      <c r="BU7" s="298">
        <v>12.57123</v>
      </c>
      <c r="BV7" s="298">
        <v>12.613799999999999</v>
      </c>
    </row>
    <row r="8" spans="1:74" ht="11.15" customHeight="1" x14ac:dyDescent="0.25">
      <c r="A8" s="60" t="s">
        <v>496</v>
      </c>
      <c r="B8" s="171" t="s">
        <v>390</v>
      </c>
      <c r="C8" s="209">
        <v>0.50769600000000004</v>
      </c>
      <c r="D8" s="209">
        <v>0.51309899999999997</v>
      </c>
      <c r="E8" s="209">
        <v>0.51219199999999998</v>
      </c>
      <c r="F8" s="209">
        <v>0.49740099999999998</v>
      </c>
      <c r="G8" s="209">
        <v>0.49571599999999999</v>
      </c>
      <c r="H8" s="209">
        <v>0.450706</v>
      </c>
      <c r="I8" s="209">
        <v>0.394735</v>
      </c>
      <c r="J8" s="209">
        <v>0.42770900000000001</v>
      </c>
      <c r="K8" s="209">
        <v>0.47146500000000002</v>
      </c>
      <c r="L8" s="209">
        <v>0.48655599999999999</v>
      </c>
      <c r="M8" s="209">
        <v>0.49729600000000002</v>
      </c>
      <c r="N8" s="209">
        <v>0.49566300000000002</v>
      </c>
      <c r="O8" s="209">
        <v>0.496226</v>
      </c>
      <c r="P8" s="209">
        <v>0.48759200000000003</v>
      </c>
      <c r="Q8" s="209">
        <v>0.48107100000000003</v>
      </c>
      <c r="R8" s="209">
        <v>0.47547200000000001</v>
      </c>
      <c r="S8" s="209">
        <v>0.47444999999999998</v>
      </c>
      <c r="T8" s="209">
        <v>0.45476499999999997</v>
      </c>
      <c r="U8" s="209">
        <v>0.44849899999999998</v>
      </c>
      <c r="V8" s="209">
        <v>0.381745</v>
      </c>
      <c r="W8" s="209">
        <v>0.44939299999999999</v>
      </c>
      <c r="X8" s="209">
        <v>0.47478399999999998</v>
      </c>
      <c r="Y8" s="209">
        <v>0.48411100000000001</v>
      </c>
      <c r="Z8" s="209">
        <v>0.48136899999999999</v>
      </c>
      <c r="AA8" s="209">
        <v>0.48244900000000002</v>
      </c>
      <c r="AB8" s="209">
        <v>0.47666599999999998</v>
      </c>
      <c r="AC8" s="209">
        <v>0.469553</v>
      </c>
      <c r="AD8" s="209">
        <v>0.46270299999999998</v>
      </c>
      <c r="AE8" s="209">
        <v>0.40412100000000001</v>
      </c>
      <c r="AF8" s="209">
        <v>0.36097499999999999</v>
      </c>
      <c r="AG8" s="209">
        <v>0.44400499999999998</v>
      </c>
      <c r="AH8" s="209">
        <v>0.44358199999999998</v>
      </c>
      <c r="AI8" s="209">
        <v>0.44173499999999999</v>
      </c>
      <c r="AJ8" s="209">
        <v>0.45936100000000002</v>
      </c>
      <c r="AK8" s="209">
        <v>0.463976</v>
      </c>
      <c r="AL8" s="209">
        <v>0.46295999999999998</v>
      </c>
      <c r="AM8" s="209">
        <v>0.45829399999999998</v>
      </c>
      <c r="AN8" s="209">
        <v>0.45663999999999999</v>
      </c>
      <c r="AO8" s="209">
        <v>0.45331399999999999</v>
      </c>
      <c r="AP8" s="209">
        <v>0.44633299999999998</v>
      </c>
      <c r="AQ8" s="209">
        <v>0.44333899999999998</v>
      </c>
      <c r="AR8" s="209">
        <v>0.439996</v>
      </c>
      <c r="AS8" s="209">
        <v>0.37998700000000002</v>
      </c>
      <c r="AT8" s="209">
        <v>0.40851500000000002</v>
      </c>
      <c r="AU8" s="209">
        <v>0.42968400000000001</v>
      </c>
      <c r="AV8" s="209">
        <v>0.43696400000000002</v>
      </c>
      <c r="AW8" s="209">
        <v>0.445967</v>
      </c>
      <c r="AX8" s="209">
        <v>0.45112400000000002</v>
      </c>
      <c r="AY8" s="209">
        <v>0.44961499999999999</v>
      </c>
      <c r="AZ8" s="209">
        <v>0.450264</v>
      </c>
      <c r="BA8" s="209">
        <v>0.43985099999999999</v>
      </c>
      <c r="BB8" s="209">
        <v>0.44152000000000002</v>
      </c>
      <c r="BC8" s="209">
        <v>0.447268</v>
      </c>
      <c r="BD8" s="209">
        <v>0.418628</v>
      </c>
      <c r="BE8" s="209">
        <v>0.43156499999999998</v>
      </c>
      <c r="BF8" s="209">
        <v>0.41315099999999999</v>
      </c>
      <c r="BG8" s="209">
        <v>0.43018099999999998</v>
      </c>
      <c r="BH8" s="209">
        <v>0.43274683621999999</v>
      </c>
      <c r="BI8" s="209">
        <v>0.43776556499000002</v>
      </c>
      <c r="BJ8" s="298">
        <v>0.43947371260000001</v>
      </c>
      <c r="BK8" s="298">
        <v>0.44315751026</v>
      </c>
      <c r="BL8" s="298">
        <v>0.43350280011999998</v>
      </c>
      <c r="BM8" s="298">
        <v>0.42580395629000001</v>
      </c>
      <c r="BN8" s="298">
        <v>0.41793257984999999</v>
      </c>
      <c r="BO8" s="298">
        <v>0.33949405937999999</v>
      </c>
      <c r="BP8" s="298">
        <v>0.34449430875999998</v>
      </c>
      <c r="BQ8" s="298">
        <v>0.34893682321000002</v>
      </c>
      <c r="BR8" s="298">
        <v>0.41069935242</v>
      </c>
      <c r="BS8" s="298">
        <v>0.41094469158000002</v>
      </c>
      <c r="BT8" s="298">
        <v>0.40466331255999999</v>
      </c>
      <c r="BU8" s="298">
        <v>0.40695213018999998</v>
      </c>
      <c r="BV8" s="298">
        <v>0.40455358527000002</v>
      </c>
    </row>
    <row r="9" spans="1:74" ht="11.15" customHeight="1" x14ac:dyDescent="0.25">
      <c r="A9" s="60" t="s">
        <v>497</v>
      </c>
      <c r="B9" s="171" t="s">
        <v>230</v>
      </c>
      <c r="C9" s="209">
        <v>1.6376580000000001</v>
      </c>
      <c r="D9" s="209">
        <v>1.712623</v>
      </c>
      <c r="E9" s="209">
        <v>1.704723</v>
      </c>
      <c r="F9" s="209">
        <v>1.6027009999999999</v>
      </c>
      <c r="G9" s="209">
        <v>1.536394</v>
      </c>
      <c r="H9" s="209">
        <v>1.663767</v>
      </c>
      <c r="I9" s="209">
        <v>1.866995</v>
      </c>
      <c r="J9" s="209">
        <v>1.9549989999999999</v>
      </c>
      <c r="K9" s="209">
        <v>1.7978719999999999</v>
      </c>
      <c r="L9" s="209">
        <v>1.751647</v>
      </c>
      <c r="M9" s="209">
        <v>1.9505189999999999</v>
      </c>
      <c r="N9" s="209">
        <v>1.9208270000000001</v>
      </c>
      <c r="O9" s="209">
        <v>1.917468</v>
      </c>
      <c r="P9" s="209">
        <v>1.7368699999999999</v>
      </c>
      <c r="Q9" s="209">
        <v>1.925251</v>
      </c>
      <c r="R9" s="209">
        <v>1.9630559999999999</v>
      </c>
      <c r="S9" s="209">
        <v>1.913581</v>
      </c>
      <c r="T9" s="209">
        <v>1.9229149999999999</v>
      </c>
      <c r="U9" s="209">
        <v>1.5313110000000001</v>
      </c>
      <c r="V9" s="209">
        <v>2.0439259999999999</v>
      </c>
      <c r="W9" s="209">
        <v>1.915116</v>
      </c>
      <c r="X9" s="209">
        <v>1.9125000000000001</v>
      </c>
      <c r="Y9" s="209">
        <v>1.99926</v>
      </c>
      <c r="Z9" s="209">
        <v>1.9795700000000001</v>
      </c>
      <c r="AA9" s="209">
        <v>1.9881120000000001</v>
      </c>
      <c r="AB9" s="209">
        <v>1.9947250000000001</v>
      </c>
      <c r="AC9" s="209">
        <v>1.9763329999999999</v>
      </c>
      <c r="AD9" s="209">
        <v>1.910512</v>
      </c>
      <c r="AE9" s="209">
        <v>1.60453</v>
      </c>
      <c r="AF9" s="209">
        <v>1.5585690000000001</v>
      </c>
      <c r="AG9" s="209">
        <v>1.6566350000000001</v>
      </c>
      <c r="AH9" s="209">
        <v>1.18964</v>
      </c>
      <c r="AI9" s="209">
        <v>1.5359400000000001</v>
      </c>
      <c r="AJ9" s="209">
        <v>1.0649109999999999</v>
      </c>
      <c r="AK9" s="209">
        <v>1.722045</v>
      </c>
      <c r="AL9" s="209">
        <v>1.816821</v>
      </c>
      <c r="AM9" s="209">
        <v>1.810098</v>
      </c>
      <c r="AN9" s="209">
        <v>1.7948569999999999</v>
      </c>
      <c r="AO9" s="209">
        <v>1.878606</v>
      </c>
      <c r="AP9" s="209">
        <v>1.794551</v>
      </c>
      <c r="AQ9" s="209">
        <v>1.816324</v>
      </c>
      <c r="AR9" s="209">
        <v>1.78346</v>
      </c>
      <c r="AS9" s="209">
        <v>1.848328</v>
      </c>
      <c r="AT9" s="209">
        <v>1.5487850000000001</v>
      </c>
      <c r="AU9" s="209">
        <v>1.060379</v>
      </c>
      <c r="AV9" s="209">
        <v>1.6780090000000001</v>
      </c>
      <c r="AW9" s="209">
        <v>1.7719290000000001</v>
      </c>
      <c r="AX9" s="209">
        <v>1.6925110000000001</v>
      </c>
      <c r="AY9" s="209">
        <v>1.7084490000000001</v>
      </c>
      <c r="AZ9" s="209">
        <v>1.615229</v>
      </c>
      <c r="BA9" s="209">
        <v>1.6910639999999999</v>
      </c>
      <c r="BB9" s="209">
        <v>1.7649049999999999</v>
      </c>
      <c r="BC9" s="209">
        <v>1.5885339999999999</v>
      </c>
      <c r="BD9" s="209">
        <v>1.751401</v>
      </c>
      <c r="BE9" s="209">
        <v>1.7641500000000001</v>
      </c>
      <c r="BF9" s="209">
        <v>1.784961</v>
      </c>
      <c r="BG9" s="209">
        <v>1.8492949999999999</v>
      </c>
      <c r="BH9" s="209">
        <v>1.8325572937000001</v>
      </c>
      <c r="BI9" s="209">
        <v>1.7962915719000001</v>
      </c>
      <c r="BJ9" s="298">
        <v>1.8694399692000001</v>
      </c>
      <c r="BK9" s="298">
        <v>1.8534087065</v>
      </c>
      <c r="BL9" s="298">
        <v>1.8384408478000001</v>
      </c>
      <c r="BM9" s="298">
        <v>1.8423375112</v>
      </c>
      <c r="BN9" s="298">
        <v>1.8296507134</v>
      </c>
      <c r="BO9" s="298">
        <v>1.8176864331</v>
      </c>
      <c r="BP9" s="298">
        <v>1.7787599545999999</v>
      </c>
      <c r="BQ9" s="298">
        <v>1.7635078395999999</v>
      </c>
      <c r="BR9" s="298">
        <v>1.7131888499000001</v>
      </c>
      <c r="BS9" s="298">
        <v>1.6995913166000001</v>
      </c>
      <c r="BT9" s="298">
        <v>1.6063498143999999</v>
      </c>
      <c r="BU9" s="298">
        <v>1.7727380091</v>
      </c>
      <c r="BV9" s="298">
        <v>1.7844043383999999</v>
      </c>
    </row>
    <row r="10" spans="1:74" ht="11.15" customHeight="1" x14ac:dyDescent="0.25">
      <c r="A10" s="60" t="s">
        <v>498</v>
      </c>
      <c r="B10" s="171" t="s">
        <v>115</v>
      </c>
      <c r="C10" s="209">
        <v>7.8556720000000002</v>
      </c>
      <c r="D10" s="209">
        <v>8.0553419999999996</v>
      </c>
      <c r="E10" s="209">
        <v>8.2497779999999992</v>
      </c>
      <c r="F10" s="209">
        <v>8.3997589999999995</v>
      </c>
      <c r="G10" s="209">
        <v>8.4030679999999993</v>
      </c>
      <c r="H10" s="209">
        <v>8.5260689999999997</v>
      </c>
      <c r="I10" s="209">
        <v>8.6355000000000004</v>
      </c>
      <c r="J10" s="209">
        <v>9.0093549999999993</v>
      </c>
      <c r="K10" s="209">
        <v>9.1739250000000006</v>
      </c>
      <c r="L10" s="209">
        <v>9.2704179999999994</v>
      </c>
      <c r="M10" s="209">
        <v>9.4382719999999996</v>
      </c>
      <c r="N10" s="209">
        <v>9.5281450000000003</v>
      </c>
      <c r="O10" s="209">
        <v>9.4548260000000006</v>
      </c>
      <c r="P10" s="209">
        <v>9.4485880000000009</v>
      </c>
      <c r="Q10" s="209">
        <v>9.5063309999999994</v>
      </c>
      <c r="R10" s="209">
        <v>9.7100659999999994</v>
      </c>
      <c r="S10" s="209">
        <v>9.7656229999999997</v>
      </c>
      <c r="T10" s="209">
        <v>9.8405360000000002</v>
      </c>
      <c r="U10" s="209">
        <v>9.9222959999999993</v>
      </c>
      <c r="V10" s="209">
        <v>10.060561999999999</v>
      </c>
      <c r="W10" s="209">
        <v>10.225808000000001</v>
      </c>
      <c r="X10" s="209">
        <v>10.422190000000001</v>
      </c>
      <c r="Y10" s="209">
        <v>10.516954999999999</v>
      </c>
      <c r="Z10" s="209">
        <v>10.516937</v>
      </c>
      <c r="AA10" s="209">
        <v>10.381705</v>
      </c>
      <c r="AB10" s="209">
        <v>10.370633</v>
      </c>
      <c r="AC10" s="209">
        <v>10.350673</v>
      </c>
      <c r="AD10" s="209">
        <v>9.5405280000000001</v>
      </c>
      <c r="AE10" s="209">
        <v>7.7044199999999998</v>
      </c>
      <c r="AF10" s="209">
        <v>8.5229479999999995</v>
      </c>
      <c r="AG10" s="209">
        <v>8.9053090000000008</v>
      </c>
      <c r="AH10" s="209">
        <v>8.9433790000000002</v>
      </c>
      <c r="AI10" s="209">
        <v>8.9430779999999999</v>
      </c>
      <c r="AJ10" s="209">
        <v>8.9331600000000009</v>
      </c>
      <c r="AK10" s="209">
        <v>9.0095299999999998</v>
      </c>
      <c r="AL10" s="209">
        <v>8.888719</v>
      </c>
      <c r="AM10" s="209">
        <v>8.8556709999999992</v>
      </c>
      <c r="AN10" s="209">
        <v>7.6731769999999999</v>
      </c>
      <c r="AO10" s="209">
        <v>8.9939490000000006</v>
      </c>
      <c r="AP10" s="209">
        <v>9.0638380000000005</v>
      </c>
      <c r="AQ10" s="209">
        <v>9.0963290000000008</v>
      </c>
      <c r="AR10" s="209">
        <v>9.1329609999999999</v>
      </c>
      <c r="AS10" s="209">
        <v>9.1186710000000009</v>
      </c>
      <c r="AT10" s="209">
        <v>9.3201049999999999</v>
      </c>
      <c r="AU10" s="209">
        <v>9.4274710000000006</v>
      </c>
      <c r="AV10" s="209">
        <v>9.4536060000000006</v>
      </c>
      <c r="AW10" s="209">
        <v>9.5721559999999997</v>
      </c>
      <c r="AX10" s="209">
        <v>9.4907679999999992</v>
      </c>
      <c r="AY10" s="209">
        <v>9.2112739999999995</v>
      </c>
      <c r="AZ10" s="209">
        <v>9.2506260000000005</v>
      </c>
      <c r="BA10" s="209">
        <v>9.5698799999999995</v>
      </c>
      <c r="BB10" s="209">
        <v>9.4619619999999998</v>
      </c>
      <c r="BC10" s="209">
        <v>9.5933250000000001</v>
      </c>
      <c r="BD10" s="209">
        <v>9.6272280000000006</v>
      </c>
      <c r="BE10" s="209">
        <v>9.6482960000000002</v>
      </c>
      <c r="BF10" s="209">
        <v>9.7805599999999995</v>
      </c>
      <c r="BG10" s="209">
        <v>9.9885210000000004</v>
      </c>
      <c r="BH10" s="209">
        <v>10.060209929000001</v>
      </c>
      <c r="BI10" s="209">
        <v>10.09400756</v>
      </c>
      <c r="BJ10" s="298">
        <v>9.9186208899999997</v>
      </c>
      <c r="BK10" s="298">
        <v>9.9324553085999998</v>
      </c>
      <c r="BL10" s="298">
        <v>9.9620989499999997</v>
      </c>
      <c r="BM10" s="298">
        <v>9.9888175387999993</v>
      </c>
      <c r="BN10" s="298">
        <v>10.028543513000001</v>
      </c>
      <c r="BO10" s="298">
        <v>10.0566969</v>
      </c>
      <c r="BP10" s="298">
        <v>10.109606167000001</v>
      </c>
      <c r="BQ10" s="298">
        <v>10.166854428000001</v>
      </c>
      <c r="BR10" s="298">
        <v>10.233155868000001</v>
      </c>
      <c r="BS10" s="298">
        <v>10.287617159</v>
      </c>
      <c r="BT10" s="298">
        <v>10.344537066999999</v>
      </c>
      <c r="BU10" s="298">
        <v>10.39153862</v>
      </c>
      <c r="BV10" s="298">
        <v>10.424843436</v>
      </c>
    </row>
    <row r="11" spans="1:74" ht="11.15" customHeight="1" x14ac:dyDescent="0.25">
      <c r="A11" s="60" t="s">
        <v>730</v>
      </c>
      <c r="B11" s="171" t="s">
        <v>117</v>
      </c>
      <c r="C11" s="209">
        <v>6.6558380000000001</v>
      </c>
      <c r="D11" s="209">
        <v>5.7626109999999997</v>
      </c>
      <c r="E11" s="209">
        <v>5.650512</v>
      </c>
      <c r="F11" s="209">
        <v>6.3342210000000003</v>
      </c>
      <c r="G11" s="209">
        <v>5.7670110000000001</v>
      </c>
      <c r="H11" s="209">
        <v>6.2085739999999996</v>
      </c>
      <c r="I11" s="209">
        <v>5.6292080000000002</v>
      </c>
      <c r="J11" s="209">
        <v>6.1302110000000001</v>
      </c>
      <c r="K11" s="209">
        <v>5.578074</v>
      </c>
      <c r="L11" s="209">
        <v>5.097556</v>
      </c>
      <c r="M11" s="209">
        <v>5.1412800000000001</v>
      </c>
      <c r="N11" s="209">
        <v>4.7062280000000003</v>
      </c>
      <c r="O11" s="209">
        <v>4.9153419999999999</v>
      </c>
      <c r="P11" s="209">
        <v>3.7550110000000001</v>
      </c>
      <c r="Q11" s="209">
        <v>4.1100700000000003</v>
      </c>
      <c r="R11" s="209">
        <v>4.0878839999999999</v>
      </c>
      <c r="S11" s="209">
        <v>4.1950570000000003</v>
      </c>
      <c r="T11" s="209">
        <v>4.0522790000000004</v>
      </c>
      <c r="U11" s="209">
        <v>4.232246</v>
      </c>
      <c r="V11" s="209">
        <v>4.1892469999999999</v>
      </c>
      <c r="W11" s="209">
        <v>3.3901720000000002</v>
      </c>
      <c r="X11" s="209">
        <v>2.8297590000000001</v>
      </c>
      <c r="Y11" s="209">
        <v>2.737447</v>
      </c>
      <c r="Z11" s="209">
        <v>3.2964319999999998</v>
      </c>
      <c r="AA11" s="209">
        <v>3.0230760000000001</v>
      </c>
      <c r="AB11" s="209">
        <v>2.982148</v>
      </c>
      <c r="AC11" s="209">
        <v>2.6708349999999998</v>
      </c>
      <c r="AD11" s="209">
        <v>2.6369150000000001</v>
      </c>
      <c r="AE11" s="209">
        <v>2.909678</v>
      </c>
      <c r="AF11" s="209">
        <v>3.6455860000000002</v>
      </c>
      <c r="AG11" s="209">
        <v>2.563088</v>
      </c>
      <c r="AH11" s="209">
        <v>2.0084689999999998</v>
      </c>
      <c r="AI11" s="209">
        <v>2.1329419999999999</v>
      </c>
      <c r="AJ11" s="209">
        <v>2.354301</v>
      </c>
      <c r="AK11" s="209">
        <v>2.7840889999999998</v>
      </c>
      <c r="AL11" s="209">
        <v>2.356258</v>
      </c>
      <c r="AM11" s="209">
        <v>2.61416</v>
      </c>
      <c r="AN11" s="209">
        <v>3.023647</v>
      </c>
      <c r="AO11" s="209">
        <v>3.0111910000000002</v>
      </c>
      <c r="AP11" s="209">
        <v>2.6442649999999999</v>
      </c>
      <c r="AQ11" s="209">
        <v>2.9932609999999999</v>
      </c>
      <c r="AR11" s="209">
        <v>3.1933950000000002</v>
      </c>
      <c r="AS11" s="209">
        <v>3.6939479999999998</v>
      </c>
      <c r="AT11" s="209">
        <v>3.2441450000000001</v>
      </c>
      <c r="AU11" s="209">
        <v>3.991622</v>
      </c>
      <c r="AV11" s="209">
        <v>3.1922000000000001</v>
      </c>
      <c r="AW11" s="209">
        <v>3.19713</v>
      </c>
      <c r="AX11" s="209">
        <v>3.015787</v>
      </c>
      <c r="AY11" s="209">
        <v>3.0359159999999998</v>
      </c>
      <c r="AZ11" s="209">
        <v>2.8453789999999999</v>
      </c>
      <c r="BA11" s="209">
        <v>3.096781</v>
      </c>
      <c r="BB11" s="209">
        <v>2.8197540000000001</v>
      </c>
      <c r="BC11" s="209">
        <v>2.7207330000000001</v>
      </c>
      <c r="BD11" s="209">
        <v>2.9013900000000001</v>
      </c>
      <c r="BE11" s="209">
        <v>2.808195</v>
      </c>
      <c r="BF11" s="209">
        <v>2.6773370000000001</v>
      </c>
      <c r="BG11" s="209">
        <v>2.762759</v>
      </c>
      <c r="BH11" s="209">
        <v>2.1479032257999999</v>
      </c>
      <c r="BI11" s="209">
        <v>2.1933365999999999</v>
      </c>
      <c r="BJ11" s="298">
        <v>3.216977</v>
      </c>
      <c r="BK11" s="298">
        <v>3.409402</v>
      </c>
      <c r="BL11" s="298">
        <v>2.8345570000000002</v>
      </c>
      <c r="BM11" s="298">
        <v>3.4407260000000002</v>
      </c>
      <c r="BN11" s="298">
        <v>3.3620030000000001</v>
      </c>
      <c r="BO11" s="298">
        <v>3.6627450000000001</v>
      </c>
      <c r="BP11" s="298">
        <v>3.9354239999999998</v>
      </c>
      <c r="BQ11" s="298">
        <v>3.8387159999999998</v>
      </c>
      <c r="BR11" s="298">
        <v>3.9292050000000001</v>
      </c>
      <c r="BS11" s="298">
        <v>3.8626909999999999</v>
      </c>
      <c r="BT11" s="298">
        <v>3.5948509999999998</v>
      </c>
      <c r="BU11" s="298">
        <v>3.4073039999999999</v>
      </c>
      <c r="BV11" s="298">
        <v>3.2179920000000002</v>
      </c>
    </row>
    <row r="12" spans="1:74" ht="11.15" customHeight="1" x14ac:dyDescent="0.25">
      <c r="A12" s="60" t="s">
        <v>732</v>
      </c>
      <c r="B12" s="171" t="s">
        <v>121</v>
      </c>
      <c r="C12" s="209">
        <v>-4.5258064516E-2</v>
      </c>
      <c r="D12" s="209">
        <v>-4.3714285713999997E-2</v>
      </c>
      <c r="E12" s="209">
        <v>6.4516129031E-5</v>
      </c>
      <c r="F12" s="209">
        <v>4.9666666667000002E-2</v>
      </c>
      <c r="G12" s="209">
        <v>0.1225483871</v>
      </c>
      <c r="H12" s="209">
        <v>5.0666666666999999E-3</v>
      </c>
      <c r="I12" s="209">
        <v>6.4516129031E-5</v>
      </c>
      <c r="J12" s="209">
        <v>6.4516129034000001E-5</v>
      </c>
      <c r="K12" s="209">
        <v>6.6666666664999994E-5</v>
      </c>
      <c r="L12" s="209">
        <v>0.16674193547999999</v>
      </c>
      <c r="M12" s="209">
        <v>0.17576666666999999</v>
      </c>
      <c r="N12" s="209">
        <v>1.3806451613000001E-2</v>
      </c>
      <c r="O12" s="209">
        <v>0</v>
      </c>
      <c r="P12" s="209">
        <v>4.6428571429000002E-4</v>
      </c>
      <c r="Q12" s="209">
        <v>0</v>
      </c>
      <c r="R12" s="209">
        <v>1.7933333332999998E-2</v>
      </c>
      <c r="S12" s="209">
        <v>0.12161290323</v>
      </c>
      <c r="T12" s="209">
        <v>0</v>
      </c>
      <c r="U12" s="209">
        <v>0</v>
      </c>
      <c r="V12" s="209">
        <v>0</v>
      </c>
      <c r="W12" s="209">
        <v>0</v>
      </c>
      <c r="X12" s="209">
        <v>0.11822580645</v>
      </c>
      <c r="Y12" s="209">
        <v>0.20619999999999999</v>
      </c>
      <c r="Z12" s="209">
        <v>0</v>
      </c>
      <c r="AA12" s="209">
        <v>0</v>
      </c>
      <c r="AB12" s="209">
        <v>0</v>
      </c>
      <c r="AC12" s="209">
        <v>0</v>
      </c>
      <c r="AD12" s="209">
        <v>-9.5299999999999996E-2</v>
      </c>
      <c r="AE12" s="209">
        <v>-0.33870967742000002</v>
      </c>
      <c r="AF12" s="209">
        <v>-0.25656666667</v>
      </c>
      <c r="AG12" s="209">
        <v>-3.7741935483999998E-3</v>
      </c>
      <c r="AH12" s="209">
        <v>0.27774193547999998</v>
      </c>
      <c r="AI12" s="209">
        <v>0.17813333333</v>
      </c>
      <c r="AJ12" s="209">
        <v>0.11709677419</v>
      </c>
      <c r="AK12" s="209">
        <v>1.5699999999999999E-2</v>
      </c>
      <c r="AL12" s="209">
        <v>-3.2258064515E-5</v>
      </c>
      <c r="AM12" s="209">
        <v>3.2258064515E-5</v>
      </c>
      <c r="AN12" s="209">
        <v>1.1142857143E-2</v>
      </c>
      <c r="AO12" s="209">
        <v>-3.2258064515E-5</v>
      </c>
      <c r="AP12" s="209">
        <v>0.14486666667</v>
      </c>
      <c r="AQ12" s="209">
        <v>0.18848387096999999</v>
      </c>
      <c r="AR12" s="209">
        <v>0.20936666667000001</v>
      </c>
      <c r="AS12" s="209">
        <v>6.4516129031E-5</v>
      </c>
      <c r="AT12" s="209">
        <v>0</v>
      </c>
      <c r="AU12" s="209">
        <v>0.1178</v>
      </c>
      <c r="AV12" s="209">
        <v>0.22974193547999999</v>
      </c>
      <c r="AW12" s="209">
        <v>0.30596666667</v>
      </c>
      <c r="AX12" s="209">
        <v>0.25112903226</v>
      </c>
      <c r="AY12" s="209">
        <v>0.17306451613000001</v>
      </c>
      <c r="AZ12" s="209">
        <v>0.33732142857000003</v>
      </c>
      <c r="BA12" s="209">
        <v>0.41325806452000002</v>
      </c>
      <c r="BB12" s="209">
        <v>0.60650000000000004</v>
      </c>
      <c r="BC12" s="209">
        <v>0.79861290323</v>
      </c>
      <c r="BD12" s="209">
        <v>0.99283333333000001</v>
      </c>
      <c r="BE12" s="209">
        <v>0.81670967742</v>
      </c>
      <c r="BF12" s="209">
        <v>0.74029032258000005</v>
      </c>
      <c r="BG12" s="209">
        <v>0.95546666667000002</v>
      </c>
      <c r="BH12" s="209">
        <v>0.65077419354999999</v>
      </c>
      <c r="BI12" s="209">
        <v>0.39232239777</v>
      </c>
      <c r="BJ12" s="298">
        <v>0.44193549999999998</v>
      </c>
      <c r="BK12" s="298">
        <v>-3.5483899999999999E-2</v>
      </c>
      <c r="BL12" s="298">
        <v>-3.92857E-2</v>
      </c>
      <c r="BM12" s="298">
        <v>0.10967739999999999</v>
      </c>
      <c r="BN12" s="298">
        <v>0.1733333</v>
      </c>
      <c r="BO12" s="298">
        <v>0.1677419</v>
      </c>
      <c r="BP12" s="298">
        <v>0.1733333</v>
      </c>
      <c r="BQ12" s="298">
        <v>0.1677419</v>
      </c>
      <c r="BR12" s="298">
        <v>0</v>
      </c>
      <c r="BS12" s="298">
        <v>0</v>
      </c>
      <c r="BT12" s="298">
        <v>0.1129032</v>
      </c>
      <c r="BU12" s="298">
        <v>0.1166667</v>
      </c>
      <c r="BV12" s="298">
        <v>0.1129032</v>
      </c>
    </row>
    <row r="13" spans="1:74" ht="11.15" customHeight="1" x14ac:dyDescent="0.25">
      <c r="A13" s="60" t="s">
        <v>731</v>
      </c>
      <c r="B13" s="171" t="s">
        <v>391</v>
      </c>
      <c r="C13" s="209">
        <v>2.8580645161E-2</v>
      </c>
      <c r="D13" s="209">
        <v>-0.11010714286000001</v>
      </c>
      <c r="E13" s="209">
        <v>-3.5354838710000003E-2</v>
      </c>
      <c r="F13" s="209">
        <v>-0.38796666667000002</v>
      </c>
      <c r="G13" s="209">
        <v>7.6806451612999996E-2</v>
      </c>
      <c r="H13" s="209">
        <v>0.63483333333000003</v>
      </c>
      <c r="I13" s="209">
        <v>0.17777419354999999</v>
      </c>
      <c r="J13" s="209">
        <v>6.6387096773999996E-2</v>
      </c>
      <c r="K13" s="209">
        <v>-0.30336666667000001</v>
      </c>
      <c r="L13" s="209">
        <v>-0.55238709676999997</v>
      </c>
      <c r="M13" s="209">
        <v>-0.51903333333000001</v>
      </c>
      <c r="N13" s="209">
        <v>0.22187096774000001</v>
      </c>
      <c r="O13" s="209">
        <v>-0.20874193548</v>
      </c>
      <c r="P13" s="209">
        <v>-9.6000000000000002E-2</v>
      </c>
      <c r="Q13" s="209">
        <v>-0.23322580644999999</v>
      </c>
      <c r="R13" s="209">
        <v>-0.36373333333000002</v>
      </c>
      <c r="S13" s="209">
        <v>-0.36525806451999998</v>
      </c>
      <c r="T13" s="209">
        <v>0.58930000000000005</v>
      </c>
      <c r="U13" s="209">
        <v>0.70509677419000005</v>
      </c>
      <c r="V13" s="209">
        <v>0.37</v>
      </c>
      <c r="W13" s="209">
        <v>0.15013333333000001</v>
      </c>
      <c r="X13" s="209">
        <v>-0.57267741935000005</v>
      </c>
      <c r="Y13" s="209">
        <v>-8.4000000000000005E-2</v>
      </c>
      <c r="Z13" s="209">
        <v>0.42306451613000001</v>
      </c>
      <c r="AA13" s="209">
        <v>-0.24132258065000001</v>
      </c>
      <c r="AB13" s="209">
        <v>-0.42448275862000001</v>
      </c>
      <c r="AC13" s="209">
        <v>-0.99283870967999999</v>
      </c>
      <c r="AD13" s="209">
        <v>-1.5231333332999999</v>
      </c>
      <c r="AE13" s="209">
        <v>0.24006451612999999</v>
      </c>
      <c r="AF13" s="209">
        <v>-0.36880000000000002</v>
      </c>
      <c r="AG13" s="209">
        <v>0.40429032257999997</v>
      </c>
      <c r="AH13" s="209">
        <v>0.50725806452</v>
      </c>
      <c r="AI13" s="209">
        <v>0.2225</v>
      </c>
      <c r="AJ13" s="209">
        <v>0.12264516129</v>
      </c>
      <c r="AK13" s="209">
        <v>-0.22766666666999999</v>
      </c>
      <c r="AL13" s="209">
        <v>0.49293548387000002</v>
      </c>
      <c r="AM13" s="209">
        <v>0.29683870967999998</v>
      </c>
      <c r="AN13" s="209">
        <v>-0.62882142857000001</v>
      </c>
      <c r="AO13" s="209">
        <v>-0.27703225805999998</v>
      </c>
      <c r="AP13" s="209">
        <v>0.44353333333</v>
      </c>
      <c r="AQ13" s="209">
        <v>0.39283870968000001</v>
      </c>
      <c r="AR13" s="209">
        <v>0.96240000000000003</v>
      </c>
      <c r="AS13" s="209">
        <v>0.30203225806</v>
      </c>
      <c r="AT13" s="209">
        <v>0.55548387096999996</v>
      </c>
      <c r="AU13" s="209">
        <v>3.9399999999999998E-2</v>
      </c>
      <c r="AV13" s="209">
        <v>-0.52377419354999999</v>
      </c>
      <c r="AW13" s="209">
        <v>0.10643333333</v>
      </c>
      <c r="AX13" s="209">
        <v>0.39364516128999999</v>
      </c>
      <c r="AY13" s="209">
        <v>0.22293548387000001</v>
      </c>
      <c r="AZ13" s="209">
        <v>0.18371428571000001</v>
      </c>
      <c r="BA13" s="209">
        <v>-0.16970967742000001</v>
      </c>
      <c r="BB13" s="209">
        <v>-0.15753333333</v>
      </c>
      <c r="BC13" s="209">
        <v>0.15632258064999999</v>
      </c>
      <c r="BD13" s="209">
        <v>-0.10773333333</v>
      </c>
      <c r="BE13" s="209">
        <v>-0.21651612903</v>
      </c>
      <c r="BF13" s="209">
        <v>0.14425806452000001</v>
      </c>
      <c r="BG13" s="209">
        <v>-0.30226666667000002</v>
      </c>
      <c r="BH13" s="209">
        <v>-0.38532258065000002</v>
      </c>
      <c r="BI13" s="209">
        <v>0.68676970534000004</v>
      </c>
      <c r="BJ13" s="298">
        <v>0.36170449999999998</v>
      </c>
      <c r="BK13" s="298">
        <v>-0.3372734</v>
      </c>
      <c r="BL13" s="298">
        <v>-0.30994369999999999</v>
      </c>
      <c r="BM13" s="298">
        <v>-0.28415820000000003</v>
      </c>
      <c r="BN13" s="298">
        <v>-0.14665210000000001</v>
      </c>
      <c r="BO13" s="298">
        <v>6.4945699999999995E-2</v>
      </c>
      <c r="BP13" s="298">
        <v>0.49493930000000003</v>
      </c>
      <c r="BQ13" s="298">
        <v>0.25601410000000002</v>
      </c>
      <c r="BR13" s="298">
        <v>0.2115736</v>
      </c>
      <c r="BS13" s="298">
        <v>-2.28247E-2</v>
      </c>
      <c r="BT13" s="298">
        <v>-0.4454632</v>
      </c>
      <c r="BU13" s="298">
        <v>-0.1615732</v>
      </c>
      <c r="BV13" s="298">
        <v>0.29558069999999997</v>
      </c>
    </row>
    <row r="14" spans="1:74" ht="11.15" customHeight="1" x14ac:dyDescent="0.25">
      <c r="A14" s="60" t="s">
        <v>500</v>
      </c>
      <c r="B14" s="171" t="s">
        <v>118</v>
      </c>
      <c r="C14" s="209">
        <v>-4.0992580644999999E-2</v>
      </c>
      <c r="D14" s="209">
        <v>4.6396428571000001E-2</v>
      </c>
      <c r="E14" s="209">
        <v>0.58321432258000006</v>
      </c>
      <c r="F14" s="209">
        <v>0.27041799999999999</v>
      </c>
      <c r="G14" s="209">
        <v>0.56719816129</v>
      </c>
      <c r="H14" s="209">
        <v>0.176651</v>
      </c>
      <c r="I14" s="209">
        <v>0.65272329031999998</v>
      </c>
      <c r="J14" s="209">
        <v>3.4177387097000002E-2</v>
      </c>
      <c r="K14" s="209">
        <v>0.27283099999999999</v>
      </c>
      <c r="L14" s="209">
        <v>0.19169416129</v>
      </c>
      <c r="M14" s="209">
        <v>0.47799966666999999</v>
      </c>
      <c r="N14" s="209">
        <v>0.52284658065</v>
      </c>
      <c r="O14" s="209">
        <v>0.20784793548</v>
      </c>
      <c r="P14" s="209">
        <v>0.51322471429000005</v>
      </c>
      <c r="Q14" s="209">
        <v>0.14517980645</v>
      </c>
      <c r="R14" s="209">
        <v>0.45052199999999998</v>
      </c>
      <c r="S14" s="209">
        <v>0.61438616129000001</v>
      </c>
      <c r="T14" s="209">
        <v>0.37600499999999998</v>
      </c>
      <c r="U14" s="209">
        <v>0.33574522580999999</v>
      </c>
      <c r="V14" s="209">
        <v>0.251359</v>
      </c>
      <c r="W14" s="209">
        <v>0.27247766667000001</v>
      </c>
      <c r="X14" s="209">
        <v>0.49608961289999998</v>
      </c>
      <c r="Y14" s="209">
        <v>0.62179399999999996</v>
      </c>
      <c r="Z14" s="209">
        <v>9.5175483871E-2</v>
      </c>
      <c r="AA14" s="209">
        <v>0.59449658064999999</v>
      </c>
      <c r="AB14" s="209">
        <v>0.46572375861999998</v>
      </c>
      <c r="AC14" s="209">
        <v>0.75589570967999997</v>
      </c>
      <c r="AD14" s="209">
        <v>-0.15989166666999999</v>
      </c>
      <c r="AE14" s="209">
        <v>0.44392816129000001</v>
      </c>
      <c r="AF14" s="209">
        <v>0.27165466666999999</v>
      </c>
      <c r="AG14" s="209">
        <v>0.36402687097000003</v>
      </c>
      <c r="AH14" s="209">
        <v>0.78163899999999997</v>
      </c>
      <c r="AI14" s="209">
        <v>0.11850466666999999</v>
      </c>
      <c r="AJ14" s="209">
        <v>0.39326606452000001</v>
      </c>
      <c r="AK14" s="209">
        <v>0.35602666666999999</v>
      </c>
      <c r="AL14" s="209">
        <v>0.12214477419</v>
      </c>
      <c r="AM14" s="209">
        <v>0.50674503226000001</v>
      </c>
      <c r="AN14" s="209">
        <v>4.0286571429000002E-2</v>
      </c>
      <c r="AO14" s="209">
        <v>0.32713351613000002</v>
      </c>
      <c r="AP14" s="209">
        <v>0.62478</v>
      </c>
      <c r="AQ14" s="209">
        <v>0.66510141935</v>
      </c>
      <c r="AR14" s="209">
        <v>0.46865433333000001</v>
      </c>
      <c r="AS14" s="209">
        <v>0.50880822580999996</v>
      </c>
      <c r="AT14" s="209">
        <v>0.64896612902999995</v>
      </c>
      <c r="AU14" s="209">
        <v>0.16531100000000001</v>
      </c>
      <c r="AV14" s="209">
        <v>0.57860825806000005</v>
      </c>
      <c r="AW14" s="209">
        <v>0.284385</v>
      </c>
      <c r="AX14" s="209">
        <v>0.46193880645000002</v>
      </c>
      <c r="AY14" s="209">
        <v>0.64974600000000005</v>
      </c>
      <c r="AZ14" s="209">
        <v>0.69378728571000003</v>
      </c>
      <c r="BA14" s="209">
        <v>0.78158561289999995</v>
      </c>
      <c r="BB14" s="209">
        <v>0.67469233333</v>
      </c>
      <c r="BC14" s="209">
        <v>0.82659151613000004</v>
      </c>
      <c r="BD14" s="209">
        <v>0.93031900000000001</v>
      </c>
      <c r="BE14" s="209">
        <v>1.0658904516000001</v>
      </c>
      <c r="BF14" s="209">
        <v>0.84015261289999998</v>
      </c>
      <c r="BG14" s="209">
        <v>0.39064399999999999</v>
      </c>
      <c r="BH14" s="209">
        <v>0.94661497307999998</v>
      </c>
      <c r="BI14" s="209">
        <v>0.64521060038</v>
      </c>
      <c r="BJ14" s="298">
        <v>0.47883199999999998</v>
      </c>
      <c r="BK14" s="298">
        <v>0.57256359999999995</v>
      </c>
      <c r="BL14" s="298">
        <v>0.63251950000000001</v>
      </c>
      <c r="BM14" s="298">
        <v>0.56106409999999995</v>
      </c>
      <c r="BN14" s="298">
        <v>0.61440910000000004</v>
      </c>
      <c r="BO14" s="298">
        <v>0.58249609999999996</v>
      </c>
      <c r="BP14" s="298">
        <v>0.54332930000000002</v>
      </c>
      <c r="BQ14" s="298">
        <v>0.55918369999999995</v>
      </c>
      <c r="BR14" s="298">
        <v>0.56542360000000003</v>
      </c>
      <c r="BS14" s="298">
        <v>0.40749819999999998</v>
      </c>
      <c r="BT14" s="298">
        <v>0.50612539999999995</v>
      </c>
      <c r="BU14" s="298">
        <v>0.52289549999999996</v>
      </c>
      <c r="BV14" s="298">
        <v>0.47715590000000002</v>
      </c>
    </row>
    <row r="15" spans="1:74" ht="11.15" customHeight="1" x14ac:dyDescent="0.25">
      <c r="A15" s="60" t="s">
        <v>501</v>
      </c>
      <c r="B15" s="171" t="s">
        <v>163</v>
      </c>
      <c r="C15" s="209">
        <v>16.599194000000001</v>
      </c>
      <c r="D15" s="209">
        <v>15.936249999999999</v>
      </c>
      <c r="E15" s="209">
        <v>16.665129</v>
      </c>
      <c r="F15" s="209">
        <v>16.766200000000001</v>
      </c>
      <c r="G15" s="209">
        <v>16.968741999999999</v>
      </c>
      <c r="H15" s="209">
        <v>17.665666999999999</v>
      </c>
      <c r="I15" s="209">
        <v>17.356999999999999</v>
      </c>
      <c r="J15" s="209">
        <v>17.622903000000001</v>
      </c>
      <c r="K15" s="209">
        <v>16.990867000000001</v>
      </c>
      <c r="L15" s="209">
        <v>16.412226</v>
      </c>
      <c r="M15" s="209">
        <v>17.162099999999999</v>
      </c>
      <c r="N15" s="209">
        <v>17.409386999999999</v>
      </c>
      <c r="O15" s="209">
        <v>16.782968</v>
      </c>
      <c r="P15" s="209">
        <v>15.845750000000001</v>
      </c>
      <c r="Q15" s="209">
        <v>15.934677000000001</v>
      </c>
      <c r="R15" s="209">
        <v>16.341200000000001</v>
      </c>
      <c r="S15" s="209">
        <v>16.719452</v>
      </c>
      <c r="T15" s="209">
        <v>17.235800000000001</v>
      </c>
      <c r="U15" s="209">
        <v>17.175194000000001</v>
      </c>
      <c r="V15" s="209">
        <v>17.296838999999999</v>
      </c>
      <c r="W15" s="209">
        <v>16.403099999999998</v>
      </c>
      <c r="X15" s="209">
        <v>15.680871</v>
      </c>
      <c r="Y15" s="209">
        <v>16.481767000000001</v>
      </c>
      <c r="Z15" s="209">
        <v>16.792548</v>
      </c>
      <c r="AA15" s="209">
        <v>16.228515999999999</v>
      </c>
      <c r="AB15" s="209">
        <v>15.865413</v>
      </c>
      <c r="AC15" s="209">
        <v>15.230451</v>
      </c>
      <c r="AD15" s="209">
        <v>12.772333</v>
      </c>
      <c r="AE15" s="209">
        <v>12.968031999999999</v>
      </c>
      <c r="AF15" s="209">
        <v>13.734366</v>
      </c>
      <c r="AG15" s="209">
        <v>14.33358</v>
      </c>
      <c r="AH15" s="209">
        <v>14.151709</v>
      </c>
      <c r="AI15" s="209">
        <v>13.572832999999999</v>
      </c>
      <c r="AJ15" s="209">
        <v>13.444741</v>
      </c>
      <c r="AK15" s="209">
        <v>14.123699999999999</v>
      </c>
      <c r="AL15" s="209">
        <v>14.139806</v>
      </c>
      <c r="AM15" s="209">
        <v>14.541839</v>
      </c>
      <c r="AN15" s="209">
        <v>12.370929</v>
      </c>
      <c r="AO15" s="209">
        <v>14.387129</v>
      </c>
      <c r="AP15" s="209">
        <v>15.162167</v>
      </c>
      <c r="AQ15" s="209">
        <v>15.595677</v>
      </c>
      <c r="AR15" s="209">
        <v>16.190232999999999</v>
      </c>
      <c r="AS15" s="209">
        <v>15.851839</v>
      </c>
      <c r="AT15" s="209">
        <v>15.726000000000001</v>
      </c>
      <c r="AU15" s="209">
        <v>15.231667</v>
      </c>
      <c r="AV15" s="209">
        <v>15.045355000000001</v>
      </c>
      <c r="AW15" s="209">
        <v>15.683967000000001</v>
      </c>
      <c r="AX15" s="209">
        <v>15.756902999999999</v>
      </c>
      <c r="AY15" s="209">
        <v>15.451000000000001</v>
      </c>
      <c r="AZ15" s="209">
        <v>15.376321000000001</v>
      </c>
      <c r="BA15" s="209">
        <v>15.822710000000001</v>
      </c>
      <c r="BB15" s="209">
        <v>15.611800000000001</v>
      </c>
      <c r="BC15" s="209">
        <v>16.131387</v>
      </c>
      <c r="BD15" s="209">
        <v>16.514066</v>
      </c>
      <c r="BE15" s="209">
        <v>16.318290000000001</v>
      </c>
      <c r="BF15" s="209">
        <v>16.380710000000001</v>
      </c>
      <c r="BG15" s="209">
        <v>16.0746</v>
      </c>
      <c r="BH15" s="209">
        <v>15.685483871000001</v>
      </c>
      <c r="BI15" s="209">
        <v>16.245704</v>
      </c>
      <c r="BJ15" s="298">
        <v>16.726980000000001</v>
      </c>
      <c r="BK15" s="298">
        <v>15.838229999999999</v>
      </c>
      <c r="BL15" s="298">
        <v>15.351889999999999</v>
      </c>
      <c r="BM15" s="298">
        <v>16.08427</v>
      </c>
      <c r="BN15" s="298">
        <v>16.279219999999999</v>
      </c>
      <c r="BO15" s="298">
        <v>16.69181</v>
      </c>
      <c r="BP15" s="298">
        <v>17.37989</v>
      </c>
      <c r="BQ15" s="298">
        <v>17.100960000000001</v>
      </c>
      <c r="BR15" s="298">
        <v>17.06325</v>
      </c>
      <c r="BS15" s="298">
        <v>16.645520000000001</v>
      </c>
      <c r="BT15" s="298">
        <v>16.12397</v>
      </c>
      <c r="BU15" s="298">
        <v>16.456520000000001</v>
      </c>
      <c r="BV15" s="298">
        <v>16.71743</v>
      </c>
    </row>
    <row r="16" spans="1:74" ht="11.15" customHeight="1" x14ac:dyDescent="0.25">
      <c r="A16" s="56"/>
      <c r="B16" s="43" t="s">
        <v>734</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209"/>
      <c r="AW16" s="209"/>
      <c r="AX16" s="209"/>
      <c r="AY16" s="209"/>
      <c r="AZ16" s="209"/>
      <c r="BA16" s="209"/>
      <c r="BB16" s="209"/>
      <c r="BC16" s="209"/>
      <c r="BD16" s="209"/>
      <c r="BE16" s="209"/>
      <c r="BF16" s="209"/>
      <c r="BG16" s="209"/>
      <c r="BH16" s="209"/>
      <c r="BI16" s="209"/>
      <c r="BJ16" s="365"/>
      <c r="BK16" s="365"/>
      <c r="BL16" s="365"/>
      <c r="BM16" s="365"/>
      <c r="BN16" s="365"/>
      <c r="BO16" s="365"/>
      <c r="BP16" s="365"/>
      <c r="BQ16" s="365"/>
      <c r="BR16" s="365"/>
      <c r="BS16" s="365"/>
      <c r="BT16" s="365"/>
      <c r="BU16" s="365"/>
      <c r="BV16" s="365"/>
    </row>
    <row r="17" spans="1:74" ht="11.15" customHeight="1" x14ac:dyDescent="0.25">
      <c r="A17" s="60" t="s">
        <v>503</v>
      </c>
      <c r="B17" s="171" t="s">
        <v>392</v>
      </c>
      <c r="C17" s="209">
        <v>1.1024210000000001</v>
      </c>
      <c r="D17" s="209">
        <v>1.0965020000000001</v>
      </c>
      <c r="E17" s="209">
        <v>1.095742</v>
      </c>
      <c r="F17" s="209">
        <v>1.113267</v>
      </c>
      <c r="G17" s="209">
        <v>1.1414200000000001</v>
      </c>
      <c r="H17" s="209">
        <v>1.1328990000000001</v>
      </c>
      <c r="I17" s="209">
        <v>1.1689050000000001</v>
      </c>
      <c r="J17" s="209">
        <v>1.1854849999999999</v>
      </c>
      <c r="K17" s="209">
        <v>1.1408659999999999</v>
      </c>
      <c r="L17" s="209">
        <v>1.1155809999999999</v>
      </c>
      <c r="M17" s="209">
        <v>1.1494329999999999</v>
      </c>
      <c r="N17" s="209">
        <v>1.210356</v>
      </c>
      <c r="O17" s="209">
        <v>1.108708</v>
      </c>
      <c r="P17" s="209">
        <v>1.007071</v>
      </c>
      <c r="Q17" s="209">
        <v>1.0383579999999999</v>
      </c>
      <c r="R17" s="209">
        <v>1.0650999999999999</v>
      </c>
      <c r="S17" s="209">
        <v>1.064227</v>
      </c>
      <c r="T17" s="209">
        <v>1.0761670000000001</v>
      </c>
      <c r="U17" s="209">
        <v>1.066033</v>
      </c>
      <c r="V17" s="209">
        <v>1.098679</v>
      </c>
      <c r="W17" s="209">
        <v>1.0174989999999999</v>
      </c>
      <c r="X17" s="209">
        <v>1.0142260000000001</v>
      </c>
      <c r="Y17" s="209">
        <v>1.1312009999999999</v>
      </c>
      <c r="Z17" s="209">
        <v>1.1334200000000001</v>
      </c>
      <c r="AA17" s="209">
        <v>1.128091</v>
      </c>
      <c r="AB17" s="209">
        <v>0.94133999999999995</v>
      </c>
      <c r="AC17" s="209">
        <v>0.97412600000000005</v>
      </c>
      <c r="AD17" s="209">
        <v>0.77373199999999998</v>
      </c>
      <c r="AE17" s="209">
        <v>0.80803000000000003</v>
      </c>
      <c r="AF17" s="209">
        <v>0.87066299999999996</v>
      </c>
      <c r="AG17" s="209">
        <v>0.92867299999999997</v>
      </c>
      <c r="AH17" s="209">
        <v>0.923902</v>
      </c>
      <c r="AI17" s="209">
        <v>0.94806299999999999</v>
      </c>
      <c r="AJ17" s="209">
        <v>0.92428699999999997</v>
      </c>
      <c r="AK17" s="209">
        <v>0.93443200000000004</v>
      </c>
      <c r="AL17" s="209">
        <v>0.91493100000000005</v>
      </c>
      <c r="AM17" s="209">
        <v>0.88864399999999999</v>
      </c>
      <c r="AN17" s="209">
        <v>0.78028500000000001</v>
      </c>
      <c r="AO17" s="209">
        <v>0.86464600000000003</v>
      </c>
      <c r="AP17" s="209">
        <v>0.93716600000000005</v>
      </c>
      <c r="AQ17" s="209">
        <v>1.0375490000000001</v>
      </c>
      <c r="AR17" s="209">
        <v>0.95299900000000004</v>
      </c>
      <c r="AS17" s="209">
        <v>0.94864599999999999</v>
      </c>
      <c r="AT17" s="209">
        <v>0.98896799999999996</v>
      </c>
      <c r="AU17" s="209">
        <v>0.93493199999999999</v>
      </c>
      <c r="AV17" s="209">
        <v>1.0131289999999999</v>
      </c>
      <c r="AW17" s="209">
        <v>1.0127679999999999</v>
      </c>
      <c r="AX17" s="209">
        <v>1.0919380000000001</v>
      </c>
      <c r="AY17" s="209">
        <v>0.98418499999999998</v>
      </c>
      <c r="AZ17" s="209">
        <v>0.90092899999999998</v>
      </c>
      <c r="BA17" s="209">
        <v>0.96767999999999998</v>
      </c>
      <c r="BB17" s="209">
        <v>1.033469</v>
      </c>
      <c r="BC17" s="209">
        <v>1.0713539999999999</v>
      </c>
      <c r="BD17" s="209">
        <v>1.095329</v>
      </c>
      <c r="BE17" s="209">
        <v>1.0775129999999999</v>
      </c>
      <c r="BF17" s="209">
        <v>0.97706300000000001</v>
      </c>
      <c r="BG17" s="209">
        <v>1.0973980000000001</v>
      </c>
      <c r="BH17" s="209">
        <v>0.90461210000000003</v>
      </c>
      <c r="BI17" s="209">
        <v>0.99817699999999998</v>
      </c>
      <c r="BJ17" s="298">
        <v>1.06664</v>
      </c>
      <c r="BK17" s="298">
        <v>1.0683609999999999</v>
      </c>
      <c r="BL17" s="298">
        <v>1.041871</v>
      </c>
      <c r="BM17" s="298">
        <v>1.0444389999999999</v>
      </c>
      <c r="BN17" s="298">
        <v>1.0420039999999999</v>
      </c>
      <c r="BO17" s="298">
        <v>1.034451</v>
      </c>
      <c r="BP17" s="298">
        <v>0.99989130000000004</v>
      </c>
      <c r="BQ17" s="298">
        <v>1.0426839999999999</v>
      </c>
      <c r="BR17" s="298">
        <v>1.0331440000000001</v>
      </c>
      <c r="BS17" s="298">
        <v>1.0124059999999999</v>
      </c>
      <c r="BT17" s="298">
        <v>1.003798</v>
      </c>
      <c r="BU17" s="298">
        <v>1.06219</v>
      </c>
      <c r="BV17" s="298">
        <v>1.0961939999999999</v>
      </c>
    </row>
    <row r="18" spans="1:74" ht="11.15" customHeight="1" x14ac:dyDescent="0.25">
      <c r="A18" s="60" t="s">
        <v>502</v>
      </c>
      <c r="B18" s="171" t="s">
        <v>890</v>
      </c>
      <c r="C18" s="209">
        <v>3.8529680000000002</v>
      </c>
      <c r="D18" s="209">
        <v>4.0605000000000002</v>
      </c>
      <c r="E18" s="209">
        <v>4.2002579999999998</v>
      </c>
      <c r="F18" s="209">
        <v>4.2857669999999999</v>
      </c>
      <c r="G18" s="209">
        <v>4.351871</v>
      </c>
      <c r="H18" s="209">
        <v>4.3366670000000003</v>
      </c>
      <c r="I18" s="209">
        <v>4.4516770000000001</v>
      </c>
      <c r="J18" s="209">
        <v>4.6016130000000004</v>
      </c>
      <c r="K18" s="209">
        <v>4.6383000000000001</v>
      </c>
      <c r="L18" s="209">
        <v>4.5876770000000002</v>
      </c>
      <c r="M18" s="209">
        <v>4.5627000000000004</v>
      </c>
      <c r="N18" s="209">
        <v>4.4834839999999998</v>
      </c>
      <c r="O18" s="209">
        <v>4.5540649999999996</v>
      </c>
      <c r="P18" s="209">
        <v>4.7127499999999998</v>
      </c>
      <c r="Q18" s="209">
        <v>4.7294840000000002</v>
      </c>
      <c r="R18" s="209">
        <v>4.7902329999999997</v>
      </c>
      <c r="S18" s="209">
        <v>4.8398070000000004</v>
      </c>
      <c r="T18" s="209">
        <v>4.7946999999999997</v>
      </c>
      <c r="U18" s="209">
        <v>4.7073229999999997</v>
      </c>
      <c r="V18" s="209">
        <v>4.7658709999999997</v>
      </c>
      <c r="W18" s="209">
        <v>4.9894999999999996</v>
      </c>
      <c r="X18" s="209">
        <v>5.0222579999999999</v>
      </c>
      <c r="Y18" s="209">
        <v>4.9945000000000004</v>
      </c>
      <c r="Z18" s="209">
        <v>4.9915159999999998</v>
      </c>
      <c r="AA18" s="209">
        <v>5.2057739999999999</v>
      </c>
      <c r="AB18" s="209">
        <v>5.0520350000000001</v>
      </c>
      <c r="AC18" s="209">
        <v>5.2528709999999998</v>
      </c>
      <c r="AD18" s="209">
        <v>4.9342670000000002</v>
      </c>
      <c r="AE18" s="209">
        <v>4.7454520000000002</v>
      </c>
      <c r="AF18" s="209">
        <v>5.1946669999999999</v>
      </c>
      <c r="AG18" s="209">
        <v>5.3675810000000004</v>
      </c>
      <c r="AH18" s="209">
        <v>5.3514520000000001</v>
      </c>
      <c r="AI18" s="209">
        <v>5.3078329999999996</v>
      </c>
      <c r="AJ18" s="209">
        <v>5.2972580000000002</v>
      </c>
      <c r="AK18" s="209">
        <v>5.3214670000000002</v>
      </c>
      <c r="AL18" s="209">
        <v>5.0582580000000004</v>
      </c>
      <c r="AM18" s="209">
        <v>5.2172580000000002</v>
      </c>
      <c r="AN18" s="209">
        <v>4.2468570000000003</v>
      </c>
      <c r="AO18" s="209">
        <v>5.1479679999999997</v>
      </c>
      <c r="AP18" s="209">
        <v>5.4774669999999999</v>
      </c>
      <c r="AQ18" s="209">
        <v>5.496645</v>
      </c>
      <c r="AR18" s="209">
        <v>5.5151669999999999</v>
      </c>
      <c r="AS18" s="209">
        <v>5.5017420000000001</v>
      </c>
      <c r="AT18" s="209">
        <v>5.5961290000000004</v>
      </c>
      <c r="AU18" s="209">
        <v>5.5712330000000003</v>
      </c>
      <c r="AV18" s="209">
        <v>5.7210000000000001</v>
      </c>
      <c r="AW18" s="209">
        <v>5.7728330000000003</v>
      </c>
      <c r="AX18" s="209">
        <v>5.7409359999999996</v>
      </c>
      <c r="AY18" s="209">
        <v>5.4461940000000002</v>
      </c>
      <c r="AZ18" s="209">
        <v>5.4746790000000001</v>
      </c>
      <c r="BA18" s="209">
        <v>5.9088070000000004</v>
      </c>
      <c r="BB18" s="209">
        <v>5.8765999999999998</v>
      </c>
      <c r="BC18" s="209">
        <v>5.9125480000000001</v>
      </c>
      <c r="BD18" s="209">
        <v>5.9821</v>
      </c>
      <c r="BE18" s="209">
        <v>6.144355</v>
      </c>
      <c r="BF18" s="209">
        <v>6.0305479999999996</v>
      </c>
      <c r="BG18" s="209">
        <v>6.095567</v>
      </c>
      <c r="BH18" s="209">
        <v>6.1167885364999997</v>
      </c>
      <c r="BI18" s="209">
        <v>6.2168162479999998</v>
      </c>
      <c r="BJ18" s="298">
        <v>6.2545070000000003</v>
      </c>
      <c r="BK18" s="298">
        <v>6.2283499999999998</v>
      </c>
      <c r="BL18" s="298">
        <v>6.2654959999999997</v>
      </c>
      <c r="BM18" s="298">
        <v>6.3206480000000003</v>
      </c>
      <c r="BN18" s="298">
        <v>6.3151770000000003</v>
      </c>
      <c r="BO18" s="298">
        <v>6.3221670000000003</v>
      </c>
      <c r="BP18" s="298">
        <v>6.256335</v>
      </c>
      <c r="BQ18" s="298">
        <v>6.2252150000000004</v>
      </c>
      <c r="BR18" s="298">
        <v>6.2911440000000001</v>
      </c>
      <c r="BS18" s="298">
        <v>6.3351150000000001</v>
      </c>
      <c r="BT18" s="298">
        <v>6.4312319999999996</v>
      </c>
      <c r="BU18" s="298">
        <v>6.4593809999999996</v>
      </c>
      <c r="BV18" s="298">
        <v>6.3956939999999998</v>
      </c>
    </row>
    <row r="19" spans="1:74" ht="11.15" customHeight="1" x14ac:dyDescent="0.25">
      <c r="A19" s="60" t="s">
        <v>868</v>
      </c>
      <c r="B19" s="171" t="s">
        <v>869</v>
      </c>
      <c r="C19" s="209">
        <v>1.2053119999999999</v>
      </c>
      <c r="D19" s="209">
        <v>1.2232970000000001</v>
      </c>
      <c r="E19" s="209">
        <v>1.2091499999999999</v>
      </c>
      <c r="F19" s="209">
        <v>1.2004159999999999</v>
      </c>
      <c r="G19" s="209">
        <v>1.2244409999999999</v>
      </c>
      <c r="H19" s="209">
        <v>1.2542850000000001</v>
      </c>
      <c r="I19" s="209">
        <v>1.2677499999999999</v>
      </c>
      <c r="J19" s="209">
        <v>1.284127</v>
      </c>
      <c r="K19" s="209">
        <v>1.208539</v>
      </c>
      <c r="L19" s="209">
        <v>1.21401</v>
      </c>
      <c r="M19" s="209">
        <v>1.235635</v>
      </c>
      <c r="N19" s="209">
        <v>1.219158</v>
      </c>
      <c r="O19" s="209">
        <v>1.1097619999999999</v>
      </c>
      <c r="P19" s="209">
        <v>1.1117079999999999</v>
      </c>
      <c r="Q19" s="209">
        <v>1.0845469999999999</v>
      </c>
      <c r="R19" s="209">
        <v>1.1336200000000001</v>
      </c>
      <c r="S19" s="209">
        <v>1.1457329999999999</v>
      </c>
      <c r="T19" s="209">
        <v>1.1544779999999999</v>
      </c>
      <c r="U19" s="209">
        <v>1.1503049999999999</v>
      </c>
      <c r="V19" s="209">
        <v>1.1285449999999999</v>
      </c>
      <c r="W19" s="209">
        <v>1.0668759999999999</v>
      </c>
      <c r="X19" s="209">
        <v>1.088292</v>
      </c>
      <c r="Y19" s="209">
        <v>1.125297</v>
      </c>
      <c r="Z19" s="209">
        <v>1.1539699999999999</v>
      </c>
      <c r="AA19" s="209">
        <v>1.1582589999999999</v>
      </c>
      <c r="AB19" s="209">
        <v>1.140509</v>
      </c>
      <c r="AC19" s="209">
        <v>1.046513</v>
      </c>
      <c r="AD19" s="209">
        <v>0.66970399999999997</v>
      </c>
      <c r="AE19" s="209">
        <v>0.78595000000000004</v>
      </c>
      <c r="AF19" s="209">
        <v>0.96711599999999998</v>
      </c>
      <c r="AG19" s="209">
        <v>1.0307489999999999</v>
      </c>
      <c r="AH19" s="209">
        <v>1.0227630000000001</v>
      </c>
      <c r="AI19" s="209">
        <v>1.0330170000000001</v>
      </c>
      <c r="AJ19" s="209">
        <v>1.0555319999999999</v>
      </c>
      <c r="AK19" s="209">
        <v>1.096816</v>
      </c>
      <c r="AL19" s="209">
        <v>1.0719799999999999</v>
      </c>
      <c r="AM19" s="209">
        <v>1.0695870000000001</v>
      </c>
      <c r="AN19" s="209">
        <v>0.94311199999999995</v>
      </c>
      <c r="AO19" s="209">
        <v>1.0902080000000001</v>
      </c>
      <c r="AP19" s="209">
        <v>1.080721</v>
      </c>
      <c r="AQ19" s="209">
        <v>1.1535010000000001</v>
      </c>
      <c r="AR19" s="209">
        <v>1.1635329999999999</v>
      </c>
      <c r="AS19" s="209">
        <v>1.1707259999999999</v>
      </c>
      <c r="AT19" s="209">
        <v>1.093933</v>
      </c>
      <c r="AU19" s="209">
        <v>1.0725990000000001</v>
      </c>
      <c r="AV19" s="209">
        <v>1.202483</v>
      </c>
      <c r="AW19" s="209">
        <v>1.2507630000000001</v>
      </c>
      <c r="AX19" s="209">
        <v>1.259622</v>
      </c>
      <c r="AY19" s="209">
        <v>1.2036469999999999</v>
      </c>
      <c r="AZ19" s="209">
        <v>1.180175</v>
      </c>
      <c r="BA19" s="209">
        <v>1.1912510000000001</v>
      </c>
      <c r="BB19" s="209">
        <v>1.1518040000000001</v>
      </c>
      <c r="BC19" s="209">
        <v>1.2005049999999999</v>
      </c>
      <c r="BD19" s="209">
        <v>1.23813</v>
      </c>
      <c r="BE19" s="209">
        <v>1.2188870000000001</v>
      </c>
      <c r="BF19" s="209">
        <v>1.17825</v>
      </c>
      <c r="BG19" s="209">
        <v>1.1170720000000001</v>
      </c>
      <c r="BH19" s="209">
        <v>1.2153085290000001</v>
      </c>
      <c r="BI19" s="209">
        <v>1.2469795333</v>
      </c>
      <c r="BJ19" s="298">
        <v>1.2700709999999999</v>
      </c>
      <c r="BK19" s="298">
        <v>1.190156</v>
      </c>
      <c r="BL19" s="298">
        <v>1.2103250000000001</v>
      </c>
      <c r="BM19" s="298">
        <v>1.2068680000000001</v>
      </c>
      <c r="BN19" s="298">
        <v>1.191614</v>
      </c>
      <c r="BO19" s="298">
        <v>1.2393320000000001</v>
      </c>
      <c r="BP19" s="298">
        <v>1.2333350000000001</v>
      </c>
      <c r="BQ19" s="298">
        <v>1.2194210000000001</v>
      </c>
      <c r="BR19" s="298">
        <v>1.20617</v>
      </c>
      <c r="BS19" s="298">
        <v>1.193522</v>
      </c>
      <c r="BT19" s="298">
        <v>1.217036</v>
      </c>
      <c r="BU19" s="298">
        <v>1.2914570000000001</v>
      </c>
      <c r="BV19" s="298">
        <v>1.3040400000000001</v>
      </c>
    </row>
    <row r="20" spans="1:74" ht="11.15" customHeight="1" x14ac:dyDescent="0.25">
      <c r="A20" s="60" t="s">
        <v>781</v>
      </c>
      <c r="B20" s="171" t="s">
        <v>107</v>
      </c>
      <c r="C20" s="209">
        <v>1.0508710000000001</v>
      </c>
      <c r="D20" s="209">
        <v>1.0597859999999999</v>
      </c>
      <c r="E20" s="209">
        <v>1.0448390000000001</v>
      </c>
      <c r="F20" s="209">
        <v>1.022667</v>
      </c>
      <c r="G20" s="209">
        <v>1.044807</v>
      </c>
      <c r="H20" s="209">
        <v>1.064133</v>
      </c>
      <c r="I20" s="209">
        <v>1.078387</v>
      </c>
      <c r="J20" s="209">
        <v>1.0894520000000001</v>
      </c>
      <c r="K20" s="209">
        <v>1.0222329999999999</v>
      </c>
      <c r="L20" s="209">
        <v>1.0438069999999999</v>
      </c>
      <c r="M20" s="209">
        <v>1.050967</v>
      </c>
      <c r="N20" s="209">
        <v>1.0237419999999999</v>
      </c>
      <c r="O20" s="209">
        <v>1.019452</v>
      </c>
      <c r="P20" s="209">
        <v>1.021393</v>
      </c>
      <c r="Q20" s="209">
        <v>0.99558100000000005</v>
      </c>
      <c r="R20" s="209">
        <v>1.0327</v>
      </c>
      <c r="S20" s="209">
        <v>1.0472900000000001</v>
      </c>
      <c r="T20" s="209">
        <v>1.063267</v>
      </c>
      <c r="U20" s="209">
        <v>1.0497099999999999</v>
      </c>
      <c r="V20" s="209">
        <v>1.0297099999999999</v>
      </c>
      <c r="W20" s="209">
        <v>0.97440000000000004</v>
      </c>
      <c r="X20" s="209">
        <v>0.99809700000000001</v>
      </c>
      <c r="Y20" s="209">
        <v>1.0452669999999999</v>
      </c>
      <c r="Z20" s="209">
        <v>1.0733870000000001</v>
      </c>
      <c r="AA20" s="209">
        <v>1.075677</v>
      </c>
      <c r="AB20" s="209">
        <v>1.052103</v>
      </c>
      <c r="AC20" s="209">
        <v>0.94867699999999999</v>
      </c>
      <c r="AD20" s="209">
        <v>0.56676599999999999</v>
      </c>
      <c r="AE20" s="209">
        <v>0.68248299999999995</v>
      </c>
      <c r="AF20" s="209">
        <v>0.86529999999999996</v>
      </c>
      <c r="AG20" s="209">
        <v>0.926064</v>
      </c>
      <c r="AH20" s="209">
        <v>0.91677399999999998</v>
      </c>
      <c r="AI20" s="209">
        <v>0.92596599999999996</v>
      </c>
      <c r="AJ20" s="209">
        <v>0.95528000000000002</v>
      </c>
      <c r="AK20" s="209">
        <v>0.99715200000000004</v>
      </c>
      <c r="AL20" s="209">
        <v>0.97121999999999997</v>
      </c>
      <c r="AM20" s="209">
        <v>0.92932499999999996</v>
      </c>
      <c r="AN20" s="209">
        <v>0.81768099999999999</v>
      </c>
      <c r="AO20" s="209">
        <v>0.94604100000000002</v>
      </c>
      <c r="AP20" s="209">
        <v>0.940438</v>
      </c>
      <c r="AQ20" s="209">
        <v>1.007231</v>
      </c>
      <c r="AR20" s="209">
        <v>1.021366</v>
      </c>
      <c r="AS20" s="209">
        <v>1.0144979999999999</v>
      </c>
      <c r="AT20" s="209">
        <v>0.93827899999999997</v>
      </c>
      <c r="AU20" s="209">
        <v>0.93601400000000001</v>
      </c>
      <c r="AV20" s="209">
        <v>1.0411539999999999</v>
      </c>
      <c r="AW20" s="209">
        <v>1.0794429999999999</v>
      </c>
      <c r="AX20" s="209">
        <v>1.068778</v>
      </c>
      <c r="AY20" s="209">
        <v>1.0389390000000001</v>
      </c>
      <c r="AZ20" s="209">
        <v>1.011477</v>
      </c>
      <c r="BA20" s="209">
        <v>1.018877</v>
      </c>
      <c r="BB20" s="209">
        <v>0.96569700000000003</v>
      </c>
      <c r="BC20" s="209">
        <v>1.010081</v>
      </c>
      <c r="BD20" s="209">
        <v>1.042519</v>
      </c>
      <c r="BE20" s="209">
        <v>1.015476</v>
      </c>
      <c r="BF20" s="209">
        <v>0.98300100000000001</v>
      </c>
      <c r="BG20" s="209">
        <v>0.90434599999999998</v>
      </c>
      <c r="BH20" s="209">
        <v>1.0135161290000001</v>
      </c>
      <c r="BI20" s="209">
        <v>1.0268357333</v>
      </c>
      <c r="BJ20" s="298">
        <v>1.036116</v>
      </c>
      <c r="BK20" s="298">
        <v>0.98330649999999997</v>
      </c>
      <c r="BL20" s="298">
        <v>0.99377530000000003</v>
      </c>
      <c r="BM20" s="298">
        <v>0.9862244</v>
      </c>
      <c r="BN20" s="298">
        <v>0.96559329999999999</v>
      </c>
      <c r="BO20" s="298">
        <v>1.0078959999999999</v>
      </c>
      <c r="BP20" s="298">
        <v>0.9985948</v>
      </c>
      <c r="BQ20" s="298">
        <v>0.96873489999999995</v>
      </c>
      <c r="BR20" s="298">
        <v>0.97517730000000002</v>
      </c>
      <c r="BS20" s="298">
        <v>0.98337569999999996</v>
      </c>
      <c r="BT20" s="298">
        <v>0.98242839999999998</v>
      </c>
      <c r="BU20" s="298">
        <v>1.0254160000000001</v>
      </c>
      <c r="BV20" s="298">
        <v>1.0236400000000001</v>
      </c>
    </row>
    <row r="21" spans="1:74" ht="11.15" customHeight="1" x14ac:dyDescent="0.25">
      <c r="A21" s="60" t="s">
        <v>870</v>
      </c>
      <c r="B21" s="171" t="s">
        <v>871</v>
      </c>
      <c r="C21" s="209">
        <v>0.21954209677</v>
      </c>
      <c r="D21" s="209">
        <v>0.16444314286</v>
      </c>
      <c r="E21" s="209">
        <v>0.23425712903000001</v>
      </c>
      <c r="F21" s="209">
        <v>0.20937966666999999</v>
      </c>
      <c r="G21" s="209">
        <v>0.19104587097</v>
      </c>
      <c r="H21" s="209">
        <v>0.21827299999999999</v>
      </c>
      <c r="I21" s="209">
        <v>0.18833816129</v>
      </c>
      <c r="J21" s="209">
        <v>0.21041741935</v>
      </c>
      <c r="K21" s="209">
        <v>0.21740699999999999</v>
      </c>
      <c r="L21" s="209">
        <v>0.19108412902999999</v>
      </c>
      <c r="M21" s="209">
        <v>0.21369266667</v>
      </c>
      <c r="N21" s="209">
        <v>0.25137890323000001</v>
      </c>
      <c r="O21" s="209">
        <v>0.22645267742</v>
      </c>
      <c r="P21" s="209">
        <v>0.21721314286000001</v>
      </c>
      <c r="Q21" s="209">
        <v>0.20670906452000001</v>
      </c>
      <c r="R21" s="209">
        <v>0.19823433333000001</v>
      </c>
      <c r="S21" s="209">
        <v>0.19580725805999999</v>
      </c>
      <c r="T21" s="209">
        <v>0.21546699999999999</v>
      </c>
      <c r="U21" s="209">
        <v>0.21480567742000001</v>
      </c>
      <c r="V21" s="209">
        <v>0.20774241935000001</v>
      </c>
      <c r="W21" s="209">
        <v>0.19540033333000001</v>
      </c>
      <c r="X21" s="209">
        <v>0.19225735484000001</v>
      </c>
      <c r="Y21" s="209">
        <v>0.21736733333</v>
      </c>
      <c r="Z21" s="209">
        <v>0.21854719354999999</v>
      </c>
      <c r="AA21" s="209">
        <v>0.22435641935</v>
      </c>
      <c r="AB21" s="209">
        <v>0.20613889655000001</v>
      </c>
      <c r="AC21" s="209">
        <v>0.21832225806</v>
      </c>
      <c r="AD21" s="209">
        <v>0.18726733333000001</v>
      </c>
      <c r="AE21" s="209">
        <v>0.19396751612999999</v>
      </c>
      <c r="AF21" s="209">
        <v>0.17730166667</v>
      </c>
      <c r="AG21" s="209">
        <v>0.20712993548</v>
      </c>
      <c r="AH21" s="209">
        <v>0.19493441935</v>
      </c>
      <c r="AI21" s="209">
        <v>0.18493266667</v>
      </c>
      <c r="AJ21" s="209">
        <v>0.19324206452000001</v>
      </c>
      <c r="AK21" s="209">
        <v>0.1995403</v>
      </c>
      <c r="AL21" s="209">
        <v>0.18784261290000001</v>
      </c>
      <c r="AM21" s="209">
        <v>0.20832690323</v>
      </c>
      <c r="AN21" s="209">
        <v>0.18040842857</v>
      </c>
      <c r="AO21" s="209">
        <v>0.19911167741999999</v>
      </c>
      <c r="AP21" s="209">
        <v>0.2097617</v>
      </c>
      <c r="AQ21" s="209">
        <v>0.21701129031999999</v>
      </c>
      <c r="AR21" s="209">
        <v>0.22549316666999999</v>
      </c>
      <c r="AS21" s="209">
        <v>0.22181422580999999</v>
      </c>
      <c r="AT21" s="209">
        <v>0.21917525805999999</v>
      </c>
      <c r="AU21" s="209">
        <v>0.22094526667</v>
      </c>
      <c r="AV21" s="209">
        <v>0.21854596774000001</v>
      </c>
      <c r="AW21" s="209">
        <v>0.2253455</v>
      </c>
      <c r="AX21" s="209">
        <v>0.24390683870999999</v>
      </c>
      <c r="AY21" s="209">
        <v>0.22466351612999999</v>
      </c>
      <c r="AZ21" s="209">
        <v>0.20669667856999999</v>
      </c>
      <c r="BA21" s="209">
        <v>0.21958729031999999</v>
      </c>
      <c r="BB21" s="209">
        <v>0.22878143333000001</v>
      </c>
      <c r="BC21" s="209">
        <v>0.23006245161</v>
      </c>
      <c r="BD21" s="209">
        <v>0.24217316667</v>
      </c>
      <c r="BE21" s="209">
        <v>0.23102074194</v>
      </c>
      <c r="BF21" s="209">
        <v>0.22975758064999999</v>
      </c>
      <c r="BG21" s="209">
        <v>0.23019276666999999</v>
      </c>
      <c r="BH21" s="209">
        <v>0.21093870000000001</v>
      </c>
      <c r="BI21" s="209">
        <v>0.22087699999999999</v>
      </c>
      <c r="BJ21" s="298">
        <v>0.2270847</v>
      </c>
      <c r="BK21" s="298">
        <v>0.21177779999999999</v>
      </c>
      <c r="BL21" s="298">
        <v>0.20782059999999999</v>
      </c>
      <c r="BM21" s="298">
        <v>0.21332570000000001</v>
      </c>
      <c r="BN21" s="298">
        <v>0.2201304</v>
      </c>
      <c r="BO21" s="298">
        <v>0.2215522</v>
      </c>
      <c r="BP21" s="298">
        <v>0.22716</v>
      </c>
      <c r="BQ21" s="298">
        <v>0.2270414</v>
      </c>
      <c r="BR21" s="298">
        <v>0.22336919999999999</v>
      </c>
      <c r="BS21" s="298">
        <v>0.21851209999999999</v>
      </c>
      <c r="BT21" s="298">
        <v>0.2148584</v>
      </c>
      <c r="BU21" s="298">
        <v>0.22539809999999999</v>
      </c>
      <c r="BV21" s="298">
        <v>0.23244139999999999</v>
      </c>
    </row>
    <row r="22" spans="1:74" ht="11.15" customHeight="1" x14ac:dyDescent="0.25">
      <c r="A22" s="60" t="s">
        <v>504</v>
      </c>
      <c r="B22" s="171" t="s">
        <v>119</v>
      </c>
      <c r="C22" s="209">
        <v>-2.836776</v>
      </c>
      <c r="D22" s="209">
        <v>-3.0839750000000001</v>
      </c>
      <c r="E22" s="209">
        <v>-3.1652140000000002</v>
      </c>
      <c r="F22" s="209">
        <v>-3.7562679999999999</v>
      </c>
      <c r="G22" s="209">
        <v>-3.2573479999999999</v>
      </c>
      <c r="H22" s="209">
        <v>-3.3062520000000002</v>
      </c>
      <c r="I22" s="209">
        <v>-3.3985970000000001</v>
      </c>
      <c r="J22" s="209">
        <v>-2.860268</v>
      </c>
      <c r="K22" s="209">
        <v>-3.104088</v>
      </c>
      <c r="L22" s="209">
        <v>-3.6407959999999999</v>
      </c>
      <c r="M22" s="209">
        <v>-4.1498689999999998</v>
      </c>
      <c r="N22" s="209">
        <v>-3.9866389999999998</v>
      </c>
      <c r="O22" s="209">
        <v>-3.1295500000000001</v>
      </c>
      <c r="P22" s="209">
        <v>-3.3028339999999998</v>
      </c>
      <c r="Q22" s="209">
        <v>-3.1507390000000002</v>
      </c>
      <c r="R22" s="209">
        <v>-2.945309</v>
      </c>
      <c r="S22" s="209">
        <v>-2.5401090000000002</v>
      </c>
      <c r="T22" s="209">
        <v>-3.3317860000000001</v>
      </c>
      <c r="U22" s="209">
        <v>-2.715535</v>
      </c>
      <c r="V22" s="209">
        <v>-3.2402739999999999</v>
      </c>
      <c r="W22" s="209">
        <v>-3.3502230000000002</v>
      </c>
      <c r="X22" s="209">
        <v>-3.2699180000000001</v>
      </c>
      <c r="Y22" s="209">
        <v>-3.3755090000000001</v>
      </c>
      <c r="Z22" s="209">
        <v>-3.4677169999999999</v>
      </c>
      <c r="AA22" s="209">
        <v>-3.6716920000000002</v>
      </c>
      <c r="AB22" s="209">
        <v>-4.0899299999999998</v>
      </c>
      <c r="AC22" s="209">
        <v>-3.832465</v>
      </c>
      <c r="AD22" s="209">
        <v>-3.7493560000000001</v>
      </c>
      <c r="AE22" s="209">
        <v>-2.2593079999999999</v>
      </c>
      <c r="AF22" s="209">
        <v>-2.886002</v>
      </c>
      <c r="AG22" s="209">
        <v>-3.2021649999999999</v>
      </c>
      <c r="AH22" s="209">
        <v>-3.108949</v>
      </c>
      <c r="AI22" s="209">
        <v>-2.8891800000000001</v>
      </c>
      <c r="AJ22" s="209">
        <v>-3.3675190000000002</v>
      </c>
      <c r="AK22" s="209">
        <v>-3.0812469999999998</v>
      </c>
      <c r="AL22" s="209">
        <v>-3.5419290000000001</v>
      </c>
      <c r="AM22" s="209">
        <v>-3.1148169999999999</v>
      </c>
      <c r="AN22" s="209">
        <v>-2.6669429999999998</v>
      </c>
      <c r="AO22" s="209">
        <v>-2.5800679999999998</v>
      </c>
      <c r="AP22" s="209">
        <v>-3.084886</v>
      </c>
      <c r="AQ22" s="209">
        <v>-2.8951020000000001</v>
      </c>
      <c r="AR22" s="209">
        <v>-3.2497189999999998</v>
      </c>
      <c r="AS22" s="209">
        <v>-3.3261409999999998</v>
      </c>
      <c r="AT22" s="209">
        <v>-3.396852</v>
      </c>
      <c r="AU22" s="209">
        <v>-2.8294700000000002</v>
      </c>
      <c r="AV22" s="209">
        <v>-3.282238</v>
      </c>
      <c r="AW22" s="209">
        <v>-3.90747</v>
      </c>
      <c r="AX22" s="209">
        <v>-4.176539</v>
      </c>
      <c r="AY22" s="209">
        <v>-3.6406139999999998</v>
      </c>
      <c r="AZ22" s="209">
        <v>-3.3960680000000001</v>
      </c>
      <c r="BA22" s="209">
        <v>-4.1495100000000003</v>
      </c>
      <c r="BB22" s="209">
        <v>-4.1072759999999997</v>
      </c>
      <c r="BC22" s="209">
        <v>-3.70167</v>
      </c>
      <c r="BD22" s="209">
        <v>-4.1672339999999997</v>
      </c>
      <c r="BE22" s="209">
        <v>-3.7083339999999998</v>
      </c>
      <c r="BF22" s="209">
        <v>-4.1495930000000003</v>
      </c>
      <c r="BG22" s="209">
        <v>-4.3584430000000003</v>
      </c>
      <c r="BH22" s="209">
        <v>-4.1694658419000001</v>
      </c>
      <c r="BI22" s="209">
        <v>-4.4644975315000002</v>
      </c>
      <c r="BJ22" s="298">
        <v>-4.8839220000000001</v>
      </c>
      <c r="BK22" s="298">
        <v>-4.1094619999999997</v>
      </c>
      <c r="BL22" s="298">
        <v>-4.6534209999999998</v>
      </c>
      <c r="BM22" s="298">
        <v>-4.6824649999999997</v>
      </c>
      <c r="BN22" s="298">
        <v>-4.2009809999999996</v>
      </c>
      <c r="BO22" s="298">
        <v>-3.9982169999999999</v>
      </c>
      <c r="BP22" s="298">
        <v>-4.8618969999999999</v>
      </c>
      <c r="BQ22" s="298">
        <v>-4.8560910000000002</v>
      </c>
      <c r="BR22" s="298">
        <v>-4.8070240000000002</v>
      </c>
      <c r="BS22" s="298">
        <v>-5.011914</v>
      </c>
      <c r="BT22" s="298">
        <v>-5.1936109999999998</v>
      </c>
      <c r="BU22" s="298">
        <v>-5.1549959999999997</v>
      </c>
      <c r="BV22" s="298">
        <v>-5.0633290000000004</v>
      </c>
    </row>
    <row r="23" spans="1:74" ht="11.15" customHeight="1" x14ac:dyDescent="0.25">
      <c r="A23" s="564" t="s">
        <v>964</v>
      </c>
      <c r="B23" s="65" t="s">
        <v>965</v>
      </c>
      <c r="C23" s="209">
        <v>-1.183003</v>
      </c>
      <c r="D23" s="209">
        <v>-1.205686</v>
      </c>
      <c r="E23" s="209">
        <v>-1.2105170000000001</v>
      </c>
      <c r="F23" s="209">
        <v>-1.5021450000000001</v>
      </c>
      <c r="G23" s="209">
        <v>-1.594983</v>
      </c>
      <c r="H23" s="209">
        <v>-1.482648</v>
      </c>
      <c r="I23" s="209">
        <v>-1.501959</v>
      </c>
      <c r="J23" s="209">
        <v>-1.500129</v>
      </c>
      <c r="K23" s="209">
        <v>-1.4105270000000001</v>
      </c>
      <c r="L23" s="209">
        <v>-1.4160429999999999</v>
      </c>
      <c r="M23" s="209">
        <v>-1.4311400000000001</v>
      </c>
      <c r="N23" s="209">
        <v>-1.40273</v>
      </c>
      <c r="O23" s="209">
        <v>-1.2643200000000001</v>
      </c>
      <c r="P23" s="209">
        <v>-1.2705420000000001</v>
      </c>
      <c r="Q23" s="209">
        <v>-1.39737</v>
      </c>
      <c r="R23" s="209">
        <v>-1.715192</v>
      </c>
      <c r="S23" s="209">
        <v>-1.618247</v>
      </c>
      <c r="T23" s="209">
        <v>-1.6903319999999999</v>
      </c>
      <c r="U23" s="209">
        <v>-1.712696</v>
      </c>
      <c r="V23" s="209">
        <v>-1.653737</v>
      </c>
      <c r="W23" s="209">
        <v>-1.7083740000000001</v>
      </c>
      <c r="X23" s="209">
        <v>-1.8825879999999999</v>
      </c>
      <c r="Y23" s="209">
        <v>-1.790734</v>
      </c>
      <c r="Z23" s="209">
        <v>-1.7550600000000001</v>
      </c>
      <c r="AA23" s="209">
        <v>-1.9143810000000001</v>
      </c>
      <c r="AB23" s="209">
        <v>-2.0347520000000001</v>
      </c>
      <c r="AC23" s="209">
        <v>-1.906002</v>
      </c>
      <c r="AD23" s="209">
        <v>-2.0095200000000002</v>
      </c>
      <c r="AE23" s="209">
        <v>-1.670326</v>
      </c>
      <c r="AF23" s="209">
        <v>-1.8587880000000001</v>
      </c>
      <c r="AG23" s="209">
        <v>-1.903043</v>
      </c>
      <c r="AH23" s="209">
        <v>-1.822498</v>
      </c>
      <c r="AI23" s="209">
        <v>-1.7624919999999999</v>
      </c>
      <c r="AJ23" s="209">
        <v>-2.170919</v>
      </c>
      <c r="AK23" s="209">
        <v>-1.9687220000000001</v>
      </c>
      <c r="AL23" s="209">
        <v>-2.0388820000000001</v>
      </c>
      <c r="AM23" s="209">
        <v>-2.025941</v>
      </c>
      <c r="AN23" s="209">
        <v>-1.762502</v>
      </c>
      <c r="AO23" s="209">
        <v>-2.0460940000000001</v>
      </c>
      <c r="AP23" s="209">
        <v>-2.2540529999999999</v>
      </c>
      <c r="AQ23" s="209">
        <v>-2.2139150000000001</v>
      </c>
      <c r="AR23" s="209">
        <v>-2.295032</v>
      </c>
      <c r="AS23" s="209">
        <v>-2.0504500000000001</v>
      </c>
      <c r="AT23" s="209">
        <v>-2.3247559999999998</v>
      </c>
      <c r="AU23" s="209">
        <v>-2.0814499999999998</v>
      </c>
      <c r="AV23" s="209">
        <v>-2.0692729999999999</v>
      </c>
      <c r="AW23" s="209">
        <v>-2.3163990000000001</v>
      </c>
      <c r="AX23" s="209">
        <v>-2.1661769999999998</v>
      </c>
      <c r="AY23" s="209">
        <v>-2.0634570000000001</v>
      </c>
      <c r="AZ23" s="209">
        <v>-2.007889</v>
      </c>
      <c r="BA23" s="209">
        <v>-2.3294790000000001</v>
      </c>
      <c r="BB23" s="209">
        <v>-2.2178070000000001</v>
      </c>
      <c r="BC23" s="209">
        <v>-2.1742780000000002</v>
      </c>
      <c r="BD23" s="209">
        <v>-2.5509409999999999</v>
      </c>
      <c r="BE23" s="209">
        <v>-2.0736469999999998</v>
      </c>
      <c r="BF23" s="209">
        <v>-2.2494040000000002</v>
      </c>
      <c r="BG23" s="209">
        <v>-2.1553460000000002</v>
      </c>
      <c r="BH23" s="209">
        <v>-2.3853906323</v>
      </c>
      <c r="BI23" s="209">
        <v>-2.5656469333</v>
      </c>
      <c r="BJ23" s="298">
        <v>-2.6943820000000001</v>
      </c>
      <c r="BK23" s="298">
        <v>-2.583215</v>
      </c>
      <c r="BL23" s="298">
        <v>-2.6328559999999999</v>
      </c>
      <c r="BM23" s="298">
        <v>-2.5248080000000002</v>
      </c>
      <c r="BN23" s="298">
        <v>-2.5097040000000002</v>
      </c>
      <c r="BO23" s="298">
        <v>-2.512705</v>
      </c>
      <c r="BP23" s="298">
        <v>-2.5953339999999998</v>
      </c>
      <c r="BQ23" s="298">
        <v>-2.5562870000000002</v>
      </c>
      <c r="BR23" s="298">
        <v>-2.6339920000000001</v>
      </c>
      <c r="BS23" s="298">
        <v>-2.638423</v>
      </c>
      <c r="BT23" s="298">
        <v>-2.58744</v>
      </c>
      <c r="BU23" s="298">
        <v>-2.6263649999999998</v>
      </c>
      <c r="BV23" s="298">
        <v>-2.6262500000000002</v>
      </c>
    </row>
    <row r="24" spans="1:74" ht="11.15" customHeight="1" x14ac:dyDescent="0.25">
      <c r="A24" s="60" t="s">
        <v>172</v>
      </c>
      <c r="B24" s="171" t="s">
        <v>173</v>
      </c>
      <c r="C24" s="209">
        <v>0.40573300000000001</v>
      </c>
      <c r="D24" s="209">
        <v>0.42436800000000002</v>
      </c>
      <c r="E24" s="209">
        <v>0.36855399999999999</v>
      </c>
      <c r="F24" s="209">
        <v>0.28222000000000003</v>
      </c>
      <c r="G24" s="209">
        <v>0.41015699999999999</v>
      </c>
      <c r="H24" s="209">
        <v>0.341557</v>
      </c>
      <c r="I24" s="209">
        <v>0.276563</v>
      </c>
      <c r="J24" s="209">
        <v>0.42841899999999999</v>
      </c>
      <c r="K24" s="209">
        <v>0.34144799999999997</v>
      </c>
      <c r="L24" s="209">
        <v>0.34707399999999999</v>
      </c>
      <c r="M24" s="209">
        <v>0.30370999999999998</v>
      </c>
      <c r="N24" s="209">
        <v>0.24426800000000001</v>
      </c>
      <c r="O24" s="209">
        <v>0.34459299999999998</v>
      </c>
      <c r="P24" s="209">
        <v>0.10932600000000001</v>
      </c>
      <c r="Q24" s="209">
        <v>0.28467799999999999</v>
      </c>
      <c r="R24" s="209">
        <v>0.53055300000000005</v>
      </c>
      <c r="S24" s="209">
        <v>0.47823500000000002</v>
      </c>
      <c r="T24" s="209">
        <v>0.405026</v>
      </c>
      <c r="U24" s="209">
        <v>0.540995</v>
      </c>
      <c r="V24" s="209">
        <v>0.47372900000000001</v>
      </c>
      <c r="W24" s="209">
        <v>0.39529700000000001</v>
      </c>
      <c r="X24" s="209">
        <v>0.551342</v>
      </c>
      <c r="Y24" s="209">
        <v>0.48042800000000002</v>
      </c>
      <c r="Z24" s="209">
        <v>0.51849400000000001</v>
      </c>
      <c r="AA24" s="209">
        <v>0.50907100000000005</v>
      </c>
      <c r="AB24" s="209">
        <v>0.33899299999999999</v>
      </c>
      <c r="AC24" s="209">
        <v>0.27386100000000002</v>
      </c>
      <c r="AD24" s="209">
        <v>6.5259999999999999E-2</v>
      </c>
      <c r="AE24" s="209">
        <v>0.28004699999999999</v>
      </c>
      <c r="AF24" s="209">
        <v>0.35725200000000001</v>
      </c>
      <c r="AG24" s="209">
        <v>0.406725</v>
      </c>
      <c r="AH24" s="209">
        <v>0.37275900000000001</v>
      </c>
      <c r="AI24" s="209">
        <v>0.28135599999999999</v>
      </c>
      <c r="AJ24" s="209">
        <v>0.19615099999999999</v>
      </c>
      <c r="AK24" s="209">
        <v>0.28960599999999997</v>
      </c>
      <c r="AL24" s="209">
        <v>4.8405999999999998E-2</v>
      </c>
      <c r="AM24" s="209">
        <v>0.15836700000000001</v>
      </c>
      <c r="AN24" s="209">
        <v>0.117317</v>
      </c>
      <c r="AO24" s="209">
        <v>0.25011100000000003</v>
      </c>
      <c r="AP24" s="209">
        <v>0.30749300000000002</v>
      </c>
      <c r="AQ24" s="209">
        <v>0.26441399999999998</v>
      </c>
      <c r="AR24" s="209">
        <v>0.33150200000000002</v>
      </c>
      <c r="AS24" s="209">
        <v>0.35992499999999999</v>
      </c>
      <c r="AT24" s="209">
        <v>0.15410099999999999</v>
      </c>
      <c r="AU24" s="209">
        <v>0.22938900000000001</v>
      </c>
      <c r="AV24" s="209">
        <v>0.23081399999999999</v>
      </c>
      <c r="AW24" s="209">
        <v>6.1376E-2</v>
      </c>
      <c r="AX24" s="209">
        <v>-8.5599999999999999E-4</v>
      </c>
      <c r="AY24" s="209">
        <v>5.8199000000000001E-2</v>
      </c>
      <c r="AZ24" s="209">
        <v>9.0520000000000003E-2</v>
      </c>
      <c r="BA24" s="209">
        <v>0.13487199999999999</v>
      </c>
      <c r="BB24" s="209">
        <v>0.30310199999999998</v>
      </c>
      <c r="BC24" s="209">
        <v>0.17983299999999999</v>
      </c>
      <c r="BD24" s="209">
        <v>0.28070200000000001</v>
      </c>
      <c r="BE24" s="209">
        <v>0.374533</v>
      </c>
      <c r="BF24" s="209">
        <v>0.239955</v>
      </c>
      <c r="BG24" s="209">
        <v>0.210534</v>
      </c>
      <c r="BH24" s="209">
        <v>0.2385747</v>
      </c>
      <c r="BI24" s="209">
        <v>0.21991840000000001</v>
      </c>
      <c r="BJ24" s="298">
        <v>0.2937227</v>
      </c>
      <c r="BK24" s="298">
        <v>0.303707</v>
      </c>
      <c r="BL24" s="298">
        <v>0.1711242</v>
      </c>
      <c r="BM24" s="298">
        <v>0.2140254</v>
      </c>
      <c r="BN24" s="298">
        <v>0.25844800000000001</v>
      </c>
      <c r="BO24" s="298">
        <v>0.27566649999999998</v>
      </c>
      <c r="BP24" s="298">
        <v>0.2643334</v>
      </c>
      <c r="BQ24" s="298">
        <v>0.38396259999999999</v>
      </c>
      <c r="BR24" s="298">
        <v>0.40208290000000002</v>
      </c>
      <c r="BS24" s="298">
        <v>0.3434178</v>
      </c>
      <c r="BT24" s="298">
        <v>0.2600983</v>
      </c>
      <c r="BU24" s="298">
        <v>0.1581005</v>
      </c>
      <c r="BV24" s="298">
        <v>0.14973429999999999</v>
      </c>
    </row>
    <row r="25" spans="1:74" ht="11.15" customHeight="1" x14ac:dyDescent="0.25">
      <c r="A25" s="60" t="s">
        <v>177</v>
      </c>
      <c r="B25" s="171" t="s">
        <v>176</v>
      </c>
      <c r="C25" s="209">
        <v>-0.13553999999999999</v>
      </c>
      <c r="D25" s="209">
        <v>-0.19641600000000001</v>
      </c>
      <c r="E25" s="209">
        <v>-0.21257100000000001</v>
      </c>
      <c r="F25" s="209">
        <v>-0.17296400000000001</v>
      </c>
      <c r="G25" s="209">
        <v>-0.118974</v>
      </c>
      <c r="H25" s="209">
        <v>-0.16621900000000001</v>
      </c>
      <c r="I25" s="209">
        <v>-0.12990699999999999</v>
      </c>
      <c r="J25" s="209">
        <v>-0.12745100000000001</v>
      </c>
      <c r="K25" s="209">
        <v>-0.13117400000000001</v>
      </c>
      <c r="L25" s="209">
        <v>-0.149335</v>
      </c>
      <c r="M25" s="209">
        <v>-0.13675300000000001</v>
      </c>
      <c r="N25" s="209">
        <v>-0.15071999999999999</v>
      </c>
      <c r="O25" s="209">
        <v>-7.9908999999999994E-2</v>
      </c>
      <c r="P25" s="209">
        <v>-6.5355999999999997E-2</v>
      </c>
      <c r="Q25" s="209">
        <v>-9.2777999999999999E-2</v>
      </c>
      <c r="R25" s="209">
        <v>-9.1462000000000002E-2</v>
      </c>
      <c r="S25" s="209">
        <v>-5.9797000000000003E-2</v>
      </c>
      <c r="T25" s="209">
        <v>-5.7668999999999998E-2</v>
      </c>
      <c r="U25" s="209">
        <v>-5.8853000000000003E-2</v>
      </c>
      <c r="V25" s="209">
        <v>-6.5759999999999999E-2</v>
      </c>
      <c r="W25" s="209">
        <v>-2.8975000000000001E-2</v>
      </c>
      <c r="X25" s="209">
        <v>-3.6583999999999998E-2</v>
      </c>
      <c r="Y25" s="209">
        <v>-3.8980000000000001E-2</v>
      </c>
      <c r="Z25" s="209">
        <v>-7.0785000000000001E-2</v>
      </c>
      <c r="AA25" s="209">
        <v>-7.6438000000000006E-2</v>
      </c>
      <c r="AB25" s="209">
        <v>-0.10377</v>
      </c>
      <c r="AC25" s="209">
        <v>-0.100013</v>
      </c>
      <c r="AD25" s="209">
        <v>-4.7240999999999998E-2</v>
      </c>
      <c r="AE25" s="209">
        <v>-3.8386999999999998E-2</v>
      </c>
      <c r="AF25" s="209">
        <v>-3.8598E-2</v>
      </c>
      <c r="AG25" s="209">
        <v>-3.8496000000000002E-2</v>
      </c>
      <c r="AH25" s="209">
        <v>-4.1723000000000003E-2</v>
      </c>
      <c r="AI25" s="209">
        <v>-3.4985000000000002E-2</v>
      </c>
      <c r="AJ25" s="209">
        <v>-5.1652000000000003E-2</v>
      </c>
      <c r="AK25" s="209">
        <v>-3.6072E-2</v>
      </c>
      <c r="AL25" s="209">
        <v>-4.0885999999999999E-2</v>
      </c>
      <c r="AM25" s="209">
        <v>-9.8133999999999999E-2</v>
      </c>
      <c r="AN25" s="209">
        <v>-4.7844999999999999E-2</v>
      </c>
      <c r="AO25" s="209">
        <v>-7.7358999999999997E-2</v>
      </c>
      <c r="AP25" s="209">
        <v>-4.9643E-2</v>
      </c>
      <c r="AQ25" s="209">
        <v>-4.1135999999999999E-2</v>
      </c>
      <c r="AR25" s="209">
        <v>-2.615E-2</v>
      </c>
      <c r="AS25" s="209">
        <v>-1.4059E-2</v>
      </c>
      <c r="AT25" s="209">
        <v>-4.1771000000000003E-2</v>
      </c>
      <c r="AU25" s="209">
        <v>-3.3956E-2</v>
      </c>
      <c r="AV25" s="209">
        <v>-3.7175E-2</v>
      </c>
      <c r="AW25" s="209">
        <v>-5.9538000000000001E-2</v>
      </c>
      <c r="AX25" s="209">
        <v>-6.8403000000000005E-2</v>
      </c>
      <c r="AY25" s="209">
        <v>-9.0193999999999996E-2</v>
      </c>
      <c r="AZ25" s="209">
        <v>-0.107361</v>
      </c>
      <c r="BA25" s="209">
        <v>-7.0951E-2</v>
      </c>
      <c r="BB25" s="209">
        <v>-0.12948399999999999</v>
      </c>
      <c r="BC25" s="209">
        <v>-0.10026400000000001</v>
      </c>
      <c r="BD25" s="209">
        <v>-7.6867000000000005E-2</v>
      </c>
      <c r="BE25" s="209">
        <v>-7.3333999999999996E-2</v>
      </c>
      <c r="BF25" s="209">
        <v>-4.5533999999999998E-2</v>
      </c>
      <c r="BG25" s="209">
        <v>-8.1661999999999998E-2</v>
      </c>
      <c r="BH25" s="209">
        <v>-6.3668574194999994E-2</v>
      </c>
      <c r="BI25" s="209">
        <v>-4.4019526665000003E-2</v>
      </c>
      <c r="BJ25" s="298">
        <v>-5.0546300000000002E-2</v>
      </c>
      <c r="BK25" s="298">
        <v>-6.5737599999999993E-2</v>
      </c>
      <c r="BL25" s="298">
        <v>-6.5139100000000005E-2</v>
      </c>
      <c r="BM25" s="298">
        <v>-6.6562899999999994E-2</v>
      </c>
      <c r="BN25" s="298">
        <v>-5.4569300000000001E-2</v>
      </c>
      <c r="BO25" s="298">
        <v>-5.25073E-2</v>
      </c>
      <c r="BP25" s="298">
        <v>-4.3869600000000002E-2</v>
      </c>
      <c r="BQ25" s="298">
        <v>-4.4423299999999999E-2</v>
      </c>
      <c r="BR25" s="298">
        <v>-3.7260599999999998E-2</v>
      </c>
      <c r="BS25" s="298">
        <v>-3.5819299999999998E-2</v>
      </c>
      <c r="BT25" s="298">
        <v>-3.6728900000000002E-2</v>
      </c>
      <c r="BU25" s="298">
        <v>-3.4072699999999997E-2</v>
      </c>
      <c r="BV25" s="298">
        <v>-4.0879199999999997E-2</v>
      </c>
    </row>
    <row r="26" spans="1:74" ht="11.15" customHeight="1" x14ac:dyDescent="0.25">
      <c r="A26" s="60" t="s">
        <v>168</v>
      </c>
      <c r="B26" s="171" t="s">
        <v>674</v>
      </c>
      <c r="C26" s="209">
        <v>0.42571399999999998</v>
      </c>
      <c r="D26" s="209">
        <v>0.44293300000000002</v>
      </c>
      <c r="E26" s="209">
        <v>0.63300999999999996</v>
      </c>
      <c r="F26" s="209">
        <v>0.72601599999999999</v>
      </c>
      <c r="G26" s="209">
        <v>0.83031900000000003</v>
      </c>
      <c r="H26" s="209">
        <v>0.770841</v>
      </c>
      <c r="I26" s="209">
        <v>0.74153000000000002</v>
      </c>
      <c r="J26" s="209">
        <v>0.76555200000000001</v>
      </c>
      <c r="K26" s="209">
        <v>0.50039999999999996</v>
      </c>
      <c r="L26" s="209">
        <v>0.43534899999999999</v>
      </c>
      <c r="M26" s="209">
        <v>0.228299</v>
      </c>
      <c r="N26" s="209">
        <v>0.436085</v>
      </c>
      <c r="O26" s="209">
        <v>0.444828</v>
      </c>
      <c r="P26" s="209">
        <v>0.42546400000000001</v>
      </c>
      <c r="Q26" s="209">
        <v>0.51417800000000002</v>
      </c>
      <c r="R26" s="209">
        <v>0.80780099999999999</v>
      </c>
      <c r="S26" s="209">
        <v>1.0041629999999999</v>
      </c>
      <c r="T26" s="209">
        <v>0.62604300000000002</v>
      </c>
      <c r="U26" s="209">
        <v>0.81289699999999998</v>
      </c>
      <c r="V26" s="209">
        <v>0.697353</v>
      </c>
      <c r="W26" s="209">
        <v>0.62252300000000005</v>
      </c>
      <c r="X26" s="209">
        <v>0.51267200000000002</v>
      </c>
      <c r="Y26" s="209">
        <v>0.44736199999999998</v>
      </c>
      <c r="Z26" s="209">
        <v>0.43847199999999997</v>
      </c>
      <c r="AA26" s="209">
        <v>0.32624300000000001</v>
      </c>
      <c r="AB26" s="209">
        <v>0.35373500000000002</v>
      </c>
      <c r="AC26" s="209">
        <v>0.50798900000000002</v>
      </c>
      <c r="AD26" s="209">
        <v>0.21182599999999999</v>
      </c>
      <c r="AE26" s="209">
        <v>0.34806399999999998</v>
      </c>
      <c r="AF26" s="209">
        <v>0.53888899999999995</v>
      </c>
      <c r="AG26" s="209">
        <v>0.453677</v>
      </c>
      <c r="AH26" s="209">
        <v>0.49058600000000002</v>
      </c>
      <c r="AI26" s="209">
        <v>0.51223399999999997</v>
      </c>
      <c r="AJ26" s="209">
        <v>0.42996200000000001</v>
      </c>
      <c r="AK26" s="209">
        <v>0.43772800000000001</v>
      </c>
      <c r="AL26" s="209">
        <v>0.43846800000000002</v>
      </c>
      <c r="AM26" s="209">
        <v>0.41556100000000001</v>
      </c>
      <c r="AN26" s="209">
        <v>0.50917599999999996</v>
      </c>
      <c r="AO26" s="209">
        <v>0.72462700000000002</v>
      </c>
      <c r="AP26" s="209">
        <v>0.77007999999999999</v>
      </c>
      <c r="AQ26" s="209">
        <v>0.82675399999999999</v>
      </c>
      <c r="AR26" s="209">
        <v>0.78608100000000003</v>
      </c>
      <c r="AS26" s="209">
        <v>0.65295899999999996</v>
      </c>
      <c r="AT26" s="209">
        <v>0.67314200000000002</v>
      </c>
      <c r="AU26" s="209">
        <v>0.673176</v>
      </c>
      <c r="AV26" s="209">
        <v>0.39519599999999999</v>
      </c>
      <c r="AW26" s="209">
        <v>0.46703600000000001</v>
      </c>
      <c r="AX26" s="209">
        <v>0.424126</v>
      </c>
      <c r="AY26" s="209">
        <v>0.28243400000000002</v>
      </c>
      <c r="AZ26" s="209">
        <v>0.48869400000000002</v>
      </c>
      <c r="BA26" s="209">
        <v>0.42537700000000001</v>
      </c>
      <c r="BB26" s="209">
        <v>0.51273400000000002</v>
      </c>
      <c r="BC26" s="209">
        <v>0.69141699999999995</v>
      </c>
      <c r="BD26" s="209">
        <v>0.59572899999999995</v>
      </c>
      <c r="BE26" s="209">
        <v>0.48518800000000001</v>
      </c>
      <c r="BF26" s="209">
        <v>0.56767599999999996</v>
      </c>
      <c r="BG26" s="209">
        <v>0.378807</v>
      </c>
      <c r="BH26" s="209">
        <v>0.44000970644999998</v>
      </c>
      <c r="BI26" s="209">
        <v>0.50011674319999999</v>
      </c>
      <c r="BJ26" s="298">
        <v>0.12993750000000001</v>
      </c>
      <c r="BK26" s="298">
        <v>0.66890959999999999</v>
      </c>
      <c r="BL26" s="298">
        <v>0.2503206</v>
      </c>
      <c r="BM26" s="298">
        <v>0.31431290000000001</v>
      </c>
      <c r="BN26" s="298">
        <v>0.73133539999999997</v>
      </c>
      <c r="BO26" s="298">
        <v>0.75605940000000005</v>
      </c>
      <c r="BP26" s="298">
        <v>0.51530209999999999</v>
      </c>
      <c r="BQ26" s="298">
        <v>0.4138983</v>
      </c>
      <c r="BR26" s="298">
        <v>0.51949590000000001</v>
      </c>
      <c r="BS26" s="298">
        <v>0.15028349999999999</v>
      </c>
      <c r="BT26" s="298">
        <v>0.1654583</v>
      </c>
      <c r="BU26" s="298">
        <v>0.39261170000000001</v>
      </c>
      <c r="BV26" s="298">
        <v>0.64453000000000005</v>
      </c>
    </row>
    <row r="27" spans="1:74" ht="11.15" customHeight="1" x14ac:dyDescent="0.25">
      <c r="A27" s="60" t="s">
        <v>167</v>
      </c>
      <c r="B27" s="171" t="s">
        <v>400</v>
      </c>
      <c r="C27" s="209">
        <v>-0.95648900000000003</v>
      </c>
      <c r="D27" s="209">
        <v>-0.90125200000000005</v>
      </c>
      <c r="E27" s="209">
        <v>-0.91341000000000006</v>
      </c>
      <c r="F27" s="209">
        <v>-0.83388099999999998</v>
      </c>
      <c r="G27" s="209">
        <v>-0.65754800000000002</v>
      </c>
      <c r="H27" s="209">
        <v>-0.644648</v>
      </c>
      <c r="I27" s="209">
        <v>-0.78610800000000003</v>
      </c>
      <c r="J27" s="209">
        <v>-0.59894000000000003</v>
      </c>
      <c r="K27" s="209">
        <v>-0.72073799999999999</v>
      </c>
      <c r="L27" s="209">
        <v>-0.96718899999999997</v>
      </c>
      <c r="M27" s="209">
        <v>-1.04278</v>
      </c>
      <c r="N27" s="209">
        <v>-0.98854699999999995</v>
      </c>
      <c r="O27" s="209">
        <v>-0.78108599999999995</v>
      </c>
      <c r="P27" s="209">
        <v>-0.86004599999999998</v>
      </c>
      <c r="Q27" s="209">
        <v>-0.76960399999999995</v>
      </c>
      <c r="R27" s="209">
        <v>-0.57928500000000005</v>
      </c>
      <c r="S27" s="209">
        <v>-0.59065100000000004</v>
      </c>
      <c r="T27" s="209">
        <v>-0.64609099999999997</v>
      </c>
      <c r="U27" s="209">
        <v>-0.59236500000000003</v>
      </c>
      <c r="V27" s="209">
        <v>-0.54748699999999995</v>
      </c>
      <c r="W27" s="209">
        <v>-0.67186400000000002</v>
      </c>
      <c r="X27" s="209">
        <v>-0.77386100000000002</v>
      </c>
      <c r="Y27" s="209">
        <v>-0.94935899999999995</v>
      </c>
      <c r="Z27" s="209">
        <v>-0.90232199999999996</v>
      </c>
      <c r="AA27" s="209">
        <v>-0.746027</v>
      </c>
      <c r="AB27" s="209">
        <v>-0.73198200000000002</v>
      </c>
      <c r="AC27" s="209">
        <v>-0.66059000000000001</v>
      </c>
      <c r="AD27" s="209">
        <v>-0.68603099999999995</v>
      </c>
      <c r="AE27" s="209">
        <v>-0.20618600000000001</v>
      </c>
      <c r="AF27" s="209">
        <v>-0.334532</v>
      </c>
      <c r="AG27" s="209">
        <v>-0.464057</v>
      </c>
      <c r="AH27" s="209">
        <v>-0.65181299999999998</v>
      </c>
      <c r="AI27" s="209">
        <v>-0.62680000000000002</v>
      </c>
      <c r="AJ27" s="209">
        <v>-0.68930499999999995</v>
      </c>
      <c r="AK27" s="209">
        <v>-0.76873199999999997</v>
      </c>
      <c r="AL27" s="209">
        <v>-0.83406199999999997</v>
      </c>
      <c r="AM27" s="209">
        <v>-0.71318999999999999</v>
      </c>
      <c r="AN27" s="209">
        <v>-0.56629499999999999</v>
      </c>
      <c r="AO27" s="209">
        <v>-0.62219800000000003</v>
      </c>
      <c r="AP27" s="209">
        <v>-0.52549900000000005</v>
      </c>
      <c r="AQ27" s="209">
        <v>-0.69830199999999998</v>
      </c>
      <c r="AR27" s="209">
        <v>-0.68731299999999995</v>
      </c>
      <c r="AS27" s="209">
        <v>-0.66471499999999994</v>
      </c>
      <c r="AT27" s="209">
        <v>-0.73547300000000004</v>
      </c>
      <c r="AU27" s="209">
        <v>-0.62813200000000002</v>
      </c>
      <c r="AV27" s="209">
        <v>-0.76449599999999995</v>
      </c>
      <c r="AW27" s="209">
        <v>-0.90140100000000001</v>
      </c>
      <c r="AX27" s="209">
        <v>-0.97917399999999999</v>
      </c>
      <c r="AY27" s="209">
        <v>-0.736572</v>
      </c>
      <c r="AZ27" s="209">
        <v>-0.75216899999999998</v>
      </c>
      <c r="BA27" s="209">
        <v>-0.80381899999999995</v>
      </c>
      <c r="BB27" s="209">
        <v>-0.75414000000000003</v>
      </c>
      <c r="BC27" s="209">
        <v>-0.73597800000000002</v>
      </c>
      <c r="BD27" s="209">
        <v>-0.70394699999999999</v>
      </c>
      <c r="BE27" s="209">
        <v>-0.65443499999999999</v>
      </c>
      <c r="BF27" s="209">
        <v>-0.86915500000000001</v>
      </c>
      <c r="BG27" s="209">
        <v>-0.91637299999999999</v>
      </c>
      <c r="BH27" s="209">
        <v>-0.81522580644999998</v>
      </c>
      <c r="BI27" s="209">
        <v>-0.83741842574000003</v>
      </c>
      <c r="BJ27" s="298">
        <v>-0.94948279999999996</v>
      </c>
      <c r="BK27" s="298">
        <v>-1.170984</v>
      </c>
      <c r="BL27" s="298">
        <v>-0.64851080000000005</v>
      </c>
      <c r="BM27" s="298">
        <v>-0.65441389999999999</v>
      </c>
      <c r="BN27" s="298">
        <v>-0.73247450000000003</v>
      </c>
      <c r="BO27" s="298">
        <v>-0.78949939999999996</v>
      </c>
      <c r="BP27" s="298">
        <v>-0.89488520000000005</v>
      </c>
      <c r="BQ27" s="298">
        <v>-0.95060860000000003</v>
      </c>
      <c r="BR27" s="298">
        <v>-1.0558350000000001</v>
      </c>
      <c r="BS27" s="298">
        <v>-0.90050079999999999</v>
      </c>
      <c r="BT27" s="298">
        <v>-1.0252319999999999</v>
      </c>
      <c r="BU27" s="298">
        <v>-1.0696950000000001</v>
      </c>
      <c r="BV27" s="298">
        <v>-1.2375510000000001</v>
      </c>
    </row>
    <row r="28" spans="1:74" ht="11.15" customHeight="1" x14ac:dyDescent="0.25">
      <c r="A28" s="60" t="s">
        <v>169</v>
      </c>
      <c r="B28" s="171" t="s">
        <v>165</v>
      </c>
      <c r="C28" s="209">
        <v>-7.5766E-2</v>
      </c>
      <c r="D28" s="209">
        <v>-8.3722000000000005E-2</v>
      </c>
      <c r="E28" s="209">
        <v>-0.162047</v>
      </c>
      <c r="F28" s="209">
        <v>-0.137715</v>
      </c>
      <c r="G28" s="209">
        <v>-0.104935</v>
      </c>
      <c r="H28" s="209">
        <v>-6.0836000000000001E-2</v>
      </c>
      <c r="I28" s="209">
        <v>-0.118094</v>
      </c>
      <c r="J28" s="209">
        <v>-7.1446999999999997E-2</v>
      </c>
      <c r="K28" s="209">
        <v>1.4710000000000001E-2</v>
      </c>
      <c r="L28" s="209">
        <v>-0.16100800000000001</v>
      </c>
      <c r="M28" s="209">
        <v>-0.111772</v>
      </c>
      <c r="N28" s="209">
        <v>-0.106001</v>
      </c>
      <c r="O28" s="209">
        <v>-0.16377800000000001</v>
      </c>
      <c r="P28" s="209">
        <v>-5.1951999999999998E-2</v>
      </c>
      <c r="Q28" s="209">
        <v>-2.8677999999999999E-2</v>
      </c>
      <c r="R28" s="209">
        <v>2.2279999999999999E-3</v>
      </c>
      <c r="S28" s="209">
        <v>-6.4159999999999998E-3</v>
      </c>
      <c r="T28" s="209">
        <v>-3.9072999999999997E-2</v>
      </c>
      <c r="U28" s="209">
        <v>4.7109999999999999E-3</v>
      </c>
      <c r="V28" s="209">
        <v>-7.8911999999999996E-2</v>
      </c>
      <c r="W28" s="209">
        <v>-5.6877999999999998E-2</v>
      </c>
      <c r="X28" s="209">
        <v>-7.3331999999999994E-2</v>
      </c>
      <c r="Y28" s="209">
        <v>-9.4535999999999995E-2</v>
      </c>
      <c r="Z28" s="209">
        <v>-8.5800000000000001E-2</v>
      </c>
      <c r="AA28" s="209">
        <v>-7.9534999999999995E-2</v>
      </c>
      <c r="AB28" s="209">
        <v>-8.1918000000000005E-2</v>
      </c>
      <c r="AC28" s="209">
        <v>-6.0489000000000001E-2</v>
      </c>
      <c r="AD28" s="209">
        <v>6.2979999999999994E-2</v>
      </c>
      <c r="AE28" s="209">
        <v>0.103311</v>
      </c>
      <c r="AF28" s="209">
        <v>9.2848E-2</v>
      </c>
      <c r="AG28" s="209">
        <v>0.111933</v>
      </c>
      <c r="AH28" s="209">
        <v>0.135548</v>
      </c>
      <c r="AI28" s="209">
        <v>0.123097</v>
      </c>
      <c r="AJ28" s="209">
        <v>0.10387399999999999</v>
      </c>
      <c r="AK28" s="209">
        <v>6.8784999999999999E-2</v>
      </c>
      <c r="AL28" s="209">
        <v>5.4237E-2</v>
      </c>
      <c r="AM28" s="209">
        <v>3.2282999999999999E-2</v>
      </c>
      <c r="AN28" s="209">
        <v>4.4831999999999997E-2</v>
      </c>
      <c r="AO28" s="209">
        <v>2.051E-2</v>
      </c>
      <c r="AP28" s="209">
        <v>7.6288999999999996E-2</v>
      </c>
      <c r="AQ28" s="209">
        <v>7.7346999999999999E-2</v>
      </c>
      <c r="AR28" s="209">
        <v>8.5533999999999999E-2</v>
      </c>
      <c r="AS28" s="209">
        <v>4.8306000000000002E-2</v>
      </c>
      <c r="AT28" s="209">
        <v>8.4777000000000005E-2</v>
      </c>
      <c r="AU28" s="209">
        <v>0.11254</v>
      </c>
      <c r="AV28" s="209">
        <v>9.2695E-2</v>
      </c>
      <c r="AW28" s="209">
        <v>-3.6116000000000002E-2</v>
      </c>
      <c r="AX28" s="209">
        <v>-2.6512000000000001E-2</v>
      </c>
      <c r="AY28" s="209">
        <v>-4.1209999999999997E-3</v>
      </c>
      <c r="AZ28" s="209">
        <v>-5.6417000000000002E-2</v>
      </c>
      <c r="BA28" s="209">
        <v>-5.1264999999999998E-2</v>
      </c>
      <c r="BB28" s="209">
        <v>-9.3025999999999998E-2</v>
      </c>
      <c r="BC28" s="209">
        <v>-3.8829000000000002E-2</v>
      </c>
      <c r="BD28" s="209">
        <v>-4.9270000000000001E-2</v>
      </c>
      <c r="BE28" s="209">
        <v>-6.3436000000000006E-2</v>
      </c>
      <c r="BF28" s="209">
        <v>-0.125252</v>
      </c>
      <c r="BG28" s="209">
        <v>-0.135604</v>
      </c>
      <c r="BH28" s="209">
        <v>-3.2967741935000003E-2</v>
      </c>
      <c r="BI28" s="209">
        <v>-9.4493285437999994E-2</v>
      </c>
      <c r="BJ28" s="298">
        <v>1.80956E-2</v>
      </c>
      <c r="BK28" s="298">
        <v>2.2249600000000001E-2</v>
      </c>
      <c r="BL28" s="298">
        <v>-1.1429E-2</v>
      </c>
      <c r="BM28" s="298">
        <v>-1.9232900000000001E-2</v>
      </c>
      <c r="BN28" s="298">
        <v>0.10098459999999999</v>
      </c>
      <c r="BO28" s="298">
        <v>9.6095899999999998E-2</v>
      </c>
      <c r="BP28" s="298">
        <v>4.0201399999999998E-2</v>
      </c>
      <c r="BQ28" s="298">
        <v>1.6344899999999999E-2</v>
      </c>
      <c r="BR28" s="298">
        <v>3.5416900000000001E-2</v>
      </c>
      <c r="BS28" s="298">
        <v>7.0135299999999998E-2</v>
      </c>
      <c r="BT28" s="298">
        <v>6.3534599999999997E-2</v>
      </c>
      <c r="BU28" s="298">
        <v>4.67301E-3</v>
      </c>
      <c r="BV28" s="298">
        <v>0.1090541</v>
      </c>
    </row>
    <row r="29" spans="1:74" ht="11.15" customHeight="1" x14ac:dyDescent="0.25">
      <c r="A29" s="60" t="s">
        <v>170</v>
      </c>
      <c r="B29" s="171" t="s">
        <v>164</v>
      </c>
      <c r="C29" s="209">
        <v>-0.70830300000000002</v>
      </c>
      <c r="D29" s="209">
        <v>-0.75001300000000004</v>
      </c>
      <c r="E29" s="209">
        <v>-0.97101199999999999</v>
      </c>
      <c r="F29" s="209">
        <v>-1.3729</v>
      </c>
      <c r="G29" s="209">
        <v>-1.2501519999999999</v>
      </c>
      <c r="H29" s="209">
        <v>-1.377159</v>
      </c>
      <c r="I29" s="209">
        <v>-1.158525</v>
      </c>
      <c r="J29" s="209">
        <v>-1.1015410000000001</v>
      </c>
      <c r="K29" s="209">
        <v>-1.126611</v>
      </c>
      <c r="L29" s="209">
        <v>-1.1730339999999999</v>
      </c>
      <c r="M29" s="209">
        <v>-1.165052</v>
      </c>
      <c r="N29" s="209">
        <v>-1.1959029999999999</v>
      </c>
      <c r="O29" s="209">
        <v>-0.973028</v>
      </c>
      <c r="P29" s="209">
        <v>-0.799539</v>
      </c>
      <c r="Q29" s="209">
        <v>-0.993143</v>
      </c>
      <c r="R29" s="209">
        <v>-1.139815</v>
      </c>
      <c r="S29" s="209">
        <v>-1.127138</v>
      </c>
      <c r="T29" s="209">
        <v>-1.3900410000000001</v>
      </c>
      <c r="U29" s="209">
        <v>-1.2000789999999999</v>
      </c>
      <c r="V29" s="209">
        <v>-1.3762270000000001</v>
      </c>
      <c r="W29" s="209">
        <v>-1.3091619999999999</v>
      </c>
      <c r="X29" s="209">
        <v>-1.0192330000000001</v>
      </c>
      <c r="Y29" s="209">
        <v>-0.889181</v>
      </c>
      <c r="Z29" s="209">
        <v>-1.0059340000000001</v>
      </c>
      <c r="AA29" s="209">
        <v>-1.016988</v>
      </c>
      <c r="AB29" s="209">
        <v>-1.15774</v>
      </c>
      <c r="AC29" s="209">
        <v>-1.255366</v>
      </c>
      <c r="AD29" s="209">
        <v>-0.81362500000000004</v>
      </c>
      <c r="AE29" s="209">
        <v>-0.60930399999999996</v>
      </c>
      <c r="AF29" s="209">
        <v>-1.15124</v>
      </c>
      <c r="AG29" s="209">
        <v>-1.25604</v>
      </c>
      <c r="AH29" s="209">
        <v>-1.2002930000000001</v>
      </c>
      <c r="AI29" s="209">
        <v>-1.003925</v>
      </c>
      <c r="AJ29" s="209">
        <v>-0.77027699999999999</v>
      </c>
      <c r="AK29" s="209">
        <v>-0.68997399999999998</v>
      </c>
      <c r="AL29" s="209">
        <v>-0.70548699999999998</v>
      </c>
      <c r="AM29" s="209">
        <v>-0.531053</v>
      </c>
      <c r="AN29" s="209">
        <v>-0.52939400000000003</v>
      </c>
      <c r="AO29" s="209">
        <v>-0.37553199999999998</v>
      </c>
      <c r="AP29" s="209">
        <v>-0.843028</v>
      </c>
      <c r="AQ29" s="209">
        <v>-0.76817800000000003</v>
      </c>
      <c r="AR29" s="209">
        <v>-1.017166</v>
      </c>
      <c r="AS29" s="209">
        <v>-1.1167959999999999</v>
      </c>
      <c r="AT29" s="209">
        <v>-0.902976</v>
      </c>
      <c r="AU29" s="209">
        <v>-0.70777999999999996</v>
      </c>
      <c r="AV29" s="209">
        <v>-0.737035</v>
      </c>
      <c r="AW29" s="209">
        <v>-0.79722899999999997</v>
      </c>
      <c r="AX29" s="209">
        <v>-1.029407</v>
      </c>
      <c r="AY29" s="209">
        <v>-0.72278399999999998</v>
      </c>
      <c r="AZ29" s="209">
        <v>-0.63708600000000004</v>
      </c>
      <c r="BA29" s="209">
        <v>-1.0400609999999999</v>
      </c>
      <c r="BB29" s="209">
        <v>-1.3017179999999999</v>
      </c>
      <c r="BC29" s="209">
        <v>-1.0108060000000001</v>
      </c>
      <c r="BD29" s="209">
        <v>-1.1366339999999999</v>
      </c>
      <c r="BE29" s="209">
        <v>-1.362258</v>
      </c>
      <c r="BF29" s="209">
        <v>-1.2477</v>
      </c>
      <c r="BG29" s="209">
        <v>-1.265989</v>
      </c>
      <c r="BH29" s="209">
        <v>-1.0993225806</v>
      </c>
      <c r="BI29" s="209">
        <v>-1.0041601579999999</v>
      </c>
      <c r="BJ29" s="298">
        <v>-1.0636030000000001</v>
      </c>
      <c r="BK29" s="298">
        <v>-0.79540820000000001</v>
      </c>
      <c r="BL29" s="298">
        <v>-1.0291760000000001</v>
      </c>
      <c r="BM29" s="298">
        <v>-1.2191399999999999</v>
      </c>
      <c r="BN29" s="298">
        <v>-1.372582</v>
      </c>
      <c r="BO29" s="298">
        <v>-1.227044</v>
      </c>
      <c r="BP29" s="298">
        <v>-1.4752050000000001</v>
      </c>
      <c r="BQ29" s="298">
        <v>-1.5127759999999999</v>
      </c>
      <c r="BR29" s="298">
        <v>-1.397373</v>
      </c>
      <c r="BS29" s="298">
        <v>-1.3536550000000001</v>
      </c>
      <c r="BT29" s="298">
        <v>-1.374817</v>
      </c>
      <c r="BU29" s="298">
        <v>-1.310821</v>
      </c>
      <c r="BV29" s="298">
        <v>-1.344549</v>
      </c>
    </row>
    <row r="30" spans="1:74" ht="11.15" customHeight="1" x14ac:dyDescent="0.25">
      <c r="A30" s="60" t="s">
        <v>171</v>
      </c>
      <c r="B30" s="171" t="s">
        <v>166</v>
      </c>
      <c r="C30" s="209">
        <v>-4.4615000000000002E-2</v>
      </c>
      <c r="D30" s="209">
        <v>-0.14637</v>
      </c>
      <c r="E30" s="209">
        <v>-9.8396999999999998E-2</v>
      </c>
      <c r="F30" s="209">
        <v>-0.132489</v>
      </c>
      <c r="G30" s="209">
        <v>-0.134682</v>
      </c>
      <c r="H30" s="209">
        <v>-0.12859000000000001</v>
      </c>
      <c r="I30" s="209">
        <v>-0.120411</v>
      </c>
      <c r="J30" s="209">
        <v>-0.147091</v>
      </c>
      <c r="K30" s="209">
        <v>-5.2004000000000002E-2</v>
      </c>
      <c r="L30" s="209">
        <v>-0.106616</v>
      </c>
      <c r="M30" s="209">
        <v>-8.8722999999999996E-2</v>
      </c>
      <c r="N30" s="209">
        <v>-0.120647</v>
      </c>
      <c r="O30" s="209">
        <v>-3.2478E-2</v>
      </c>
      <c r="P30" s="209">
        <v>-7.7406000000000003E-2</v>
      </c>
      <c r="Q30" s="209">
        <v>-0.111315</v>
      </c>
      <c r="R30" s="209">
        <v>-0.22023000000000001</v>
      </c>
      <c r="S30" s="209">
        <v>-0.13189100000000001</v>
      </c>
      <c r="T30" s="209">
        <v>-9.7434999999999994E-2</v>
      </c>
      <c r="U30" s="209">
        <v>-4.0055E-2</v>
      </c>
      <c r="V30" s="209">
        <v>-0.14250299999999999</v>
      </c>
      <c r="W30" s="209">
        <v>-3.6746000000000001E-2</v>
      </c>
      <c r="X30" s="209">
        <v>-3.2368000000000001E-2</v>
      </c>
      <c r="Y30" s="209">
        <v>-5.8830000000000002E-3</v>
      </c>
      <c r="Z30" s="209">
        <v>-3.4029999999999998E-2</v>
      </c>
      <c r="AA30" s="209">
        <v>5.6889999999999996E-3</v>
      </c>
      <c r="AB30" s="209">
        <v>-2.7595999999999999E-2</v>
      </c>
      <c r="AC30" s="209">
        <v>-3.7073000000000002E-2</v>
      </c>
      <c r="AD30" s="209">
        <v>-1.9021E-2</v>
      </c>
      <c r="AE30" s="209">
        <v>-7.9539999999999993E-3</v>
      </c>
      <c r="AF30" s="209">
        <v>5.934E-3</v>
      </c>
      <c r="AG30" s="209">
        <v>9.495E-3</v>
      </c>
      <c r="AH30" s="209">
        <v>6.5386E-2</v>
      </c>
      <c r="AI30" s="209">
        <v>7.9594999999999999E-2</v>
      </c>
      <c r="AJ30" s="209">
        <v>7.7909999999999993E-2</v>
      </c>
      <c r="AK30" s="209">
        <v>5.1949000000000002E-2</v>
      </c>
      <c r="AL30" s="209">
        <v>1.7762E-2</v>
      </c>
      <c r="AM30" s="209">
        <v>0.133217</v>
      </c>
      <c r="AN30" s="209">
        <v>3.9888E-2</v>
      </c>
      <c r="AO30" s="209">
        <v>4.0369000000000002E-2</v>
      </c>
      <c r="AP30" s="209">
        <v>-1.7968000000000001E-2</v>
      </c>
      <c r="AQ30" s="209">
        <v>5.9402000000000003E-2</v>
      </c>
      <c r="AR30" s="209">
        <v>0.10026599999999999</v>
      </c>
      <c r="AS30" s="209">
        <v>3.6566000000000001E-2</v>
      </c>
      <c r="AT30" s="209">
        <v>0.12684300000000001</v>
      </c>
      <c r="AU30" s="209">
        <v>8.7721999999999994E-2</v>
      </c>
      <c r="AV30" s="209">
        <v>0.16597200000000001</v>
      </c>
      <c r="AW30" s="209">
        <v>0.13574900000000001</v>
      </c>
      <c r="AX30" s="209">
        <v>0.15303</v>
      </c>
      <c r="AY30" s="209">
        <v>0.115231</v>
      </c>
      <c r="AZ30" s="209">
        <v>0.17296800000000001</v>
      </c>
      <c r="BA30" s="209">
        <v>0.147842</v>
      </c>
      <c r="BB30" s="209">
        <v>0.12693199999999999</v>
      </c>
      <c r="BC30" s="209">
        <v>9.3178999999999998E-2</v>
      </c>
      <c r="BD30" s="209">
        <v>8.4362999999999994E-2</v>
      </c>
      <c r="BE30" s="209">
        <v>0.106533</v>
      </c>
      <c r="BF30" s="209">
        <v>7.8156000000000003E-2</v>
      </c>
      <c r="BG30" s="209">
        <v>0.12723599999999999</v>
      </c>
      <c r="BH30" s="209">
        <v>0.12654838709999999</v>
      </c>
      <c r="BI30" s="209">
        <v>4.9634954485999999E-2</v>
      </c>
      <c r="BJ30" s="298">
        <v>0.1084135</v>
      </c>
      <c r="BK30" s="298">
        <v>0.1240112</v>
      </c>
      <c r="BL30" s="298">
        <v>0.11160059999999999</v>
      </c>
      <c r="BM30" s="298">
        <v>7.1218100000000006E-2</v>
      </c>
      <c r="BN30" s="298">
        <v>7.3913099999999995E-2</v>
      </c>
      <c r="BO30" s="298">
        <v>0.1287005</v>
      </c>
      <c r="BP30" s="298">
        <v>0.1052003</v>
      </c>
      <c r="BQ30" s="298">
        <v>7.3425900000000002E-2</v>
      </c>
      <c r="BR30" s="298">
        <v>8.7159600000000004E-2</v>
      </c>
      <c r="BS30" s="298">
        <v>7.7326800000000001E-2</v>
      </c>
      <c r="BT30" s="298">
        <v>0.1168973</v>
      </c>
      <c r="BU30" s="298">
        <v>0.18381529999999999</v>
      </c>
      <c r="BV30" s="298">
        <v>0.1016859</v>
      </c>
    </row>
    <row r="31" spans="1:74" ht="11.15" customHeight="1" x14ac:dyDescent="0.25">
      <c r="A31" s="60" t="s">
        <v>178</v>
      </c>
      <c r="B31" s="570" t="s">
        <v>963</v>
      </c>
      <c r="C31" s="209">
        <v>-0.56450699999999998</v>
      </c>
      <c r="D31" s="209">
        <v>-0.66781699999999999</v>
      </c>
      <c r="E31" s="209">
        <v>-0.59882400000000002</v>
      </c>
      <c r="F31" s="209">
        <v>-0.61241000000000001</v>
      </c>
      <c r="G31" s="209">
        <v>-0.63654999999999995</v>
      </c>
      <c r="H31" s="209">
        <v>-0.55854999999999999</v>
      </c>
      <c r="I31" s="209">
        <v>-0.60168600000000005</v>
      </c>
      <c r="J31" s="209">
        <v>-0.50763999999999998</v>
      </c>
      <c r="K31" s="209">
        <v>-0.51959200000000005</v>
      </c>
      <c r="L31" s="209">
        <v>-0.44999400000000001</v>
      </c>
      <c r="M31" s="209">
        <v>-0.70565800000000001</v>
      </c>
      <c r="N31" s="209">
        <v>-0.70244399999999996</v>
      </c>
      <c r="O31" s="209">
        <v>-0.62437200000000004</v>
      </c>
      <c r="P31" s="209">
        <v>-0.71278300000000006</v>
      </c>
      <c r="Q31" s="209">
        <v>-0.55670699999999995</v>
      </c>
      <c r="R31" s="209">
        <v>-0.53990700000000003</v>
      </c>
      <c r="S31" s="209">
        <v>-0.488367</v>
      </c>
      <c r="T31" s="209">
        <v>-0.442214</v>
      </c>
      <c r="U31" s="209">
        <v>-0.47009000000000001</v>
      </c>
      <c r="V31" s="209">
        <v>-0.54673000000000005</v>
      </c>
      <c r="W31" s="209">
        <v>-0.55604399999999998</v>
      </c>
      <c r="X31" s="209">
        <v>-0.51596600000000004</v>
      </c>
      <c r="Y31" s="209">
        <v>-0.53462600000000005</v>
      </c>
      <c r="Z31" s="209">
        <v>-0.57075200000000004</v>
      </c>
      <c r="AA31" s="209">
        <v>-0.67932599999999999</v>
      </c>
      <c r="AB31" s="209">
        <v>-0.64490000000000003</v>
      </c>
      <c r="AC31" s="209">
        <v>-0.59478200000000003</v>
      </c>
      <c r="AD31" s="209">
        <v>-0.513984</v>
      </c>
      <c r="AE31" s="209">
        <v>-0.45857300000000001</v>
      </c>
      <c r="AF31" s="209">
        <v>-0.49776700000000002</v>
      </c>
      <c r="AG31" s="209">
        <v>-0.52235900000000002</v>
      </c>
      <c r="AH31" s="209">
        <v>-0.456901</v>
      </c>
      <c r="AI31" s="209">
        <v>-0.45726</v>
      </c>
      <c r="AJ31" s="209">
        <v>-0.49326300000000001</v>
      </c>
      <c r="AK31" s="209">
        <v>-0.46581499999999998</v>
      </c>
      <c r="AL31" s="209">
        <v>-0.481485</v>
      </c>
      <c r="AM31" s="209">
        <v>-0.485927</v>
      </c>
      <c r="AN31" s="209">
        <v>-0.47211999999999998</v>
      </c>
      <c r="AO31" s="209">
        <v>-0.494502</v>
      </c>
      <c r="AP31" s="209">
        <v>-0.54855699999999996</v>
      </c>
      <c r="AQ31" s="209">
        <v>-0.40148800000000001</v>
      </c>
      <c r="AR31" s="209">
        <v>-0.52744100000000005</v>
      </c>
      <c r="AS31" s="209">
        <v>-0.57787699999999997</v>
      </c>
      <c r="AT31" s="209">
        <v>-0.43073899999999998</v>
      </c>
      <c r="AU31" s="209">
        <v>-0.48097899999999999</v>
      </c>
      <c r="AV31" s="209">
        <v>-0.55893599999999999</v>
      </c>
      <c r="AW31" s="209">
        <v>-0.46094800000000002</v>
      </c>
      <c r="AX31" s="209">
        <v>-0.48316599999999998</v>
      </c>
      <c r="AY31" s="209">
        <v>-0.47935</v>
      </c>
      <c r="AZ31" s="209">
        <v>-0.58732799999999996</v>
      </c>
      <c r="BA31" s="209">
        <v>-0.56202600000000003</v>
      </c>
      <c r="BB31" s="209">
        <v>-0.55386899999999994</v>
      </c>
      <c r="BC31" s="209">
        <v>-0.60594400000000004</v>
      </c>
      <c r="BD31" s="209">
        <v>-0.61036900000000005</v>
      </c>
      <c r="BE31" s="209">
        <v>-0.44747799999999999</v>
      </c>
      <c r="BF31" s="209">
        <v>-0.49833499999999997</v>
      </c>
      <c r="BG31" s="209">
        <v>-0.52004600000000001</v>
      </c>
      <c r="BH31" s="209">
        <v>-0.57802330000000002</v>
      </c>
      <c r="BI31" s="209">
        <v>-0.68842930000000002</v>
      </c>
      <c r="BJ31" s="298">
        <v>-0.67607680000000003</v>
      </c>
      <c r="BK31" s="298">
        <v>-0.61299479999999995</v>
      </c>
      <c r="BL31" s="298">
        <v>-0.79935610000000001</v>
      </c>
      <c r="BM31" s="298">
        <v>-0.79786319999999999</v>
      </c>
      <c r="BN31" s="298">
        <v>-0.69633230000000002</v>
      </c>
      <c r="BO31" s="298">
        <v>-0.67298340000000001</v>
      </c>
      <c r="BP31" s="298">
        <v>-0.77763930000000003</v>
      </c>
      <c r="BQ31" s="298">
        <v>-0.67962809999999996</v>
      </c>
      <c r="BR31" s="298">
        <v>-0.72671909999999995</v>
      </c>
      <c r="BS31" s="298">
        <v>-0.72467890000000001</v>
      </c>
      <c r="BT31" s="298">
        <v>-0.77538169999999995</v>
      </c>
      <c r="BU31" s="298">
        <v>-0.85324250000000001</v>
      </c>
      <c r="BV31" s="298">
        <v>-0.81910550000000004</v>
      </c>
    </row>
    <row r="32" spans="1:74" ht="11.15" customHeight="1" x14ac:dyDescent="0.25">
      <c r="A32" s="60" t="s">
        <v>735</v>
      </c>
      <c r="B32" s="171" t="s">
        <v>120</v>
      </c>
      <c r="C32" s="209">
        <v>0.42183322580999999</v>
      </c>
      <c r="D32" s="209">
        <v>0.29626046429000003</v>
      </c>
      <c r="E32" s="209">
        <v>0.49203809676999999</v>
      </c>
      <c r="F32" s="209">
        <v>0.21972803332999999</v>
      </c>
      <c r="G32" s="209">
        <v>-0.36883667741999998</v>
      </c>
      <c r="H32" s="209">
        <v>-0.53113889999999997</v>
      </c>
      <c r="I32" s="209">
        <v>-0.36356719355</v>
      </c>
      <c r="J32" s="209">
        <v>-0.68804500000000002</v>
      </c>
      <c r="K32" s="209">
        <v>-1.0076489333</v>
      </c>
      <c r="L32" s="209">
        <v>0.90613932257999996</v>
      </c>
      <c r="M32" s="209">
        <v>0.60069033332999999</v>
      </c>
      <c r="N32" s="209">
        <v>-0.25948038709999999</v>
      </c>
      <c r="O32" s="209">
        <v>1.2769806452E-2</v>
      </c>
      <c r="P32" s="209">
        <v>0.69238835714000002</v>
      </c>
      <c r="Q32" s="209">
        <v>0.33336964516000001</v>
      </c>
      <c r="R32" s="209">
        <v>-0.25034260000000003</v>
      </c>
      <c r="S32" s="209">
        <v>-1.0376993226</v>
      </c>
      <c r="T32" s="209">
        <v>-0.49071740000000003</v>
      </c>
      <c r="U32" s="209">
        <v>-0.86342303225999995</v>
      </c>
      <c r="V32" s="209">
        <v>-9.9354935483999998E-2</v>
      </c>
      <c r="W32" s="209">
        <v>-7.3538733332999998E-2</v>
      </c>
      <c r="X32" s="209">
        <v>0.98616241935000004</v>
      </c>
      <c r="Y32" s="209">
        <v>0.16170029999999999</v>
      </c>
      <c r="Z32" s="209">
        <v>-0.37925441934999998</v>
      </c>
      <c r="AA32" s="209">
        <v>-0.33976012903000002</v>
      </c>
      <c r="AB32" s="209">
        <v>1.0169140000000001</v>
      </c>
      <c r="AC32" s="209">
        <v>-0.42681709677000002</v>
      </c>
      <c r="AD32" s="209">
        <v>-1.0394444</v>
      </c>
      <c r="AE32" s="209">
        <v>-1.1639073871000001</v>
      </c>
      <c r="AF32" s="209">
        <v>-0.48002223332999999</v>
      </c>
      <c r="AG32" s="209">
        <v>-0.28444703226000001</v>
      </c>
      <c r="AH32" s="209">
        <v>2.2096000000000001E-2</v>
      </c>
      <c r="AI32" s="209">
        <v>0.25739230000000002</v>
      </c>
      <c r="AJ32" s="209">
        <v>1.0661289032000001</v>
      </c>
      <c r="AK32" s="209">
        <v>0.14784146667</v>
      </c>
      <c r="AL32" s="209">
        <v>0.97081609677000003</v>
      </c>
      <c r="AM32" s="209">
        <v>-9.5407387097000002E-2</v>
      </c>
      <c r="AN32" s="209">
        <v>1.8443721429</v>
      </c>
      <c r="AO32" s="209">
        <v>2.2861612903000001E-2</v>
      </c>
      <c r="AP32" s="209">
        <v>-3.9026166666999998E-2</v>
      </c>
      <c r="AQ32" s="209">
        <v>-0.55591645161000003</v>
      </c>
      <c r="AR32" s="209">
        <v>-0.21228593333000001</v>
      </c>
      <c r="AS32" s="209">
        <v>-0.19728235484000001</v>
      </c>
      <c r="AT32" s="209">
        <v>0.34493590323000001</v>
      </c>
      <c r="AU32" s="209">
        <v>-6.3931866667000001E-2</v>
      </c>
      <c r="AV32" s="209">
        <v>0.45837938709999998</v>
      </c>
      <c r="AW32" s="209">
        <v>0.53420129999999999</v>
      </c>
      <c r="AX32" s="209">
        <v>0.73975641935000003</v>
      </c>
      <c r="AY32" s="209">
        <v>5.5303999999999999E-2</v>
      </c>
      <c r="AZ32" s="209">
        <v>0.69260603571000001</v>
      </c>
      <c r="BA32" s="209">
        <v>0.55104519355000003</v>
      </c>
      <c r="BB32" s="209">
        <v>0.16183863333000001</v>
      </c>
      <c r="BC32" s="209">
        <v>-0.76763358064999998</v>
      </c>
      <c r="BD32" s="209">
        <v>-0.13288236667</v>
      </c>
      <c r="BE32" s="209">
        <v>-0.93715899999999996</v>
      </c>
      <c r="BF32" s="209">
        <v>-4.6035677418999998E-2</v>
      </c>
      <c r="BG32" s="209">
        <v>0.21303673333000001</v>
      </c>
      <c r="BH32" s="209">
        <v>0.39436582258000002</v>
      </c>
      <c r="BI32" s="209">
        <v>-0.19272760554000001</v>
      </c>
      <c r="BJ32" s="298">
        <v>0.15412999999999999</v>
      </c>
      <c r="BK32" s="298">
        <v>-0.30540980000000001</v>
      </c>
      <c r="BL32" s="298">
        <v>0.83802560000000004</v>
      </c>
      <c r="BM32" s="298">
        <v>0.31948349999999998</v>
      </c>
      <c r="BN32" s="298">
        <v>-0.4859426</v>
      </c>
      <c r="BO32" s="298">
        <v>-0.95206970000000002</v>
      </c>
      <c r="BP32" s="298">
        <v>-0.55801970000000001</v>
      </c>
      <c r="BQ32" s="298">
        <v>-0.46414100000000003</v>
      </c>
      <c r="BR32" s="298">
        <v>-0.38228139999999999</v>
      </c>
      <c r="BS32" s="298">
        <v>-5.6620400000000001E-2</v>
      </c>
      <c r="BT32" s="298">
        <v>0.81313159999999995</v>
      </c>
      <c r="BU32" s="298">
        <v>0.35175820000000002</v>
      </c>
      <c r="BV32" s="298">
        <v>0.1588502</v>
      </c>
    </row>
    <row r="33" spans="1:74" s="63" customFormat="1" ht="11.15" customHeight="1" x14ac:dyDescent="0.25">
      <c r="A33" s="60" t="s">
        <v>740</v>
      </c>
      <c r="B33" s="171" t="s">
        <v>393</v>
      </c>
      <c r="C33" s="209">
        <v>20.564494323000002</v>
      </c>
      <c r="D33" s="209">
        <v>19.693277606999999</v>
      </c>
      <c r="E33" s="209">
        <v>20.731360226</v>
      </c>
      <c r="F33" s="209">
        <v>20.0384897</v>
      </c>
      <c r="G33" s="209">
        <v>20.251335193999999</v>
      </c>
      <c r="H33" s="209">
        <v>20.7704001</v>
      </c>
      <c r="I33" s="209">
        <v>20.671505968000002</v>
      </c>
      <c r="J33" s="209">
        <v>21.356232419000001</v>
      </c>
      <c r="K33" s="209">
        <v>20.084242067000002</v>
      </c>
      <c r="L33" s="209">
        <v>20.785921452</v>
      </c>
      <c r="M33" s="209">
        <v>20.774381999999999</v>
      </c>
      <c r="N33" s="209">
        <v>20.327644515999999</v>
      </c>
      <c r="O33" s="209">
        <v>20.665175483999999</v>
      </c>
      <c r="P33" s="209">
        <v>20.284046499999999</v>
      </c>
      <c r="Q33" s="209">
        <v>20.176405710000001</v>
      </c>
      <c r="R33" s="209">
        <v>20.332735733</v>
      </c>
      <c r="S33" s="209">
        <v>20.387217934999999</v>
      </c>
      <c r="T33" s="209">
        <v>20.654108600000001</v>
      </c>
      <c r="U33" s="209">
        <v>20.734702644999999</v>
      </c>
      <c r="V33" s="209">
        <v>21.158047484000001</v>
      </c>
      <c r="W33" s="209">
        <v>20.248613599999999</v>
      </c>
      <c r="X33" s="209">
        <v>20.714148774000002</v>
      </c>
      <c r="Y33" s="209">
        <v>20.736323633000001</v>
      </c>
      <c r="Z33" s="209">
        <v>20.443029773999999</v>
      </c>
      <c r="AA33" s="209">
        <v>19.93354429</v>
      </c>
      <c r="AB33" s="209">
        <v>20.132419896999998</v>
      </c>
      <c r="AC33" s="209">
        <v>18.463001161000001</v>
      </c>
      <c r="AD33" s="209">
        <v>14.548502933</v>
      </c>
      <c r="AE33" s="209">
        <v>16.078216129000001</v>
      </c>
      <c r="AF33" s="209">
        <v>17.578089432999999</v>
      </c>
      <c r="AG33" s="209">
        <v>18.381100903</v>
      </c>
      <c r="AH33" s="209">
        <v>18.557907418999999</v>
      </c>
      <c r="AI33" s="209">
        <v>18.414890967000002</v>
      </c>
      <c r="AJ33" s="209">
        <v>18.613669968</v>
      </c>
      <c r="AK33" s="209">
        <v>18.742549767</v>
      </c>
      <c r="AL33" s="209">
        <v>18.801704709999999</v>
      </c>
      <c r="AM33" s="209">
        <v>18.715430516000001</v>
      </c>
      <c r="AN33" s="209">
        <v>17.699020570999998</v>
      </c>
      <c r="AO33" s="209">
        <v>19.131856290000002</v>
      </c>
      <c r="AP33" s="209">
        <v>19.743370533</v>
      </c>
      <c r="AQ33" s="209">
        <v>20.049364838999999</v>
      </c>
      <c r="AR33" s="209">
        <v>20.585420233000001</v>
      </c>
      <c r="AS33" s="209">
        <v>20.171343871000001</v>
      </c>
      <c r="AT33" s="209">
        <v>20.572289161</v>
      </c>
      <c r="AU33" s="209">
        <v>20.137974400000001</v>
      </c>
      <c r="AV33" s="209">
        <v>20.376654354999999</v>
      </c>
      <c r="AW33" s="209">
        <v>20.572407800000001</v>
      </c>
      <c r="AX33" s="209">
        <v>20.656523258</v>
      </c>
      <c r="AY33" s="209">
        <v>19.724379515999999</v>
      </c>
      <c r="AZ33" s="209">
        <v>20.435338714</v>
      </c>
      <c r="BA33" s="209">
        <v>20.511570484</v>
      </c>
      <c r="BB33" s="209">
        <v>19.957017066999999</v>
      </c>
      <c r="BC33" s="209">
        <v>20.076552871000001</v>
      </c>
      <c r="BD33" s="209">
        <v>20.7716818</v>
      </c>
      <c r="BE33" s="209">
        <v>20.344572742</v>
      </c>
      <c r="BF33" s="209">
        <v>20.600699902999999</v>
      </c>
      <c r="BG33" s="209">
        <v>20.469423500000001</v>
      </c>
      <c r="BH33" s="209">
        <v>20.358031716999999</v>
      </c>
      <c r="BI33" s="209">
        <v>20.271328644</v>
      </c>
      <c r="BJ33" s="298">
        <v>20.81549</v>
      </c>
      <c r="BK33" s="298">
        <v>20.122</v>
      </c>
      <c r="BL33" s="298">
        <v>20.26201</v>
      </c>
      <c r="BM33" s="298">
        <v>20.50657</v>
      </c>
      <c r="BN33" s="298">
        <v>20.361219999999999</v>
      </c>
      <c r="BO33" s="298">
        <v>20.55902</v>
      </c>
      <c r="BP33" s="298">
        <v>20.676690000000001</v>
      </c>
      <c r="BQ33" s="298">
        <v>20.495080000000002</v>
      </c>
      <c r="BR33" s="298">
        <v>20.627770000000002</v>
      </c>
      <c r="BS33" s="298">
        <v>20.336539999999999</v>
      </c>
      <c r="BT33" s="298">
        <v>20.610410000000002</v>
      </c>
      <c r="BU33" s="298">
        <v>20.69171</v>
      </c>
      <c r="BV33" s="298">
        <v>20.84132</v>
      </c>
    </row>
    <row r="34" spans="1:74" s="63" customFormat="1" ht="11.15" customHeight="1" x14ac:dyDescent="0.25">
      <c r="A34" s="60"/>
      <c r="B34" s="43"/>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724"/>
      <c r="AZ34" s="724"/>
      <c r="BA34" s="724"/>
      <c r="BB34" s="724"/>
      <c r="BC34" s="724"/>
      <c r="BD34" s="724"/>
      <c r="BE34" s="724"/>
      <c r="BF34" s="724"/>
      <c r="BG34" s="724"/>
      <c r="BH34" s="724"/>
      <c r="BI34" s="724"/>
      <c r="BJ34" s="301"/>
      <c r="BK34" s="301"/>
      <c r="BL34" s="301"/>
      <c r="BM34" s="301"/>
      <c r="BN34" s="301"/>
      <c r="BO34" s="301"/>
      <c r="BP34" s="301"/>
      <c r="BQ34" s="301"/>
      <c r="BR34" s="301"/>
      <c r="BS34" s="301"/>
      <c r="BT34" s="301"/>
      <c r="BU34" s="301"/>
      <c r="BV34" s="301"/>
    </row>
    <row r="35" spans="1:74" ht="11.15" customHeight="1" x14ac:dyDescent="0.25">
      <c r="A35" s="56"/>
      <c r="B35" s="64" t="s">
        <v>765</v>
      </c>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301"/>
      <c r="AZ35" s="301"/>
      <c r="BA35" s="301"/>
      <c r="BB35" s="301"/>
      <c r="BC35" s="301"/>
      <c r="BD35" s="301"/>
      <c r="BE35" s="301"/>
      <c r="BF35" s="301"/>
      <c r="BG35" s="301"/>
      <c r="BH35" s="301"/>
      <c r="BI35" s="301"/>
      <c r="BJ35" s="301"/>
      <c r="BK35" s="301"/>
      <c r="BL35" s="301"/>
      <c r="BM35" s="301"/>
      <c r="BN35" s="301"/>
      <c r="BO35" s="301"/>
      <c r="BP35" s="301"/>
      <c r="BQ35" s="301"/>
      <c r="BR35" s="301"/>
      <c r="BS35" s="301"/>
      <c r="BT35" s="301"/>
      <c r="BU35" s="301"/>
      <c r="BV35" s="301"/>
    </row>
    <row r="36" spans="1:74" ht="11.15" customHeight="1" x14ac:dyDescent="0.25">
      <c r="A36" s="563" t="s">
        <v>958</v>
      </c>
      <c r="B36" s="570" t="s">
        <v>961</v>
      </c>
      <c r="C36" s="209">
        <v>3.5365449999999998</v>
      </c>
      <c r="D36" s="209">
        <v>3.1573500000000001</v>
      </c>
      <c r="E36" s="209">
        <v>3.0940310000000002</v>
      </c>
      <c r="F36" s="209">
        <v>2.8628550000000001</v>
      </c>
      <c r="G36" s="209">
        <v>2.5815000000000001</v>
      </c>
      <c r="H36" s="209">
        <v>2.6043530000000001</v>
      </c>
      <c r="I36" s="209">
        <v>2.8432019999999998</v>
      </c>
      <c r="J36" s="209">
        <v>2.902774</v>
      </c>
      <c r="K36" s="209">
        <v>2.9017400000000002</v>
      </c>
      <c r="L36" s="209">
        <v>2.976086</v>
      </c>
      <c r="M36" s="209">
        <v>3.324694</v>
      </c>
      <c r="N36" s="209">
        <v>3.3805269999999998</v>
      </c>
      <c r="O36" s="209">
        <v>3.7151969999999999</v>
      </c>
      <c r="P36" s="209">
        <v>3.5900650000000001</v>
      </c>
      <c r="Q36" s="209">
        <v>3.1362429999999999</v>
      </c>
      <c r="R36" s="209">
        <v>2.8857740000000001</v>
      </c>
      <c r="S36" s="209">
        <v>2.7452040000000002</v>
      </c>
      <c r="T36" s="209">
        <v>2.7531680000000001</v>
      </c>
      <c r="U36" s="209">
        <v>2.929627</v>
      </c>
      <c r="V36" s="209">
        <v>2.8539729999999999</v>
      </c>
      <c r="W36" s="209">
        <v>3.0413929999999998</v>
      </c>
      <c r="X36" s="209">
        <v>3.1476060000000001</v>
      </c>
      <c r="Y36" s="209">
        <v>3.398466</v>
      </c>
      <c r="Z36" s="209">
        <v>3.4986169999999999</v>
      </c>
      <c r="AA36" s="209">
        <v>3.4422959999999998</v>
      </c>
      <c r="AB36" s="209">
        <v>3.3131789999999999</v>
      </c>
      <c r="AC36" s="209">
        <v>3.3614820000000001</v>
      </c>
      <c r="AD36" s="209">
        <v>2.7248800000000002</v>
      </c>
      <c r="AE36" s="209">
        <v>2.9369320000000001</v>
      </c>
      <c r="AF36" s="209">
        <v>2.8951790000000002</v>
      </c>
      <c r="AG36" s="209">
        <v>3.02528</v>
      </c>
      <c r="AH36" s="209">
        <v>2.9741149999999998</v>
      </c>
      <c r="AI36" s="209">
        <v>3.017242</v>
      </c>
      <c r="AJ36" s="209">
        <v>3.3164470000000001</v>
      </c>
      <c r="AK36" s="209">
        <v>3.7318799999999999</v>
      </c>
      <c r="AL36" s="209">
        <v>3.9815260000000001</v>
      </c>
      <c r="AM36" s="209">
        <v>4.0425789999999999</v>
      </c>
      <c r="AN36" s="209">
        <v>3.0106890000000002</v>
      </c>
      <c r="AO36" s="209">
        <v>3.1933310000000001</v>
      </c>
      <c r="AP36" s="209">
        <v>3.2314430000000001</v>
      </c>
      <c r="AQ36" s="209">
        <v>3.389751</v>
      </c>
      <c r="AR36" s="209">
        <v>3.365332</v>
      </c>
      <c r="AS36" s="209">
        <v>3.3149000000000002</v>
      </c>
      <c r="AT36" s="209">
        <v>3.3795809999999999</v>
      </c>
      <c r="AU36" s="209">
        <v>3.322473</v>
      </c>
      <c r="AV36" s="209">
        <v>3.412153</v>
      </c>
      <c r="AW36" s="209">
        <v>3.5432350000000001</v>
      </c>
      <c r="AX36" s="209">
        <v>4.0248410000000003</v>
      </c>
      <c r="AY36" s="209">
        <v>4.081099</v>
      </c>
      <c r="AZ36" s="209">
        <v>4.0016559999999997</v>
      </c>
      <c r="BA36" s="209">
        <v>3.553223</v>
      </c>
      <c r="BB36" s="209">
        <v>3.516337</v>
      </c>
      <c r="BC36" s="209">
        <v>3.296424</v>
      </c>
      <c r="BD36" s="209">
        <v>3.4899100000000001</v>
      </c>
      <c r="BE36" s="209">
        <v>3.6713239999999998</v>
      </c>
      <c r="BF36" s="209">
        <v>3.3088920000000002</v>
      </c>
      <c r="BG36" s="209">
        <v>3.4444819999999998</v>
      </c>
      <c r="BH36" s="209">
        <v>3.6157546805999998</v>
      </c>
      <c r="BI36" s="209">
        <v>3.6502219999999999</v>
      </c>
      <c r="BJ36" s="298">
        <v>4.1704590000000001</v>
      </c>
      <c r="BK36" s="298">
        <v>4.2991099999999998</v>
      </c>
      <c r="BL36" s="298">
        <v>4.0840860000000001</v>
      </c>
      <c r="BM36" s="298">
        <v>3.8494700000000002</v>
      </c>
      <c r="BN36" s="298">
        <v>3.675605</v>
      </c>
      <c r="BO36" s="298">
        <v>3.5055860000000001</v>
      </c>
      <c r="BP36" s="298">
        <v>3.4214199999999999</v>
      </c>
      <c r="BQ36" s="298">
        <v>3.4877720000000001</v>
      </c>
      <c r="BR36" s="298">
        <v>3.3821119999999998</v>
      </c>
      <c r="BS36" s="298">
        <v>3.5333510000000001</v>
      </c>
      <c r="BT36" s="298">
        <v>3.7653029999999998</v>
      </c>
      <c r="BU36" s="298">
        <v>3.8985789999999998</v>
      </c>
      <c r="BV36" s="298">
        <v>4.1431459999999998</v>
      </c>
    </row>
    <row r="37" spans="1:74" ht="11.15" customHeight="1" x14ac:dyDescent="0.25">
      <c r="A37" s="563" t="s">
        <v>737</v>
      </c>
      <c r="B37" s="172" t="s">
        <v>394</v>
      </c>
      <c r="C37" s="209">
        <v>7.6605000000000006E-2</v>
      </c>
      <c r="D37" s="209">
        <v>0.207261</v>
      </c>
      <c r="E37" s="209">
        <v>0.148974</v>
      </c>
      <c r="F37" s="209">
        <v>-7.6146000000000005E-2</v>
      </c>
      <c r="G37" s="209">
        <v>-4.7648999999999997E-2</v>
      </c>
      <c r="H37" s="209">
        <v>6.4422999999999994E-2</v>
      </c>
      <c r="I37" s="209">
        <v>-8.2791000000000003E-2</v>
      </c>
      <c r="J37" s="209">
        <v>-2.7517E-2</v>
      </c>
      <c r="K37" s="209">
        <v>-0.15881899999999999</v>
      </c>
      <c r="L37" s="209">
        <v>7.4784000000000003E-2</v>
      </c>
      <c r="M37" s="209">
        <v>5.6642999999999999E-2</v>
      </c>
      <c r="N37" s="209">
        <v>-4.8473000000000002E-2</v>
      </c>
      <c r="O37" s="209">
        <v>9.2238000000000001E-2</v>
      </c>
      <c r="P37" s="209">
        <v>-0.130995</v>
      </c>
      <c r="Q37" s="209">
        <v>3.2937000000000001E-2</v>
      </c>
      <c r="R37" s="209">
        <v>0.14152000000000001</v>
      </c>
      <c r="S37" s="209">
        <v>0.139816</v>
      </c>
      <c r="T37" s="209">
        <v>-3.2070000000000002E-3</v>
      </c>
      <c r="U37" s="209">
        <v>-6.2359999999999999E-2</v>
      </c>
      <c r="V37" s="209">
        <v>0.103729</v>
      </c>
      <c r="W37" s="209">
        <v>9.7963999999999996E-2</v>
      </c>
      <c r="X37" s="209">
        <v>0.156083</v>
      </c>
      <c r="Y37" s="209">
        <v>0.104794</v>
      </c>
      <c r="Z37" s="209">
        <v>7.8493999999999994E-2</v>
      </c>
      <c r="AA37" s="209">
        <v>7.3780999999999999E-2</v>
      </c>
      <c r="AB37" s="209">
        <v>0.21806200000000001</v>
      </c>
      <c r="AC37" s="209">
        <v>0.244699</v>
      </c>
      <c r="AD37" s="209">
        <v>0.106626</v>
      </c>
      <c r="AE37" s="209">
        <v>0.198659</v>
      </c>
      <c r="AF37" s="209">
        <v>5.8417999999999998E-2</v>
      </c>
      <c r="AG37" s="209">
        <v>5.0208999999999997E-2</v>
      </c>
      <c r="AH37" s="209">
        <v>7.8211000000000003E-2</v>
      </c>
      <c r="AI37" s="209">
        <v>-4.5710000000000001E-2</v>
      </c>
      <c r="AJ37" s="209">
        <v>-5.0042000000000003E-2</v>
      </c>
      <c r="AK37" s="209">
        <v>4.7972000000000001E-2</v>
      </c>
      <c r="AL37" s="209">
        <v>9.3696000000000002E-2</v>
      </c>
      <c r="AM37" s="209">
        <v>1.4045E-2</v>
      </c>
      <c r="AN37" s="209">
        <v>6.7388000000000003E-2</v>
      </c>
      <c r="AO37" s="209">
        <v>0.15207899999999999</v>
      </c>
      <c r="AP37" s="209">
        <v>0.30735899999999999</v>
      </c>
      <c r="AQ37" s="209">
        <v>-2.2714999999999999E-2</v>
      </c>
      <c r="AR37" s="209">
        <v>-8.1031000000000006E-2</v>
      </c>
      <c r="AS37" s="209">
        <v>-4.3688999999999999E-2</v>
      </c>
      <c r="AT37" s="209">
        <v>-9.0221999999999997E-2</v>
      </c>
      <c r="AU37" s="209">
        <v>-3.6779999999999998E-3</v>
      </c>
      <c r="AV37" s="209">
        <v>0.14061999999999999</v>
      </c>
      <c r="AW37" s="209">
        <v>-6.6124000000000002E-2</v>
      </c>
      <c r="AX37" s="209">
        <v>-9.0984999999999996E-2</v>
      </c>
      <c r="AY37" s="209">
        <v>7.6230999999999993E-2</v>
      </c>
      <c r="AZ37" s="209">
        <v>0.18809200000000001</v>
      </c>
      <c r="BA37" s="209">
        <v>0.121452</v>
      </c>
      <c r="BB37" s="209">
        <v>9.9368999999999999E-2</v>
      </c>
      <c r="BC37" s="209">
        <v>-2.5845E-2</v>
      </c>
      <c r="BD37" s="209">
        <v>3.5768000000000001E-2</v>
      </c>
      <c r="BE37" s="209">
        <v>8.8275000000000006E-2</v>
      </c>
      <c r="BF37" s="209">
        <v>0.116955</v>
      </c>
      <c r="BG37" s="209">
        <v>0.125168</v>
      </c>
      <c r="BH37" s="209">
        <v>2.9265934E-2</v>
      </c>
      <c r="BI37" s="209">
        <v>3.6067500000000001E-3</v>
      </c>
      <c r="BJ37" s="298">
        <v>-3.5224600000000002E-4</v>
      </c>
      <c r="BK37" s="298">
        <v>3.4401399999999999E-5</v>
      </c>
      <c r="BL37" s="298">
        <v>-3.2968700000000002E-6</v>
      </c>
      <c r="BM37" s="298">
        <v>3.2198199999999998E-7</v>
      </c>
      <c r="BN37" s="298">
        <v>0</v>
      </c>
      <c r="BO37" s="298">
        <v>0</v>
      </c>
      <c r="BP37" s="298">
        <v>0</v>
      </c>
      <c r="BQ37" s="298">
        <v>0</v>
      </c>
      <c r="BR37" s="298">
        <v>0</v>
      </c>
      <c r="BS37" s="298">
        <v>0</v>
      </c>
      <c r="BT37" s="298">
        <v>0</v>
      </c>
      <c r="BU37" s="298">
        <v>0</v>
      </c>
      <c r="BV37" s="298">
        <v>0</v>
      </c>
    </row>
    <row r="38" spans="1:74" ht="11.15" customHeight="1" x14ac:dyDescent="0.25">
      <c r="A38" s="563" t="s">
        <v>1383</v>
      </c>
      <c r="B38" s="570" t="s">
        <v>398</v>
      </c>
      <c r="C38" s="209">
        <v>0</v>
      </c>
      <c r="D38" s="209">
        <v>0</v>
      </c>
      <c r="E38" s="209">
        <v>0</v>
      </c>
      <c r="F38" s="209">
        <v>0</v>
      </c>
      <c r="G38" s="209">
        <v>0</v>
      </c>
      <c r="H38" s="209">
        <v>0</v>
      </c>
      <c r="I38" s="209">
        <v>0</v>
      </c>
      <c r="J38" s="209">
        <v>0</v>
      </c>
      <c r="K38" s="209">
        <v>0</v>
      </c>
      <c r="L38" s="209">
        <v>0</v>
      </c>
      <c r="M38" s="209">
        <v>0</v>
      </c>
      <c r="N38" s="209">
        <v>0</v>
      </c>
      <c r="O38" s="209">
        <v>0</v>
      </c>
      <c r="P38" s="209">
        <v>0</v>
      </c>
      <c r="Q38" s="209">
        <v>0</v>
      </c>
      <c r="R38" s="209">
        <v>0</v>
      </c>
      <c r="S38" s="209">
        <v>0</v>
      </c>
      <c r="T38" s="209">
        <v>0</v>
      </c>
      <c r="U38" s="209">
        <v>0</v>
      </c>
      <c r="V38" s="209">
        <v>0</v>
      </c>
      <c r="W38" s="209">
        <v>0</v>
      </c>
      <c r="X38" s="209">
        <v>0</v>
      </c>
      <c r="Y38" s="209">
        <v>0</v>
      </c>
      <c r="Z38" s="209">
        <v>0</v>
      </c>
      <c r="AA38" s="209">
        <v>0</v>
      </c>
      <c r="AB38" s="209">
        <v>0</v>
      </c>
      <c r="AC38" s="209">
        <v>0</v>
      </c>
      <c r="AD38" s="209">
        <v>0</v>
      </c>
      <c r="AE38" s="209">
        <v>0</v>
      </c>
      <c r="AF38" s="209">
        <v>0</v>
      </c>
      <c r="AG38" s="209">
        <v>0</v>
      </c>
      <c r="AH38" s="209">
        <v>0</v>
      </c>
      <c r="AI38" s="209">
        <v>0</v>
      </c>
      <c r="AJ38" s="209">
        <v>0</v>
      </c>
      <c r="AK38" s="209">
        <v>0</v>
      </c>
      <c r="AL38" s="209">
        <v>0</v>
      </c>
      <c r="AM38" s="209">
        <v>8.4064E-2</v>
      </c>
      <c r="AN38" s="209">
        <v>0.12175</v>
      </c>
      <c r="AO38" s="209">
        <v>0.13022</v>
      </c>
      <c r="AP38" s="209">
        <v>0.131994</v>
      </c>
      <c r="AQ38" s="209">
        <v>0.14299500000000001</v>
      </c>
      <c r="AR38" s="209">
        <v>0.129216</v>
      </c>
      <c r="AS38" s="209">
        <v>0.122863</v>
      </c>
      <c r="AT38" s="209">
        <v>0.14444499999999999</v>
      </c>
      <c r="AU38" s="209">
        <v>0.108697</v>
      </c>
      <c r="AV38" s="209">
        <v>0.164131</v>
      </c>
      <c r="AW38" s="209">
        <v>0.158086</v>
      </c>
      <c r="AX38" s="209">
        <v>0.15549499999999999</v>
      </c>
      <c r="AY38" s="209">
        <v>0.103856</v>
      </c>
      <c r="AZ38" s="209">
        <v>0.13739000000000001</v>
      </c>
      <c r="BA38" s="209">
        <v>0.14960100000000001</v>
      </c>
      <c r="BB38" s="209">
        <v>0.165299</v>
      </c>
      <c r="BC38" s="209">
        <v>0.15179500000000001</v>
      </c>
      <c r="BD38" s="209">
        <v>0.19350500000000001</v>
      </c>
      <c r="BE38" s="209">
        <v>0.16575500000000001</v>
      </c>
      <c r="BF38" s="209">
        <v>0.18165400000000001</v>
      </c>
      <c r="BG38" s="209">
        <v>0.15675600000000001</v>
      </c>
      <c r="BH38" s="209">
        <v>0.19654869999999999</v>
      </c>
      <c r="BI38" s="209">
        <v>0.22590189999999999</v>
      </c>
      <c r="BJ38" s="298">
        <v>0.23880879999999999</v>
      </c>
      <c r="BK38" s="298">
        <v>0.19705520000000001</v>
      </c>
      <c r="BL38" s="298">
        <v>0.20517679999999999</v>
      </c>
      <c r="BM38" s="298">
        <v>0.20568890000000001</v>
      </c>
      <c r="BN38" s="298">
        <v>0.20566090000000001</v>
      </c>
      <c r="BO38" s="298">
        <v>0.20364679999999999</v>
      </c>
      <c r="BP38" s="298">
        <v>0.2111354</v>
      </c>
      <c r="BQ38" s="298">
        <v>0.2225386</v>
      </c>
      <c r="BR38" s="298">
        <v>0.2022294</v>
      </c>
      <c r="BS38" s="298">
        <v>0.18602940000000001</v>
      </c>
      <c r="BT38" s="298">
        <v>0.22752559999999999</v>
      </c>
      <c r="BU38" s="298">
        <v>0.26858080000000001</v>
      </c>
      <c r="BV38" s="298">
        <v>0.28642210000000001</v>
      </c>
    </row>
    <row r="39" spans="1:74" ht="11.15" customHeight="1" x14ac:dyDescent="0.25">
      <c r="A39" s="60" t="s">
        <v>505</v>
      </c>
      <c r="B39" s="570" t="s">
        <v>395</v>
      </c>
      <c r="C39" s="209">
        <v>8.7875920000000001</v>
      </c>
      <c r="D39" s="209">
        <v>8.7961489999999998</v>
      </c>
      <c r="E39" s="209">
        <v>9.4645469999999996</v>
      </c>
      <c r="F39" s="209">
        <v>9.2059660000000001</v>
      </c>
      <c r="G39" s="209">
        <v>9.5152439999999991</v>
      </c>
      <c r="H39" s="209">
        <v>9.7970310000000005</v>
      </c>
      <c r="I39" s="209">
        <v>9.6404010000000007</v>
      </c>
      <c r="J39" s="209">
        <v>9.7781680000000009</v>
      </c>
      <c r="K39" s="209">
        <v>9.1525560000000006</v>
      </c>
      <c r="L39" s="209">
        <v>9.2938340000000004</v>
      </c>
      <c r="M39" s="209">
        <v>9.2904090000000004</v>
      </c>
      <c r="N39" s="209">
        <v>9.1785490000000003</v>
      </c>
      <c r="O39" s="209">
        <v>8.7783929999999994</v>
      </c>
      <c r="P39" s="209">
        <v>9.071828</v>
      </c>
      <c r="Q39" s="209">
        <v>9.1840539999999997</v>
      </c>
      <c r="R39" s="209">
        <v>9.4105889999999999</v>
      </c>
      <c r="S39" s="209">
        <v>9.4974360000000004</v>
      </c>
      <c r="T39" s="209">
        <v>9.7032880000000006</v>
      </c>
      <c r="U39" s="209">
        <v>9.5329610000000002</v>
      </c>
      <c r="V39" s="209">
        <v>9.8336889999999997</v>
      </c>
      <c r="W39" s="209">
        <v>9.1975020000000001</v>
      </c>
      <c r="X39" s="209">
        <v>9.3081890000000005</v>
      </c>
      <c r="Y39" s="209">
        <v>9.2090530000000008</v>
      </c>
      <c r="Z39" s="209">
        <v>8.9712309999999995</v>
      </c>
      <c r="AA39" s="209">
        <v>8.7235359999999993</v>
      </c>
      <c r="AB39" s="209">
        <v>9.0504390000000008</v>
      </c>
      <c r="AC39" s="209">
        <v>7.7790020000000002</v>
      </c>
      <c r="AD39" s="209">
        <v>5.8657599999999999</v>
      </c>
      <c r="AE39" s="209">
        <v>7.1979879999999996</v>
      </c>
      <c r="AF39" s="209">
        <v>8.2915460000000003</v>
      </c>
      <c r="AG39" s="209">
        <v>8.460286</v>
      </c>
      <c r="AH39" s="209">
        <v>8.5240849999999995</v>
      </c>
      <c r="AI39" s="209">
        <v>8.5411009999999994</v>
      </c>
      <c r="AJ39" s="209">
        <v>8.3164069999999999</v>
      </c>
      <c r="AK39" s="209">
        <v>8.0013620000000003</v>
      </c>
      <c r="AL39" s="209">
        <v>7.8554209999999998</v>
      </c>
      <c r="AM39" s="209">
        <v>7.723325</v>
      </c>
      <c r="AN39" s="209">
        <v>7.8235749999999999</v>
      </c>
      <c r="AO39" s="209">
        <v>8.5531550000000003</v>
      </c>
      <c r="AP39" s="209">
        <v>8.8393800000000002</v>
      </c>
      <c r="AQ39" s="209">
        <v>9.0807749999999992</v>
      </c>
      <c r="AR39" s="209">
        <v>9.3616659999999996</v>
      </c>
      <c r="AS39" s="209">
        <v>9.2970620000000004</v>
      </c>
      <c r="AT39" s="209">
        <v>9.1823250000000005</v>
      </c>
      <c r="AU39" s="209">
        <v>8.9324600000000007</v>
      </c>
      <c r="AV39" s="209">
        <v>9.0269370000000002</v>
      </c>
      <c r="AW39" s="209">
        <v>9.0210779999999993</v>
      </c>
      <c r="AX39" s="209">
        <v>8.8794160000000009</v>
      </c>
      <c r="AY39" s="209">
        <v>7.9822480000000002</v>
      </c>
      <c r="AZ39" s="209">
        <v>8.598001</v>
      </c>
      <c r="BA39" s="209">
        <v>8.8560739999999996</v>
      </c>
      <c r="BB39" s="209">
        <v>8.7538129999999992</v>
      </c>
      <c r="BC39" s="209">
        <v>9.1069200000000006</v>
      </c>
      <c r="BD39" s="209">
        <v>9.127186</v>
      </c>
      <c r="BE39" s="209">
        <v>8.7502099999999992</v>
      </c>
      <c r="BF39" s="209">
        <v>9.0800769999999993</v>
      </c>
      <c r="BG39" s="209">
        <v>8.8145240000000005</v>
      </c>
      <c r="BH39" s="209">
        <v>8.8260000000000005</v>
      </c>
      <c r="BI39" s="209">
        <v>8.6941573999999999</v>
      </c>
      <c r="BJ39" s="298">
        <v>8.716329</v>
      </c>
      <c r="BK39" s="298">
        <v>8.0571570000000001</v>
      </c>
      <c r="BL39" s="298">
        <v>8.5326419999999992</v>
      </c>
      <c r="BM39" s="298">
        <v>8.7517910000000008</v>
      </c>
      <c r="BN39" s="298">
        <v>8.7922700000000003</v>
      </c>
      <c r="BO39" s="298">
        <v>9.0443280000000001</v>
      </c>
      <c r="BP39" s="298">
        <v>9.0440480000000001</v>
      </c>
      <c r="BQ39" s="298">
        <v>8.9065709999999996</v>
      </c>
      <c r="BR39" s="298">
        <v>8.9409930000000006</v>
      </c>
      <c r="BS39" s="298">
        <v>8.842352</v>
      </c>
      <c r="BT39" s="298">
        <v>8.7891980000000007</v>
      </c>
      <c r="BU39" s="298">
        <v>8.7782529999999994</v>
      </c>
      <c r="BV39" s="298">
        <v>8.7111009999999993</v>
      </c>
    </row>
    <row r="40" spans="1:74" ht="11.15" customHeight="1" x14ac:dyDescent="0.25">
      <c r="A40" s="60" t="s">
        <v>888</v>
      </c>
      <c r="B40" s="570" t="s">
        <v>889</v>
      </c>
      <c r="C40" s="209">
        <v>0.92762477419</v>
      </c>
      <c r="D40" s="209">
        <v>0.87343257142999997</v>
      </c>
      <c r="E40" s="209">
        <v>0.91975270968</v>
      </c>
      <c r="F40" s="209">
        <v>0.89033166666999997</v>
      </c>
      <c r="G40" s="209">
        <v>0.99521509676999997</v>
      </c>
      <c r="H40" s="209">
        <v>0.97053699999999998</v>
      </c>
      <c r="I40" s="209">
        <v>0.97420487096999997</v>
      </c>
      <c r="J40" s="209">
        <v>1.0039757418999999</v>
      </c>
      <c r="K40" s="209">
        <v>0.89219266666999997</v>
      </c>
      <c r="L40" s="209">
        <v>0.95025425805999997</v>
      </c>
      <c r="M40" s="209">
        <v>0.94599066666999998</v>
      </c>
      <c r="N40" s="209">
        <v>0.93588261289999997</v>
      </c>
      <c r="O40" s="209">
        <v>0.86010206452000004</v>
      </c>
      <c r="P40" s="209">
        <v>0.96162400000000003</v>
      </c>
      <c r="Q40" s="209">
        <v>0.91354545161</v>
      </c>
      <c r="R40" s="209">
        <v>0.92837066667000001</v>
      </c>
      <c r="S40" s="209">
        <v>0.98705093548</v>
      </c>
      <c r="T40" s="209">
        <v>0.99393566667</v>
      </c>
      <c r="U40" s="209">
        <v>0.96517125806000004</v>
      </c>
      <c r="V40" s="209">
        <v>0.95772558065000002</v>
      </c>
      <c r="W40" s="209">
        <v>0.923678</v>
      </c>
      <c r="X40" s="209">
        <v>0.97325090322999996</v>
      </c>
      <c r="Y40" s="209">
        <v>0.98221800000000004</v>
      </c>
      <c r="Z40" s="209">
        <v>0.94627480644999995</v>
      </c>
      <c r="AA40" s="209">
        <v>0.92038364516000004</v>
      </c>
      <c r="AB40" s="209">
        <v>0.90230603448000002</v>
      </c>
      <c r="AC40" s="209">
        <v>0.73641067741999999</v>
      </c>
      <c r="AD40" s="209">
        <v>0.54013033333000005</v>
      </c>
      <c r="AE40" s="209">
        <v>0.75485122580999997</v>
      </c>
      <c r="AF40" s="209">
        <v>0.89922100000000005</v>
      </c>
      <c r="AG40" s="209">
        <v>0.86821248387000005</v>
      </c>
      <c r="AH40" s="209">
        <v>0.85834361290000005</v>
      </c>
      <c r="AI40" s="209">
        <v>0.87976666667000003</v>
      </c>
      <c r="AJ40" s="209">
        <v>0.81801429031999995</v>
      </c>
      <c r="AK40" s="209">
        <v>0.86814876666999996</v>
      </c>
      <c r="AL40" s="209">
        <v>0.85474429031999999</v>
      </c>
      <c r="AM40" s="209">
        <v>0.75742238709999998</v>
      </c>
      <c r="AN40" s="209">
        <v>0.78833064285999999</v>
      </c>
      <c r="AO40" s="209">
        <v>0.89551938710000001</v>
      </c>
      <c r="AP40" s="209">
        <v>0.87350386667000002</v>
      </c>
      <c r="AQ40" s="209">
        <v>0.95608406452000005</v>
      </c>
      <c r="AR40" s="209">
        <v>0.96831116666999995</v>
      </c>
      <c r="AS40" s="209">
        <v>0.96420154839000005</v>
      </c>
      <c r="AT40" s="209">
        <v>0.93434364516000001</v>
      </c>
      <c r="AU40" s="209">
        <v>0.91256519999999997</v>
      </c>
      <c r="AV40" s="209">
        <v>0.97539735484000001</v>
      </c>
      <c r="AW40" s="209">
        <v>0.95856473333000003</v>
      </c>
      <c r="AX40" s="209">
        <v>0.92180819354999999</v>
      </c>
      <c r="AY40" s="209">
        <v>0.83187303225999998</v>
      </c>
      <c r="AZ40" s="209">
        <v>0.86403942857000005</v>
      </c>
      <c r="BA40" s="209">
        <v>0.91794135483999995</v>
      </c>
      <c r="BB40" s="209">
        <v>0.89721193333000004</v>
      </c>
      <c r="BC40" s="209">
        <v>0.93196758064999996</v>
      </c>
      <c r="BD40" s="209">
        <v>0.96740219999999999</v>
      </c>
      <c r="BE40" s="209">
        <v>0.90459054838999997</v>
      </c>
      <c r="BF40" s="209">
        <v>0.96332148387000005</v>
      </c>
      <c r="BG40" s="209">
        <v>0.88478113332999997</v>
      </c>
      <c r="BH40" s="209">
        <v>0.90134745484000001</v>
      </c>
      <c r="BI40" s="209">
        <v>0.91074581835000001</v>
      </c>
      <c r="BJ40" s="298">
        <v>0.92929930000000005</v>
      </c>
      <c r="BK40" s="298">
        <v>0.82814739999999998</v>
      </c>
      <c r="BL40" s="298">
        <v>0.8980281</v>
      </c>
      <c r="BM40" s="298">
        <v>0.89667470000000005</v>
      </c>
      <c r="BN40" s="298">
        <v>0.89633030000000002</v>
      </c>
      <c r="BO40" s="298">
        <v>0.95103919999999997</v>
      </c>
      <c r="BP40" s="298">
        <v>0.94866209999999995</v>
      </c>
      <c r="BQ40" s="298">
        <v>0.91280519999999998</v>
      </c>
      <c r="BR40" s="298">
        <v>0.93070439999999999</v>
      </c>
      <c r="BS40" s="298">
        <v>0.91798579999999996</v>
      </c>
      <c r="BT40" s="298">
        <v>0.92993389999999998</v>
      </c>
      <c r="BU40" s="298">
        <v>0.93709609999999999</v>
      </c>
      <c r="BV40" s="298">
        <v>0.92509669999999999</v>
      </c>
    </row>
    <row r="41" spans="1:74" ht="11.15" customHeight="1" x14ac:dyDescent="0.25">
      <c r="A41" s="60" t="s">
        <v>506</v>
      </c>
      <c r="B41" s="570" t="s">
        <v>384</v>
      </c>
      <c r="C41" s="209">
        <v>1.568041</v>
      </c>
      <c r="D41" s="209">
        <v>1.5897060000000001</v>
      </c>
      <c r="E41" s="209">
        <v>1.705921</v>
      </c>
      <c r="F41" s="209">
        <v>1.6296189999999999</v>
      </c>
      <c r="G41" s="209">
        <v>1.6845479999999999</v>
      </c>
      <c r="H41" s="209">
        <v>1.8569310000000001</v>
      </c>
      <c r="I41" s="209">
        <v>1.7731319999999999</v>
      </c>
      <c r="J41" s="209">
        <v>1.857715</v>
      </c>
      <c r="K41" s="209">
        <v>1.703576</v>
      </c>
      <c r="L41" s="209">
        <v>1.6749270000000001</v>
      </c>
      <c r="M41" s="209">
        <v>1.7560610000000001</v>
      </c>
      <c r="N41" s="209">
        <v>1.6764840000000001</v>
      </c>
      <c r="O41" s="209">
        <v>1.6210279999999999</v>
      </c>
      <c r="P41" s="209">
        <v>1.60669</v>
      </c>
      <c r="Q41" s="209">
        <v>1.7113229999999999</v>
      </c>
      <c r="R41" s="209">
        <v>1.7556609999999999</v>
      </c>
      <c r="S41" s="209">
        <v>1.7730669999999999</v>
      </c>
      <c r="T41" s="209">
        <v>1.801695</v>
      </c>
      <c r="U41" s="209">
        <v>1.8469690000000001</v>
      </c>
      <c r="V41" s="209">
        <v>1.841442</v>
      </c>
      <c r="W41" s="209">
        <v>1.7024550000000001</v>
      </c>
      <c r="X41" s="209">
        <v>1.7267969999999999</v>
      </c>
      <c r="Y41" s="209">
        <v>1.7109300000000001</v>
      </c>
      <c r="Z41" s="209">
        <v>1.8092330000000001</v>
      </c>
      <c r="AA41" s="209">
        <v>1.672723</v>
      </c>
      <c r="AB41" s="209">
        <v>1.619013</v>
      </c>
      <c r="AC41" s="209">
        <v>1.3877360000000001</v>
      </c>
      <c r="AD41" s="209">
        <v>0.67801299999999998</v>
      </c>
      <c r="AE41" s="209">
        <v>0.59705299999999994</v>
      </c>
      <c r="AF41" s="209">
        <v>0.78411399999999998</v>
      </c>
      <c r="AG41" s="209">
        <v>0.96757700000000002</v>
      </c>
      <c r="AH41" s="209">
        <v>1.015676</v>
      </c>
      <c r="AI41" s="209">
        <v>0.92109600000000003</v>
      </c>
      <c r="AJ41" s="209">
        <v>1.0057449999999999</v>
      </c>
      <c r="AK41" s="209">
        <v>1.1295839999999999</v>
      </c>
      <c r="AL41" s="209">
        <v>1.148334</v>
      </c>
      <c r="AM41" s="209">
        <v>1.1310610000000001</v>
      </c>
      <c r="AN41" s="209">
        <v>1.0867990000000001</v>
      </c>
      <c r="AO41" s="209">
        <v>1.1500570000000001</v>
      </c>
      <c r="AP41" s="209">
        <v>1.2920510000000001</v>
      </c>
      <c r="AQ41" s="209">
        <v>1.291709</v>
      </c>
      <c r="AR41" s="209">
        <v>1.4260740000000001</v>
      </c>
      <c r="AS41" s="209">
        <v>1.501371</v>
      </c>
      <c r="AT41" s="209">
        <v>1.5634710000000001</v>
      </c>
      <c r="AU41" s="209">
        <v>1.4848399999999999</v>
      </c>
      <c r="AV41" s="209">
        <v>1.466753</v>
      </c>
      <c r="AW41" s="209">
        <v>1.5070250000000001</v>
      </c>
      <c r="AX41" s="209">
        <v>1.5174319999999999</v>
      </c>
      <c r="AY41" s="209">
        <v>1.422895</v>
      </c>
      <c r="AZ41" s="209">
        <v>1.401948</v>
      </c>
      <c r="BA41" s="209">
        <v>1.5230919999999999</v>
      </c>
      <c r="BB41" s="209">
        <v>1.5372980000000001</v>
      </c>
      <c r="BC41" s="209">
        <v>1.5739810000000001</v>
      </c>
      <c r="BD41" s="209">
        <v>1.707373</v>
      </c>
      <c r="BE41" s="209">
        <v>1.5985830000000001</v>
      </c>
      <c r="BF41" s="209">
        <v>1.6500619999999999</v>
      </c>
      <c r="BG41" s="209">
        <v>1.5447070000000001</v>
      </c>
      <c r="BH41" s="209">
        <v>1.4885483871</v>
      </c>
      <c r="BI41" s="209">
        <v>1.6079681333</v>
      </c>
      <c r="BJ41" s="298">
        <v>1.6511659999999999</v>
      </c>
      <c r="BK41" s="298">
        <v>1.4801150000000001</v>
      </c>
      <c r="BL41" s="298">
        <v>1.476872</v>
      </c>
      <c r="BM41" s="298">
        <v>1.6170100000000001</v>
      </c>
      <c r="BN41" s="298">
        <v>1.6072649999999999</v>
      </c>
      <c r="BO41" s="298">
        <v>1.6473500000000001</v>
      </c>
      <c r="BP41" s="298">
        <v>1.748445</v>
      </c>
      <c r="BQ41" s="298">
        <v>1.709875</v>
      </c>
      <c r="BR41" s="298">
        <v>1.727355</v>
      </c>
      <c r="BS41" s="298">
        <v>1.607526</v>
      </c>
      <c r="BT41" s="298">
        <v>1.6286970000000001</v>
      </c>
      <c r="BU41" s="298">
        <v>1.648916</v>
      </c>
      <c r="BV41" s="298">
        <v>1.7103999999999999</v>
      </c>
    </row>
    <row r="42" spans="1:74" ht="11.15" customHeight="1" x14ac:dyDescent="0.25">
      <c r="A42" s="60" t="s">
        <v>507</v>
      </c>
      <c r="B42" s="570" t="s">
        <v>396</v>
      </c>
      <c r="C42" s="209">
        <v>4.4910269999999999</v>
      </c>
      <c r="D42" s="209">
        <v>3.9792839999999998</v>
      </c>
      <c r="E42" s="209">
        <v>4.1964959999999998</v>
      </c>
      <c r="F42" s="209">
        <v>4.1390269999999996</v>
      </c>
      <c r="G42" s="209">
        <v>4.2087620000000001</v>
      </c>
      <c r="H42" s="209">
        <v>3.9593699999999998</v>
      </c>
      <c r="I42" s="209">
        <v>3.9626260000000002</v>
      </c>
      <c r="J42" s="209">
        <v>4.1956610000000003</v>
      </c>
      <c r="K42" s="209">
        <v>4.022151</v>
      </c>
      <c r="L42" s="209">
        <v>4.3478029999999999</v>
      </c>
      <c r="M42" s="209">
        <v>4.2038219999999997</v>
      </c>
      <c r="N42" s="209">
        <v>4.0194210000000004</v>
      </c>
      <c r="O42" s="209">
        <v>4.3274600000000003</v>
      </c>
      <c r="P42" s="209">
        <v>4.307328</v>
      </c>
      <c r="Q42" s="209">
        <v>4.1841280000000003</v>
      </c>
      <c r="R42" s="209">
        <v>4.1195950000000003</v>
      </c>
      <c r="S42" s="209">
        <v>4.1096599999999999</v>
      </c>
      <c r="T42" s="209">
        <v>3.993214</v>
      </c>
      <c r="U42" s="209">
        <v>3.9111980000000002</v>
      </c>
      <c r="V42" s="209">
        <v>4.0294759999999998</v>
      </c>
      <c r="W42" s="209">
        <v>3.9205559999999999</v>
      </c>
      <c r="X42" s="209">
        <v>4.2242249999999997</v>
      </c>
      <c r="Y42" s="209">
        <v>4.2014529999999999</v>
      </c>
      <c r="Z42" s="209">
        <v>3.9271090000000002</v>
      </c>
      <c r="AA42" s="209">
        <v>4.0243989999999998</v>
      </c>
      <c r="AB42" s="209">
        <v>4.0796070000000002</v>
      </c>
      <c r="AC42" s="209">
        <v>3.9609399999999999</v>
      </c>
      <c r="AD42" s="209">
        <v>3.5280629999999999</v>
      </c>
      <c r="AE42" s="209">
        <v>3.4462429999999999</v>
      </c>
      <c r="AF42" s="209">
        <v>3.494602</v>
      </c>
      <c r="AG42" s="209">
        <v>3.614649</v>
      </c>
      <c r="AH42" s="209">
        <v>3.6677569999999999</v>
      </c>
      <c r="AI42" s="209">
        <v>3.8139669999999999</v>
      </c>
      <c r="AJ42" s="209">
        <v>4.0364769999999996</v>
      </c>
      <c r="AK42" s="209">
        <v>3.879454</v>
      </c>
      <c r="AL42" s="209">
        <v>3.8882089999999998</v>
      </c>
      <c r="AM42" s="209">
        <v>3.9364659999999998</v>
      </c>
      <c r="AN42" s="209">
        <v>3.9684219999999999</v>
      </c>
      <c r="AO42" s="209">
        <v>4.0771480000000002</v>
      </c>
      <c r="AP42" s="209">
        <v>4.0483609999999999</v>
      </c>
      <c r="AQ42" s="209">
        <v>3.90015</v>
      </c>
      <c r="AR42" s="209">
        <v>3.9457260000000001</v>
      </c>
      <c r="AS42" s="209">
        <v>3.674569</v>
      </c>
      <c r="AT42" s="209">
        <v>3.9843839999999999</v>
      </c>
      <c r="AU42" s="209">
        <v>4.0319989999999999</v>
      </c>
      <c r="AV42" s="209">
        <v>3.9673919999999998</v>
      </c>
      <c r="AW42" s="209">
        <v>4.1903800000000002</v>
      </c>
      <c r="AX42" s="209">
        <v>3.9501110000000001</v>
      </c>
      <c r="AY42" s="209">
        <v>4.0805470000000001</v>
      </c>
      <c r="AZ42" s="209">
        <v>4.1766259999999997</v>
      </c>
      <c r="BA42" s="209">
        <v>4.1607459999999996</v>
      </c>
      <c r="BB42" s="209">
        <v>3.808163</v>
      </c>
      <c r="BC42" s="209">
        <v>3.8739859999999999</v>
      </c>
      <c r="BD42" s="209">
        <v>3.9942929999999999</v>
      </c>
      <c r="BE42" s="209">
        <v>3.718963</v>
      </c>
      <c r="BF42" s="209">
        <v>3.8708619999999998</v>
      </c>
      <c r="BG42" s="209">
        <v>4.0098229999999999</v>
      </c>
      <c r="BH42" s="209">
        <v>4.1391290322999996</v>
      </c>
      <c r="BI42" s="209">
        <v>3.9907953332999999</v>
      </c>
      <c r="BJ42" s="298">
        <v>3.919022</v>
      </c>
      <c r="BK42" s="298">
        <v>4.0077759999999998</v>
      </c>
      <c r="BL42" s="298">
        <v>4.0322180000000003</v>
      </c>
      <c r="BM42" s="298">
        <v>4.0489319999999998</v>
      </c>
      <c r="BN42" s="298">
        <v>3.9305629999999998</v>
      </c>
      <c r="BO42" s="298">
        <v>3.9165040000000002</v>
      </c>
      <c r="BP42" s="298">
        <v>3.892258</v>
      </c>
      <c r="BQ42" s="298">
        <v>3.750953</v>
      </c>
      <c r="BR42" s="298">
        <v>3.9098890000000002</v>
      </c>
      <c r="BS42" s="298">
        <v>3.8866239999999999</v>
      </c>
      <c r="BT42" s="298">
        <v>4.0168790000000003</v>
      </c>
      <c r="BU42" s="298">
        <v>3.9486759999999999</v>
      </c>
      <c r="BV42" s="298">
        <v>3.9157609999999998</v>
      </c>
    </row>
    <row r="43" spans="1:74" ht="11.15" customHeight="1" x14ac:dyDescent="0.25">
      <c r="A43" s="60" t="s">
        <v>508</v>
      </c>
      <c r="B43" s="570" t="s">
        <v>397</v>
      </c>
      <c r="C43" s="209">
        <v>0.32348199999999999</v>
      </c>
      <c r="D43" s="209">
        <v>0.29887999999999998</v>
      </c>
      <c r="E43" s="209">
        <v>0.23582800000000001</v>
      </c>
      <c r="F43" s="209">
        <v>0.408244</v>
      </c>
      <c r="G43" s="209">
        <v>0.29554399999999997</v>
      </c>
      <c r="H43" s="209">
        <v>0.28007700000000002</v>
      </c>
      <c r="I43" s="209">
        <v>0.34620200000000001</v>
      </c>
      <c r="J43" s="209">
        <v>0.29226400000000002</v>
      </c>
      <c r="K43" s="209">
        <v>0.34872999999999998</v>
      </c>
      <c r="L43" s="209">
        <v>0.273482</v>
      </c>
      <c r="M43" s="209">
        <v>0.34240999999999999</v>
      </c>
      <c r="N43" s="209">
        <v>0.36732100000000001</v>
      </c>
      <c r="O43" s="209">
        <v>0.31903799999999999</v>
      </c>
      <c r="P43" s="209">
        <v>0.27938000000000002</v>
      </c>
      <c r="Q43" s="209">
        <v>0.22120100000000001</v>
      </c>
      <c r="R43" s="209">
        <v>0.17707100000000001</v>
      </c>
      <c r="S43" s="209">
        <v>0.19204499999999999</v>
      </c>
      <c r="T43" s="209">
        <v>0.32213199999999997</v>
      </c>
      <c r="U43" s="209">
        <v>0.34194600000000003</v>
      </c>
      <c r="V43" s="209">
        <v>0.32911000000000001</v>
      </c>
      <c r="W43" s="209">
        <v>0.30465399999999998</v>
      </c>
      <c r="X43" s="209">
        <v>0.318859</v>
      </c>
      <c r="Y43" s="209">
        <v>0.20845</v>
      </c>
      <c r="Z43" s="209">
        <v>0.28409899999999999</v>
      </c>
      <c r="AA43" s="209">
        <v>0.23836599999999999</v>
      </c>
      <c r="AB43" s="209">
        <v>0.188162</v>
      </c>
      <c r="AC43" s="209">
        <v>9.1184000000000001E-2</v>
      </c>
      <c r="AD43" s="209">
        <v>7.4344999999999994E-2</v>
      </c>
      <c r="AE43" s="209">
        <v>6.1272E-2</v>
      </c>
      <c r="AF43" s="209">
        <v>0.20866699999999999</v>
      </c>
      <c r="AG43" s="209">
        <v>0.34600999999999998</v>
      </c>
      <c r="AH43" s="209">
        <v>0.30596699999999999</v>
      </c>
      <c r="AI43" s="209">
        <v>0.322328</v>
      </c>
      <c r="AJ43" s="209">
        <v>0.25484600000000002</v>
      </c>
      <c r="AK43" s="209">
        <v>0.20774799999999999</v>
      </c>
      <c r="AL43" s="209">
        <v>0.194439</v>
      </c>
      <c r="AM43" s="209">
        <v>0.24721699999999999</v>
      </c>
      <c r="AN43" s="209">
        <v>0.25467400000000001</v>
      </c>
      <c r="AO43" s="209">
        <v>0.28020800000000001</v>
      </c>
      <c r="AP43" s="209">
        <v>0.138266</v>
      </c>
      <c r="AQ43" s="209">
        <v>0.26317600000000002</v>
      </c>
      <c r="AR43" s="209">
        <v>0.34643299999999999</v>
      </c>
      <c r="AS43" s="209">
        <v>0.35082400000000002</v>
      </c>
      <c r="AT43" s="209">
        <v>0.34384300000000001</v>
      </c>
      <c r="AU43" s="209">
        <v>0.341256</v>
      </c>
      <c r="AV43" s="209">
        <v>0.35684300000000002</v>
      </c>
      <c r="AW43" s="209">
        <v>0.409916</v>
      </c>
      <c r="AX43" s="209">
        <v>0.43209399999999998</v>
      </c>
      <c r="AY43" s="209">
        <v>0.334036</v>
      </c>
      <c r="AZ43" s="209">
        <v>0.36300399999999999</v>
      </c>
      <c r="BA43" s="209">
        <v>0.43584200000000001</v>
      </c>
      <c r="BB43" s="209">
        <v>0.304232</v>
      </c>
      <c r="BC43" s="209">
        <v>0.34324300000000002</v>
      </c>
      <c r="BD43" s="209">
        <v>0.28739599999999998</v>
      </c>
      <c r="BE43" s="209">
        <v>0.32721</v>
      </c>
      <c r="BF43" s="209">
        <v>0.37002699999999999</v>
      </c>
      <c r="BG43" s="209">
        <v>0.46377000000000002</v>
      </c>
      <c r="BH43" s="209">
        <v>0.27148387096999999</v>
      </c>
      <c r="BI43" s="209">
        <v>0.29657191332999999</v>
      </c>
      <c r="BJ43" s="298">
        <v>0.3903624</v>
      </c>
      <c r="BK43" s="298">
        <v>0.39382980000000001</v>
      </c>
      <c r="BL43" s="298">
        <v>0.36915920000000002</v>
      </c>
      <c r="BM43" s="298">
        <v>0.34220850000000003</v>
      </c>
      <c r="BN43" s="298">
        <v>0.384849</v>
      </c>
      <c r="BO43" s="298">
        <v>0.36884230000000001</v>
      </c>
      <c r="BP43" s="298">
        <v>0.37186239999999998</v>
      </c>
      <c r="BQ43" s="298">
        <v>0.3939127</v>
      </c>
      <c r="BR43" s="298">
        <v>0.38492959999999998</v>
      </c>
      <c r="BS43" s="298">
        <v>0.37129240000000002</v>
      </c>
      <c r="BT43" s="298">
        <v>0.40120840000000002</v>
      </c>
      <c r="BU43" s="298">
        <v>0.39223019999999997</v>
      </c>
      <c r="BV43" s="298">
        <v>0.37168689999999999</v>
      </c>
    </row>
    <row r="44" spans="1:74" ht="11.15" customHeight="1" x14ac:dyDescent="0.25">
      <c r="A44" s="60" t="s">
        <v>738</v>
      </c>
      <c r="B44" s="723" t="s">
        <v>962</v>
      </c>
      <c r="C44" s="209">
        <v>1.781074</v>
      </c>
      <c r="D44" s="209">
        <v>1.6645049999999999</v>
      </c>
      <c r="E44" s="209">
        <v>1.8854340000000001</v>
      </c>
      <c r="F44" s="209">
        <v>1.868789</v>
      </c>
      <c r="G44" s="209">
        <v>2.0132560000000002</v>
      </c>
      <c r="H44" s="209">
        <v>2.2080860000000002</v>
      </c>
      <c r="I44" s="209">
        <v>2.1886019999999999</v>
      </c>
      <c r="J44" s="209">
        <v>2.357037</v>
      </c>
      <c r="K44" s="209">
        <v>2.1141749999999999</v>
      </c>
      <c r="L44" s="209">
        <v>2.1448770000000001</v>
      </c>
      <c r="M44" s="209">
        <v>1.8001750000000001</v>
      </c>
      <c r="N44" s="209">
        <v>1.753652</v>
      </c>
      <c r="O44" s="209">
        <v>1.7616289999999999</v>
      </c>
      <c r="P44" s="209">
        <v>1.5595730000000001</v>
      </c>
      <c r="Q44" s="209">
        <v>1.706361</v>
      </c>
      <c r="R44" s="209">
        <v>1.8423909999999999</v>
      </c>
      <c r="S44" s="209">
        <v>1.9298599999999999</v>
      </c>
      <c r="T44" s="209">
        <v>2.0836890000000001</v>
      </c>
      <c r="U44" s="209">
        <v>2.2342330000000001</v>
      </c>
      <c r="V44" s="209">
        <v>2.1664940000000001</v>
      </c>
      <c r="W44" s="209">
        <v>1.983959</v>
      </c>
      <c r="X44" s="209">
        <v>1.8322270000000001</v>
      </c>
      <c r="Y44" s="209">
        <v>1.903006</v>
      </c>
      <c r="Z44" s="209">
        <v>1.8740859999999999</v>
      </c>
      <c r="AA44" s="209">
        <v>1.7582850000000001</v>
      </c>
      <c r="AB44" s="209">
        <v>1.6637839999999999</v>
      </c>
      <c r="AC44" s="209">
        <v>1.6377949999999999</v>
      </c>
      <c r="AD44" s="209">
        <v>1.570816</v>
      </c>
      <c r="AE44" s="209">
        <v>1.640036</v>
      </c>
      <c r="AF44" s="209">
        <v>1.8455299999999999</v>
      </c>
      <c r="AG44" s="209">
        <v>1.9170579999999999</v>
      </c>
      <c r="AH44" s="209">
        <v>1.9920629999999999</v>
      </c>
      <c r="AI44" s="209">
        <v>1.8448040000000001</v>
      </c>
      <c r="AJ44" s="209">
        <v>1.733768</v>
      </c>
      <c r="AK44" s="209">
        <v>1.744516</v>
      </c>
      <c r="AL44" s="209">
        <v>1.640064</v>
      </c>
      <c r="AM44" s="209">
        <v>1.635591</v>
      </c>
      <c r="AN44" s="209">
        <v>1.3658110000000001</v>
      </c>
      <c r="AO44" s="209">
        <v>1.5959179999999999</v>
      </c>
      <c r="AP44" s="209">
        <v>1.754845</v>
      </c>
      <c r="AQ44" s="209">
        <v>2.0039020000000001</v>
      </c>
      <c r="AR44" s="209">
        <v>2.092457</v>
      </c>
      <c r="AS44" s="209">
        <v>1.9539310000000001</v>
      </c>
      <c r="AT44" s="209">
        <v>2.064746</v>
      </c>
      <c r="AU44" s="209">
        <v>1.9205220000000001</v>
      </c>
      <c r="AV44" s="209">
        <v>1.8423210000000001</v>
      </c>
      <c r="AW44" s="209">
        <v>1.8090520000000001</v>
      </c>
      <c r="AX44" s="209">
        <v>1.788286</v>
      </c>
      <c r="AY44" s="209">
        <v>1.6500980000000001</v>
      </c>
      <c r="AZ44" s="209">
        <v>1.568921</v>
      </c>
      <c r="BA44" s="209">
        <v>1.7118439999999999</v>
      </c>
      <c r="BB44" s="209">
        <v>1.772864</v>
      </c>
      <c r="BC44" s="209">
        <v>1.7563150000000001</v>
      </c>
      <c r="BD44" s="209">
        <v>1.9365300000000001</v>
      </c>
      <c r="BE44" s="209">
        <v>2.0247130000000002</v>
      </c>
      <c r="BF44" s="209">
        <v>2.0225070000000001</v>
      </c>
      <c r="BG44" s="209">
        <v>1.910722</v>
      </c>
      <c r="BH44" s="209">
        <v>1.7911127</v>
      </c>
      <c r="BI44" s="209">
        <v>1.8025286</v>
      </c>
      <c r="BJ44" s="298">
        <v>1.7297</v>
      </c>
      <c r="BK44" s="298">
        <v>1.6869270000000001</v>
      </c>
      <c r="BL44" s="298">
        <v>1.5618570000000001</v>
      </c>
      <c r="BM44" s="298">
        <v>1.6914670000000001</v>
      </c>
      <c r="BN44" s="298">
        <v>1.76501</v>
      </c>
      <c r="BO44" s="298">
        <v>1.8727640000000001</v>
      </c>
      <c r="BP44" s="298">
        <v>1.9875229999999999</v>
      </c>
      <c r="BQ44" s="298">
        <v>2.0234619999999999</v>
      </c>
      <c r="BR44" s="298">
        <v>2.08026</v>
      </c>
      <c r="BS44" s="298">
        <v>1.9093629999999999</v>
      </c>
      <c r="BT44" s="298">
        <v>1.7816000000000001</v>
      </c>
      <c r="BU44" s="298">
        <v>1.756475</v>
      </c>
      <c r="BV44" s="298">
        <v>1.7028049999999999</v>
      </c>
    </row>
    <row r="45" spans="1:74" ht="11.15" customHeight="1" x14ac:dyDescent="0.25">
      <c r="A45" s="60" t="s">
        <v>509</v>
      </c>
      <c r="B45" s="570" t="s">
        <v>182</v>
      </c>
      <c r="C45" s="209">
        <v>20.564366</v>
      </c>
      <c r="D45" s="209">
        <v>19.693135000000002</v>
      </c>
      <c r="E45" s="209">
        <v>20.731231000000001</v>
      </c>
      <c r="F45" s="209">
        <v>20.038354000000002</v>
      </c>
      <c r="G45" s="209">
        <v>20.251204999999999</v>
      </c>
      <c r="H45" s="209">
        <v>20.770271000000001</v>
      </c>
      <c r="I45" s="209">
        <v>20.671374</v>
      </c>
      <c r="J45" s="209">
        <v>21.356102</v>
      </c>
      <c r="K45" s="209">
        <v>20.084109000000002</v>
      </c>
      <c r="L45" s="209">
        <v>20.785793000000002</v>
      </c>
      <c r="M45" s="209">
        <v>20.774214000000001</v>
      </c>
      <c r="N45" s="209">
        <v>20.327480999999999</v>
      </c>
      <c r="O45" s="209">
        <v>20.614982999999999</v>
      </c>
      <c r="P45" s="209">
        <v>20.283868999999999</v>
      </c>
      <c r="Q45" s="209">
        <v>20.176247</v>
      </c>
      <c r="R45" s="209">
        <v>20.332601</v>
      </c>
      <c r="S45" s="209">
        <v>20.387087999999999</v>
      </c>
      <c r="T45" s="209">
        <v>20.653979</v>
      </c>
      <c r="U45" s="209">
        <v>20.734573999999999</v>
      </c>
      <c r="V45" s="209">
        <v>21.157913000000001</v>
      </c>
      <c r="W45" s="209">
        <v>20.248483</v>
      </c>
      <c r="X45" s="209">
        <v>20.713985999999998</v>
      </c>
      <c r="Y45" s="209">
        <v>20.736152000000001</v>
      </c>
      <c r="Z45" s="209">
        <v>20.442869000000002</v>
      </c>
      <c r="AA45" s="209">
        <v>19.933385999999999</v>
      </c>
      <c r="AB45" s="209">
        <v>20.132245999999999</v>
      </c>
      <c r="AC45" s="209">
        <v>18.462838000000001</v>
      </c>
      <c r="AD45" s="209">
        <v>14.548503</v>
      </c>
      <c r="AE45" s="209">
        <v>16.078182999999999</v>
      </c>
      <c r="AF45" s="209">
        <v>17.578056</v>
      </c>
      <c r="AG45" s="209">
        <v>18.381069</v>
      </c>
      <c r="AH45" s="209">
        <v>18.557874000000002</v>
      </c>
      <c r="AI45" s="209">
        <v>18.414828</v>
      </c>
      <c r="AJ45" s="209">
        <v>18.613648000000001</v>
      </c>
      <c r="AK45" s="209">
        <v>18.742515999999998</v>
      </c>
      <c r="AL45" s="209">
        <v>18.801689</v>
      </c>
      <c r="AM45" s="209">
        <v>18.814347999999999</v>
      </c>
      <c r="AN45" s="209">
        <v>17.699107999999999</v>
      </c>
      <c r="AO45" s="209">
        <v>19.132116</v>
      </c>
      <c r="AP45" s="209">
        <v>19.743698999999999</v>
      </c>
      <c r="AQ45" s="209">
        <v>20.049742999999999</v>
      </c>
      <c r="AR45" s="209">
        <v>20.585872999999999</v>
      </c>
      <c r="AS45" s="209">
        <v>20.171831000000001</v>
      </c>
      <c r="AT45" s="209">
        <v>20.572572999999998</v>
      </c>
      <c r="AU45" s="209">
        <v>20.138569</v>
      </c>
      <c r="AV45" s="209">
        <v>20.37715</v>
      </c>
      <c r="AW45" s="209">
        <v>20.572648000000001</v>
      </c>
      <c r="AX45" s="209">
        <v>20.656690000000001</v>
      </c>
      <c r="AY45" s="209">
        <v>19.731010000000001</v>
      </c>
      <c r="AZ45" s="209">
        <v>20.435638000000001</v>
      </c>
      <c r="BA45" s="209">
        <v>20.511873999999999</v>
      </c>
      <c r="BB45" s="209">
        <v>19.957374999999999</v>
      </c>
      <c r="BC45" s="209">
        <v>20.076819</v>
      </c>
      <c r="BD45" s="209">
        <v>20.771961000000001</v>
      </c>
      <c r="BE45" s="209">
        <v>20.345033000000001</v>
      </c>
      <c r="BF45" s="209">
        <v>20.601036000000001</v>
      </c>
      <c r="BG45" s="209">
        <v>20.469951999999999</v>
      </c>
      <c r="BH45" s="209">
        <v>20.357843304999999</v>
      </c>
      <c r="BI45" s="209">
        <v>20.271752029999998</v>
      </c>
      <c r="BJ45" s="298">
        <v>20.81549</v>
      </c>
      <c r="BK45" s="298">
        <v>20.122</v>
      </c>
      <c r="BL45" s="298">
        <v>20.26201</v>
      </c>
      <c r="BM45" s="298">
        <v>20.50657</v>
      </c>
      <c r="BN45" s="298">
        <v>20.361219999999999</v>
      </c>
      <c r="BO45" s="298">
        <v>20.55902</v>
      </c>
      <c r="BP45" s="298">
        <v>20.676690000000001</v>
      </c>
      <c r="BQ45" s="298">
        <v>20.495080000000002</v>
      </c>
      <c r="BR45" s="298">
        <v>20.627770000000002</v>
      </c>
      <c r="BS45" s="298">
        <v>20.336539999999999</v>
      </c>
      <c r="BT45" s="298">
        <v>20.610410000000002</v>
      </c>
      <c r="BU45" s="298">
        <v>20.69171</v>
      </c>
      <c r="BV45" s="298">
        <v>20.84132</v>
      </c>
    </row>
    <row r="46" spans="1:74" ht="11.15" customHeight="1" x14ac:dyDescent="0.25">
      <c r="A46" s="60"/>
      <c r="B46" s="43"/>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729"/>
      <c r="AN46" s="61"/>
      <c r="AO46" s="61"/>
      <c r="AP46" s="61"/>
      <c r="AQ46" s="61"/>
      <c r="AR46" s="61"/>
      <c r="AS46" s="61"/>
      <c r="AT46" s="61"/>
      <c r="AU46" s="61"/>
      <c r="AV46" s="61"/>
      <c r="AW46" s="61"/>
      <c r="AX46" s="674"/>
      <c r="AY46" s="674"/>
      <c r="AZ46" s="674"/>
      <c r="BA46" s="674"/>
      <c r="BB46" s="674"/>
      <c r="BC46" s="674"/>
      <c r="BD46" s="674"/>
      <c r="BE46" s="674"/>
      <c r="BF46" s="674"/>
      <c r="BG46" s="674"/>
      <c r="BH46" s="674"/>
      <c r="BI46" s="674"/>
      <c r="BJ46" s="674"/>
      <c r="BK46" s="674"/>
      <c r="BL46" s="301"/>
      <c r="BM46" s="301"/>
      <c r="BN46" s="301"/>
      <c r="BO46" s="301"/>
      <c r="BP46" s="301"/>
      <c r="BQ46" s="301"/>
      <c r="BR46" s="301"/>
      <c r="BS46" s="301"/>
      <c r="BT46" s="301"/>
      <c r="BU46" s="301"/>
      <c r="BV46" s="301"/>
    </row>
    <row r="47" spans="1:74" ht="11.15" customHeight="1" x14ac:dyDescent="0.25">
      <c r="A47" s="60" t="s">
        <v>739</v>
      </c>
      <c r="B47" s="173" t="s">
        <v>970</v>
      </c>
      <c r="C47" s="209">
        <v>3.8190620000000002</v>
      </c>
      <c r="D47" s="209">
        <v>2.678636</v>
      </c>
      <c r="E47" s="209">
        <v>2.4852979999999998</v>
      </c>
      <c r="F47" s="209">
        <v>2.5779529999999999</v>
      </c>
      <c r="G47" s="209">
        <v>2.5096630000000002</v>
      </c>
      <c r="H47" s="209">
        <v>2.9023219999999998</v>
      </c>
      <c r="I47" s="209">
        <v>2.2306110000000001</v>
      </c>
      <c r="J47" s="209">
        <v>3.269943</v>
      </c>
      <c r="K47" s="209">
        <v>2.473986</v>
      </c>
      <c r="L47" s="209">
        <v>1.4567600000000001</v>
      </c>
      <c r="M47" s="209">
        <v>0.99141100000000004</v>
      </c>
      <c r="N47" s="209">
        <v>0.71958900000000003</v>
      </c>
      <c r="O47" s="209">
        <v>1.785792</v>
      </c>
      <c r="P47" s="209">
        <v>0.452177</v>
      </c>
      <c r="Q47" s="209">
        <v>0.95933100000000004</v>
      </c>
      <c r="R47" s="209">
        <v>1.1425749999999999</v>
      </c>
      <c r="S47" s="209">
        <v>1.6549480000000001</v>
      </c>
      <c r="T47" s="209">
        <v>0.72049300000000005</v>
      </c>
      <c r="U47" s="209">
        <v>1.5167109999999999</v>
      </c>
      <c r="V47" s="209">
        <v>0.94897299999999996</v>
      </c>
      <c r="W47" s="209">
        <v>3.9948999999999998E-2</v>
      </c>
      <c r="X47" s="209">
        <v>-0.44015900000000002</v>
      </c>
      <c r="Y47" s="209">
        <v>-0.63806200000000002</v>
      </c>
      <c r="Z47" s="209">
        <v>-0.17128499999999999</v>
      </c>
      <c r="AA47" s="209">
        <v>-0.64861599999999997</v>
      </c>
      <c r="AB47" s="209">
        <v>-1.107782</v>
      </c>
      <c r="AC47" s="209">
        <v>-1.1616299999999999</v>
      </c>
      <c r="AD47" s="209">
        <v>-1.112441</v>
      </c>
      <c r="AE47" s="209">
        <v>0.65037</v>
      </c>
      <c r="AF47" s="209">
        <v>0.75958400000000004</v>
      </c>
      <c r="AG47" s="209">
        <v>-0.63907700000000001</v>
      </c>
      <c r="AH47" s="209">
        <v>-1.1004799999999999</v>
      </c>
      <c r="AI47" s="209">
        <v>-0.75623799999999997</v>
      </c>
      <c r="AJ47" s="209">
        <v>-1.013218</v>
      </c>
      <c r="AK47" s="209">
        <v>-0.29715799999999998</v>
      </c>
      <c r="AL47" s="209">
        <v>-1.1856709999999999</v>
      </c>
      <c r="AM47" s="209">
        <v>-0.50065700000000002</v>
      </c>
      <c r="AN47" s="209">
        <v>0.35670400000000002</v>
      </c>
      <c r="AO47" s="209">
        <v>0.43112299999999998</v>
      </c>
      <c r="AP47" s="209">
        <v>-0.44062099999999998</v>
      </c>
      <c r="AQ47" s="209">
        <v>9.8158999999999996E-2</v>
      </c>
      <c r="AR47" s="209">
        <v>-5.6323999999999999E-2</v>
      </c>
      <c r="AS47" s="209">
        <v>0.367807</v>
      </c>
      <c r="AT47" s="209">
        <v>-0.15270700000000001</v>
      </c>
      <c r="AU47" s="209">
        <v>1.1621520000000001</v>
      </c>
      <c r="AV47" s="209">
        <v>-9.0038000000000007E-2</v>
      </c>
      <c r="AW47" s="209">
        <v>-0.71033999999999997</v>
      </c>
      <c r="AX47" s="209">
        <v>-1.160752</v>
      </c>
      <c r="AY47" s="209">
        <v>-0.60469799999999996</v>
      </c>
      <c r="AZ47" s="209">
        <v>-0.55068899999999998</v>
      </c>
      <c r="BA47" s="209">
        <v>-1.052729</v>
      </c>
      <c r="BB47" s="209">
        <v>-1.2875220000000001</v>
      </c>
      <c r="BC47" s="209">
        <v>-0.98093699999999995</v>
      </c>
      <c r="BD47" s="209">
        <v>-1.265844</v>
      </c>
      <c r="BE47" s="209">
        <v>-0.90013900000000002</v>
      </c>
      <c r="BF47" s="209">
        <v>-1.472256</v>
      </c>
      <c r="BG47" s="209">
        <v>-1.5956840000000001</v>
      </c>
      <c r="BH47" s="209">
        <v>-2.0215626161000002</v>
      </c>
      <c r="BI47" s="209">
        <v>-2.2711609314999999</v>
      </c>
      <c r="BJ47" s="298">
        <v>-1.6669449999999999</v>
      </c>
      <c r="BK47" s="298">
        <v>-0.70005969999999995</v>
      </c>
      <c r="BL47" s="298">
        <v>-1.818864</v>
      </c>
      <c r="BM47" s="298">
        <v>-1.2417389999999999</v>
      </c>
      <c r="BN47" s="298">
        <v>-0.83897829999999995</v>
      </c>
      <c r="BO47" s="298">
        <v>-0.3354722</v>
      </c>
      <c r="BP47" s="298">
        <v>-0.92647270000000004</v>
      </c>
      <c r="BQ47" s="298">
        <v>-1.0173749999999999</v>
      </c>
      <c r="BR47" s="298">
        <v>-0.87781960000000003</v>
      </c>
      <c r="BS47" s="298">
        <v>-1.149222</v>
      </c>
      <c r="BT47" s="298">
        <v>-1.59876</v>
      </c>
      <c r="BU47" s="298">
        <v>-1.747692</v>
      </c>
      <c r="BV47" s="298">
        <v>-1.845337</v>
      </c>
    </row>
    <row r="48" spans="1:74" ht="11.15" customHeight="1" x14ac:dyDescent="0.25">
      <c r="A48" s="60"/>
      <c r="B48" s="66"/>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301"/>
      <c r="BK48" s="301"/>
      <c r="BL48" s="301"/>
      <c r="BM48" s="301"/>
      <c r="BN48" s="301"/>
      <c r="BO48" s="301"/>
      <c r="BP48" s="301"/>
      <c r="BQ48" s="301"/>
      <c r="BR48" s="301"/>
      <c r="BS48" s="301"/>
      <c r="BT48" s="301"/>
      <c r="BU48" s="301"/>
      <c r="BV48" s="301"/>
    </row>
    <row r="49" spans="1:74" ht="11.15" customHeight="1" x14ac:dyDescent="0.25">
      <c r="A49" s="56"/>
      <c r="B49" s="64" t="s">
        <v>741</v>
      </c>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365"/>
      <c r="BK49" s="62"/>
      <c r="BL49" s="62"/>
      <c r="BM49" s="62"/>
      <c r="BN49" s="62"/>
      <c r="BO49" s="62"/>
      <c r="BP49" s="62"/>
      <c r="BQ49" s="62"/>
      <c r="BR49" s="62"/>
      <c r="BS49" s="62"/>
      <c r="BT49" s="62"/>
      <c r="BU49" s="62"/>
      <c r="BV49" s="365"/>
    </row>
    <row r="50" spans="1:74" ht="11.15" customHeight="1" x14ac:dyDescent="0.25">
      <c r="A50" s="56"/>
      <c r="B50" s="65" t="s">
        <v>109</v>
      </c>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365"/>
      <c r="BK50" s="365"/>
      <c r="BL50" s="365"/>
      <c r="BM50" s="365"/>
      <c r="BN50" s="365"/>
      <c r="BO50" s="365"/>
      <c r="BP50" s="365"/>
      <c r="BQ50" s="365"/>
      <c r="BR50" s="365"/>
      <c r="BS50" s="365"/>
      <c r="BT50" s="365"/>
      <c r="BU50" s="365"/>
      <c r="BV50" s="365"/>
    </row>
    <row r="51" spans="1:74" ht="11.15" customHeight="1" x14ac:dyDescent="0.25">
      <c r="A51" s="60" t="s">
        <v>510</v>
      </c>
      <c r="B51" s="570" t="s">
        <v>1347</v>
      </c>
      <c r="C51" s="67">
        <v>420.76</v>
      </c>
      <c r="D51" s="67">
        <v>423.84300000000002</v>
      </c>
      <c r="E51" s="67">
        <v>424.93900000000002</v>
      </c>
      <c r="F51" s="67">
        <v>436.57799999999997</v>
      </c>
      <c r="G51" s="67">
        <v>434.197</v>
      </c>
      <c r="H51" s="67">
        <v>415.15199999999999</v>
      </c>
      <c r="I51" s="67">
        <v>409.64100000000002</v>
      </c>
      <c r="J51" s="67">
        <v>407.58300000000003</v>
      </c>
      <c r="K51" s="67">
        <v>416.68400000000003</v>
      </c>
      <c r="L51" s="67">
        <v>433.80799999999999</v>
      </c>
      <c r="M51" s="67">
        <v>449.37900000000002</v>
      </c>
      <c r="N51" s="67">
        <v>442.50099999999998</v>
      </c>
      <c r="O51" s="67">
        <v>448.97199999999998</v>
      </c>
      <c r="P51" s="67">
        <v>451.66</v>
      </c>
      <c r="Q51" s="67">
        <v>458.89</v>
      </c>
      <c r="R51" s="67">
        <v>469.80200000000002</v>
      </c>
      <c r="S51" s="67">
        <v>481.125</v>
      </c>
      <c r="T51" s="67">
        <v>463.44600000000003</v>
      </c>
      <c r="U51" s="67">
        <v>441.58800000000002</v>
      </c>
      <c r="V51" s="67">
        <v>430.11799999999999</v>
      </c>
      <c r="W51" s="67">
        <v>425.61399999999998</v>
      </c>
      <c r="X51" s="67">
        <v>443.36700000000002</v>
      </c>
      <c r="Y51" s="67">
        <v>445.887</v>
      </c>
      <c r="Z51" s="67">
        <v>432.77199999999999</v>
      </c>
      <c r="AA51" s="67">
        <v>440.25299999999999</v>
      </c>
      <c r="AB51" s="67">
        <v>452.56299999999999</v>
      </c>
      <c r="AC51" s="67">
        <v>483.34100000000001</v>
      </c>
      <c r="AD51" s="67">
        <v>529.03499999999997</v>
      </c>
      <c r="AE51" s="67">
        <v>521.59299999999996</v>
      </c>
      <c r="AF51" s="67">
        <v>532.65700000000004</v>
      </c>
      <c r="AG51" s="67">
        <v>520.12400000000002</v>
      </c>
      <c r="AH51" s="67">
        <v>504.399</v>
      </c>
      <c r="AI51" s="67">
        <v>497.72399999999999</v>
      </c>
      <c r="AJ51" s="67">
        <v>493.92200000000003</v>
      </c>
      <c r="AK51" s="67">
        <v>500.75200000000001</v>
      </c>
      <c r="AL51" s="67">
        <v>485.471</v>
      </c>
      <c r="AM51" s="67">
        <v>476.26900000000001</v>
      </c>
      <c r="AN51" s="67">
        <v>493.87599999999998</v>
      </c>
      <c r="AO51" s="67">
        <v>502.464</v>
      </c>
      <c r="AP51" s="67">
        <v>489.15800000000002</v>
      </c>
      <c r="AQ51" s="67">
        <v>476.98</v>
      </c>
      <c r="AR51" s="67">
        <v>448.108</v>
      </c>
      <c r="AS51" s="67">
        <v>438.745</v>
      </c>
      <c r="AT51" s="67">
        <v>421.52499999999998</v>
      </c>
      <c r="AU51" s="67">
        <v>420.34300000000002</v>
      </c>
      <c r="AV51" s="67">
        <v>436.58</v>
      </c>
      <c r="AW51" s="67">
        <v>433.387</v>
      </c>
      <c r="AX51" s="67">
        <v>421.18400000000003</v>
      </c>
      <c r="AY51" s="67">
        <v>414.27300000000002</v>
      </c>
      <c r="AZ51" s="67">
        <v>409.12900000000002</v>
      </c>
      <c r="BA51" s="67">
        <v>414.39</v>
      </c>
      <c r="BB51" s="67">
        <v>419.11599999999999</v>
      </c>
      <c r="BC51" s="67">
        <v>414.27</v>
      </c>
      <c r="BD51" s="67">
        <v>417.50200000000001</v>
      </c>
      <c r="BE51" s="67">
        <v>424.214</v>
      </c>
      <c r="BF51" s="67">
        <v>419.74200000000002</v>
      </c>
      <c r="BG51" s="67">
        <v>428.81</v>
      </c>
      <c r="BH51" s="67">
        <v>440.755</v>
      </c>
      <c r="BI51" s="67">
        <v>420.15190883999998</v>
      </c>
      <c r="BJ51" s="300">
        <v>408.9391</v>
      </c>
      <c r="BK51" s="300">
        <v>419.39449999999999</v>
      </c>
      <c r="BL51" s="300">
        <v>428.07299999999998</v>
      </c>
      <c r="BM51" s="300">
        <v>436.88189999999997</v>
      </c>
      <c r="BN51" s="300">
        <v>441.28140000000002</v>
      </c>
      <c r="BO51" s="300">
        <v>439.2681</v>
      </c>
      <c r="BP51" s="300">
        <v>424.41989999999998</v>
      </c>
      <c r="BQ51" s="300">
        <v>416.48349999999999</v>
      </c>
      <c r="BR51" s="300">
        <v>409.92469999999997</v>
      </c>
      <c r="BS51" s="300">
        <v>410.60950000000003</v>
      </c>
      <c r="BT51" s="300">
        <v>424.41879999999998</v>
      </c>
      <c r="BU51" s="300">
        <v>429.26600000000002</v>
      </c>
      <c r="BV51" s="300">
        <v>420.10300000000001</v>
      </c>
    </row>
    <row r="52" spans="1:74" ht="11.15" customHeight="1" x14ac:dyDescent="0.25">
      <c r="A52" s="564" t="s">
        <v>960</v>
      </c>
      <c r="B52" s="65" t="s">
        <v>961</v>
      </c>
      <c r="C52" s="67">
        <v>152.56800000000001</v>
      </c>
      <c r="D52" s="67">
        <v>137.369</v>
      </c>
      <c r="E52" s="67">
        <v>135.85300000000001</v>
      </c>
      <c r="F52" s="67">
        <v>141.959</v>
      </c>
      <c r="G52" s="67">
        <v>159.16900000000001</v>
      </c>
      <c r="H52" s="67">
        <v>178.57300000000001</v>
      </c>
      <c r="I52" s="67">
        <v>194.46</v>
      </c>
      <c r="J52" s="67">
        <v>211.596</v>
      </c>
      <c r="K52" s="67">
        <v>223.30099999999999</v>
      </c>
      <c r="L52" s="67">
        <v>221.84100000000001</v>
      </c>
      <c r="M52" s="67">
        <v>204.898</v>
      </c>
      <c r="N52" s="67">
        <v>183.86099999999999</v>
      </c>
      <c r="O52" s="67">
        <v>160.52000000000001</v>
      </c>
      <c r="P52" s="67">
        <v>151.238</v>
      </c>
      <c r="Q52" s="67">
        <v>160.33500000000001</v>
      </c>
      <c r="R52" s="67">
        <v>174.971</v>
      </c>
      <c r="S52" s="67">
        <v>201.74</v>
      </c>
      <c r="T52" s="67">
        <v>224.48</v>
      </c>
      <c r="U52" s="67">
        <v>238.363</v>
      </c>
      <c r="V52" s="67">
        <v>255.80699999999999</v>
      </c>
      <c r="W52" s="67">
        <v>262.76799999999997</v>
      </c>
      <c r="X52" s="67">
        <v>252.50200000000001</v>
      </c>
      <c r="Y52" s="67">
        <v>231.88800000000001</v>
      </c>
      <c r="Z52" s="67">
        <v>211.696</v>
      </c>
      <c r="AA52" s="67">
        <v>196.77</v>
      </c>
      <c r="AB52" s="67">
        <v>180.12</v>
      </c>
      <c r="AC52" s="67">
        <v>182.89099999999999</v>
      </c>
      <c r="AD52" s="67">
        <v>199.52</v>
      </c>
      <c r="AE52" s="67">
        <v>213.76400000000001</v>
      </c>
      <c r="AF52" s="67">
        <v>235.68700000000001</v>
      </c>
      <c r="AG52" s="67">
        <v>257.267</v>
      </c>
      <c r="AH52" s="67">
        <v>282.86700000000002</v>
      </c>
      <c r="AI52" s="67">
        <v>298.70800000000003</v>
      </c>
      <c r="AJ52" s="67">
        <v>286.69053400000001</v>
      </c>
      <c r="AK52" s="67">
        <v>265.56374799999998</v>
      </c>
      <c r="AL52" s="67">
        <v>228.168397</v>
      </c>
      <c r="AM52" s="67">
        <v>197.22988000000001</v>
      </c>
      <c r="AN52" s="67">
        <v>178.06336899999999</v>
      </c>
      <c r="AO52" s="67">
        <v>176.882181</v>
      </c>
      <c r="AP52" s="67">
        <v>185.83204900000001</v>
      </c>
      <c r="AQ52" s="67">
        <v>196.36487199999999</v>
      </c>
      <c r="AR52" s="67">
        <v>205.29779600000001</v>
      </c>
      <c r="AS52" s="67">
        <v>221.754276</v>
      </c>
      <c r="AT52" s="67">
        <v>229.26124799999999</v>
      </c>
      <c r="AU52" s="67">
        <v>235.50357700000001</v>
      </c>
      <c r="AV52" s="67">
        <v>235.73503299999999</v>
      </c>
      <c r="AW52" s="67">
        <v>220.683379</v>
      </c>
      <c r="AX52" s="67">
        <v>193.052471</v>
      </c>
      <c r="AY52" s="67">
        <v>161.101224</v>
      </c>
      <c r="AZ52" s="67">
        <v>140.31167400000001</v>
      </c>
      <c r="BA52" s="67">
        <v>142.02496600000001</v>
      </c>
      <c r="BB52" s="67">
        <v>154.28840299999999</v>
      </c>
      <c r="BC52" s="67">
        <v>177.820041</v>
      </c>
      <c r="BD52" s="67">
        <v>186.67517599999999</v>
      </c>
      <c r="BE52" s="67">
        <v>208.44736900000001</v>
      </c>
      <c r="BF52" s="67">
        <v>230.65102300000001</v>
      </c>
      <c r="BG52" s="67">
        <v>243.55248900000001</v>
      </c>
      <c r="BH52" s="67">
        <v>241.28200000000001</v>
      </c>
      <c r="BI52" s="67">
        <v>230.92616304000001</v>
      </c>
      <c r="BJ52" s="300">
        <v>200.59139999999999</v>
      </c>
      <c r="BK52" s="300">
        <v>170.7285</v>
      </c>
      <c r="BL52" s="300">
        <v>153.04810000000001</v>
      </c>
      <c r="BM52" s="300">
        <v>154.26740000000001</v>
      </c>
      <c r="BN52" s="300">
        <v>166.45689999999999</v>
      </c>
      <c r="BO52" s="300">
        <v>186.88239999999999</v>
      </c>
      <c r="BP52" s="300">
        <v>205.91480000000001</v>
      </c>
      <c r="BQ52" s="300">
        <v>223.85159999999999</v>
      </c>
      <c r="BR52" s="300">
        <v>242.64099999999999</v>
      </c>
      <c r="BS52" s="300">
        <v>247.3434</v>
      </c>
      <c r="BT52" s="300">
        <v>242.73009999999999</v>
      </c>
      <c r="BU52" s="300">
        <v>228.46119999999999</v>
      </c>
      <c r="BV52" s="300">
        <v>204.43</v>
      </c>
    </row>
    <row r="53" spans="1:74" ht="11.15" customHeight="1" x14ac:dyDescent="0.25">
      <c r="A53" s="60" t="s">
        <v>742</v>
      </c>
      <c r="B53" s="171" t="s">
        <v>394</v>
      </c>
      <c r="C53" s="67">
        <v>89.622</v>
      </c>
      <c r="D53" s="67">
        <v>90.224000000000004</v>
      </c>
      <c r="E53" s="67">
        <v>98.087999999999994</v>
      </c>
      <c r="F53" s="67">
        <v>94.052999999999997</v>
      </c>
      <c r="G53" s="67">
        <v>93.906999999999996</v>
      </c>
      <c r="H53" s="67">
        <v>92.227000000000004</v>
      </c>
      <c r="I53" s="67">
        <v>89.381</v>
      </c>
      <c r="J53" s="67">
        <v>89.561999999999998</v>
      </c>
      <c r="K53" s="67">
        <v>91.900999999999996</v>
      </c>
      <c r="L53" s="67">
        <v>92.063999999999993</v>
      </c>
      <c r="M53" s="67">
        <v>91.834999999999994</v>
      </c>
      <c r="N53" s="67">
        <v>85.909000000000006</v>
      </c>
      <c r="O53" s="67">
        <v>88.994</v>
      </c>
      <c r="P53" s="67">
        <v>92.94</v>
      </c>
      <c r="Q53" s="67">
        <v>92.186999999999998</v>
      </c>
      <c r="R53" s="67">
        <v>96.123000000000005</v>
      </c>
      <c r="S53" s="67">
        <v>98.195999999999998</v>
      </c>
      <c r="T53" s="67">
        <v>95.933999999999997</v>
      </c>
      <c r="U53" s="67">
        <v>96.275000000000006</v>
      </c>
      <c r="V53" s="67">
        <v>94.694000000000003</v>
      </c>
      <c r="W53" s="67">
        <v>92.266999999999996</v>
      </c>
      <c r="X53" s="67">
        <v>98.41</v>
      </c>
      <c r="Y53" s="67">
        <v>94.757999999999996</v>
      </c>
      <c r="Z53" s="67">
        <v>89.843999999999994</v>
      </c>
      <c r="AA53" s="67">
        <v>94.064999999999998</v>
      </c>
      <c r="AB53" s="67">
        <v>100.876</v>
      </c>
      <c r="AC53" s="67">
        <v>101.86</v>
      </c>
      <c r="AD53" s="67">
        <v>94.777000000000001</v>
      </c>
      <c r="AE53" s="67">
        <v>90.88</v>
      </c>
      <c r="AF53" s="67">
        <v>92.462000000000003</v>
      </c>
      <c r="AG53" s="67">
        <v>89.164000000000001</v>
      </c>
      <c r="AH53" s="67">
        <v>82.396000000000001</v>
      </c>
      <c r="AI53" s="67">
        <v>81.436999999999998</v>
      </c>
      <c r="AJ53" s="67">
        <v>80.308000000000007</v>
      </c>
      <c r="AK53" s="67">
        <v>80.207999999999998</v>
      </c>
      <c r="AL53" s="67">
        <v>77.614000000000004</v>
      </c>
      <c r="AM53" s="67">
        <v>84.307000000000002</v>
      </c>
      <c r="AN53" s="67">
        <v>88.64</v>
      </c>
      <c r="AO53" s="67">
        <v>92.546999999999997</v>
      </c>
      <c r="AP53" s="67">
        <v>91.009</v>
      </c>
      <c r="AQ53" s="67">
        <v>90.15</v>
      </c>
      <c r="AR53" s="67">
        <v>92.25</v>
      </c>
      <c r="AS53" s="67">
        <v>90.656999999999996</v>
      </c>
      <c r="AT53" s="67">
        <v>85.084999999999994</v>
      </c>
      <c r="AU53" s="67">
        <v>89.522999999999996</v>
      </c>
      <c r="AV53" s="67">
        <v>90.191000000000003</v>
      </c>
      <c r="AW53" s="67">
        <v>87.673000000000002</v>
      </c>
      <c r="AX53" s="67">
        <v>79.7</v>
      </c>
      <c r="AY53" s="67">
        <v>82.948999999999998</v>
      </c>
      <c r="AZ53" s="67">
        <v>85.379000000000005</v>
      </c>
      <c r="BA53" s="67">
        <v>87.912999999999997</v>
      </c>
      <c r="BB53" s="67">
        <v>86.59</v>
      </c>
      <c r="BC53" s="67">
        <v>89.781999999999996</v>
      </c>
      <c r="BD53" s="67">
        <v>88.781000000000006</v>
      </c>
      <c r="BE53" s="67">
        <v>87.715999999999994</v>
      </c>
      <c r="BF53" s="67">
        <v>86.432000000000002</v>
      </c>
      <c r="BG53" s="67">
        <v>82.319000000000003</v>
      </c>
      <c r="BH53" s="67">
        <v>81.602999999999994</v>
      </c>
      <c r="BI53" s="67">
        <v>79.323231472000003</v>
      </c>
      <c r="BJ53" s="300">
        <v>76.999489999999994</v>
      </c>
      <c r="BK53" s="300">
        <v>84.20411</v>
      </c>
      <c r="BL53" s="300">
        <v>87.749690000000001</v>
      </c>
      <c r="BM53" s="300">
        <v>90.720870000000005</v>
      </c>
      <c r="BN53" s="300">
        <v>92.975899999999996</v>
      </c>
      <c r="BO53" s="300">
        <v>90.656700000000001</v>
      </c>
      <c r="BP53" s="300">
        <v>89.138180000000006</v>
      </c>
      <c r="BQ53" s="300">
        <v>88.519450000000006</v>
      </c>
      <c r="BR53" s="300">
        <v>88.102789999999999</v>
      </c>
      <c r="BS53" s="300">
        <v>88.82441</v>
      </c>
      <c r="BT53" s="300">
        <v>90.110600000000005</v>
      </c>
      <c r="BU53" s="300">
        <v>86.797070000000005</v>
      </c>
      <c r="BV53" s="300">
        <v>80.504689999999997</v>
      </c>
    </row>
    <row r="54" spans="1:74" ht="11.15" customHeight="1" x14ac:dyDescent="0.25">
      <c r="A54" s="60" t="s">
        <v>744</v>
      </c>
      <c r="B54" s="171" t="s">
        <v>398</v>
      </c>
      <c r="C54" s="67">
        <v>31.656119</v>
      </c>
      <c r="D54" s="67">
        <v>32.180826000000003</v>
      </c>
      <c r="E54" s="67">
        <v>31.103645</v>
      </c>
      <c r="F54" s="67">
        <v>30.967804000000001</v>
      </c>
      <c r="G54" s="67">
        <v>29.491741000000001</v>
      </c>
      <c r="H54" s="67">
        <v>28.731908000000001</v>
      </c>
      <c r="I54" s="67">
        <v>28.903490999999999</v>
      </c>
      <c r="J54" s="67">
        <v>28.898886000000001</v>
      </c>
      <c r="K54" s="67">
        <v>30.452354</v>
      </c>
      <c r="L54" s="67">
        <v>29.676034999999999</v>
      </c>
      <c r="M54" s="67">
        <v>30.338325000000001</v>
      </c>
      <c r="N54" s="67">
        <v>31.433216999999999</v>
      </c>
      <c r="O54" s="67">
        <v>32.510353000000002</v>
      </c>
      <c r="P54" s="67">
        <v>32.194479000000001</v>
      </c>
      <c r="Q54" s="67">
        <v>30.92802</v>
      </c>
      <c r="R54" s="67">
        <v>30.722297999999999</v>
      </c>
      <c r="S54" s="67">
        <v>29.595977000000001</v>
      </c>
      <c r="T54" s="67">
        <v>29.128499000000001</v>
      </c>
      <c r="U54" s="67">
        <v>29.095613</v>
      </c>
      <c r="V54" s="67">
        <v>28.357616</v>
      </c>
      <c r="W54" s="67">
        <v>28.335778000000001</v>
      </c>
      <c r="X54" s="67">
        <v>27.404743</v>
      </c>
      <c r="Y54" s="67">
        <v>27.357734000000001</v>
      </c>
      <c r="Z54" s="67">
        <v>27.809621</v>
      </c>
      <c r="AA54" s="67">
        <v>29.927185000000001</v>
      </c>
      <c r="AB54" s="67">
        <v>30.241679000000001</v>
      </c>
      <c r="AC54" s="67">
        <v>33.430008999999998</v>
      </c>
      <c r="AD54" s="67">
        <v>32.151341000000002</v>
      </c>
      <c r="AE54" s="67">
        <v>28.504470000000001</v>
      </c>
      <c r="AF54" s="67">
        <v>25.385137</v>
      </c>
      <c r="AG54" s="67">
        <v>25.232994999999999</v>
      </c>
      <c r="AH54" s="67">
        <v>25.151019000000002</v>
      </c>
      <c r="AI54" s="67">
        <v>24.638249999999999</v>
      </c>
      <c r="AJ54" s="67">
        <v>26.637853</v>
      </c>
      <c r="AK54" s="67">
        <v>28.670565</v>
      </c>
      <c r="AL54" s="67">
        <v>29.655564999999999</v>
      </c>
      <c r="AM54" s="67">
        <v>32.564942000000002</v>
      </c>
      <c r="AN54" s="67">
        <v>31.051335999999999</v>
      </c>
      <c r="AO54" s="67">
        <v>29.276747</v>
      </c>
      <c r="AP54" s="67">
        <v>28.590413999999999</v>
      </c>
      <c r="AQ54" s="67">
        <v>27.747852999999999</v>
      </c>
      <c r="AR54" s="67">
        <v>27.730668999999999</v>
      </c>
      <c r="AS54" s="67">
        <v>28.734027000000001</v>
      </c>
      <c r="AT54" s="67">
        <v>26.634188999999999</v>
      </c>
      <c r="AU54" s="67">
        <v>25.720549999999999</v>
      </c>
      <c r="AV54" s="67">
        <v>25.393108999999999</v>
      </c>
      <c r="AW54" s="67">
        <v>26.449034000000001</v>
      </c>
      <c r="AX54" s="67">
        <v>28.674790999999999</v>
      </c>
      <c r="AY54" s="67">
        <v>33.030715999999998</v>
      </c>
      <c r="AZ54" s="67">
        <v>33.926800999999998</v>
      </c>
      <c r="BA54" s="67">
        <v>34.147221000000002</v>
      </c>
      <c r="BB54" s="67">
        <v>31.425771000000001</v>
      </c>
      <c r="BC54" s="67">
        <v>30.584228</v>
      </c>
      <c r="BD54" s="67">
        <v>29.434228000000001</v>
      </c>
      <c r="BE54" s="67">
        <v>30.521391999999999</v>
      </c>
      <c r="BF54" s="67">
        <v>28.801535999999999</v>
      </c>
      <c r="BG54" s="67">
        <v>27.272441000000001</v>
      </c>
      <c r="BH54" s="67">
        <v>27.6516515</v>
      </c>
      <c r="BI54" s="67">
        <v>28.474725150000001</v>
      </c>
      <c r="BJ54" s="300">
        <v>28.95232</v>
      </c>
      <c r="BK54" s="300">
        <v>30.960709999999999</v>
      </c>
      <c r="BL54" s="300">
        <v>31.108809999999998</v>
      </c>
      <c r="BM54" s="300">
        <v>31.00639</v>
      </c>
      <c r="BN54" s="300">
        <v>30.653210000000001</v>
      </c>
      <c r="BO54" s="300">
        <v>30.252659999999999</v>
      </c>
      <c r="BP54" s="300">
        <v>29.773399999999999</v>
      </c>
      <c r="BQ54" s="300">
        <v>29.615670000000001</v>
      </c>
      <c r="BR54" s="300">
        <v>29.289069999999999</v>
      </c>
      <c r="BS54" s="300">
        <v>29.48414</v>
      </c>
      <c r="BT54" s="300">
        <v>28.908059999999999</v>
      </c>
      <c r="BU54" s="300">
        <v>29.293939999999999</v>
      </c>
      <c r="BV54" s="300">
        <v>29.77562</v>
      </c>
    </row>
    <row r="55" spans="1:74" ht="11.15" customHeight="1" x14ac:dyDescent="0.25">
      <c r="A55" s="60" t="s">
        <v>486</v>
      </c>
      <c r="B55" s="171" t="s">
        <v>399</v>
      </c>
      <c r="C55" s="67">
        <v>248.887</v>
      </c>
      <c r="D55" s="67">
        <v>253.249</v>
      </c>
      <c r="E55" s="67">
        <v>239.67</v>
      </c>
      <c r="F55" s="67">
        <v>240.14500000000001</v>
      </c>
      <c r="G55" s="67">
        <v>242.887</v>
      </c>
      <c r="H55" s="67">
        <v>240.71600000000001</v>
      </c>
      <c r="I55" s="67">
        <v>234.29300000000001</v>
      </c>
      <c r="J55" s="67">
        <v>236.30199999999999</v>
      </c>
      <c r="K55" s="67">
        <v>239.97</v>
      </c>
      <c r="L55" s="67">
        <v>232.672</v>
      </c>
      <c r="M55" s="67">
        <v>230.23599999999999</v>
      </c>
      <c r="N55" s="67">
        <v>246.5</v>
      </c>
      <c r="O55" s="67">
        <v>262.36599999999999</v>
      </c>
      <c r="P55" s="67">
        <v>252.05799999999999</v>
      </c>
      <c r="Q55" s="67">
        <v>236.55500000000001</v>
      </c>
      <c r="R55" s="67">
        <v>230.869</v>
      </c>
      <c r="S55" s="67">
        <v>235.83</v>
      </c>
      <c r="T55" s="67">
        <v>229.91399999999999</v>
      </c>
      <c r="U55" s="67">
        <v>235.434</v>
      </c>
      <c r="V55" s="67">
        <v>230.36199999999999</v>
      </c>
      <c r="W55" s="67">
        <v>232.04300000000001</v>
      </c>
      <c r="X55" s="67">
        <v>224.47300000000001</v>
      </c>
      <c r="Y55" s="67">
        <v>233.691</v>
      </c>
      <c r="Z55" s="67">
        <v>254.1</v>
      </c>
      <c r="AA55" s="67">
        <v>265.71100000000001</v>
      </c>
      <c r="AB55" s="67">
        <v>253.09100000000001</v>
      </c>
      <c r="AC55" s="67">
        <v>261.82299999999998</v>
      </c>
      <c r="AD55" s="67">
        <v>258.46300000000002</v>
      </c>
      <c r="AE55" s="67">
        <v>258.952</v>
      </c>
      <c r="AF55" s="67">
        <v>254.47900000000001</v>
      </c>
      <c r="AG55" s="67">
        <v>250.36</v>
      </c>
      <c r="AH55" s="67">
        <v>237.53399999999999</v>
      </c>
      <c r="AI55" s="67">
        <v>227.578</v>
      </c>
      <c r="AJ55" s="67">
        <v>227.61586700000001</v>
      </c>
      <c r="AK55" s="67">
        <v>241.22969699999999</v>
      </c>
      <c r="AL55" s="67">
        <v>243.39474899999999</v>
      </c>
      <c r="AM55" s="67">
        <v>255.361605</v>
      </c>
      <c r="AN55" s="67">
        <v>241.27302900000001</v>
      </c>
      <c r="AO55" s="67">
        <v>237.84609399999999</v>
      </c>
      <c r="AP55" s="67">
        <v>238.62245100000001</v>
      </c>
      <c r="AQ55" s="67">
        <v>240.175715</v>
      </c>
      <c r="AR55" s="67">
        <v>237.28622200000001</v>
      </c>
      <c r="AS55" s="67">
        <v>230.76469800000001</v>
      </c>
      <c r="AT55" s="67">
        <v>225.55103199999999</v>
      </c>
      <c r="AU55" s="67">
        <v>227.04755800000001</v>
      </c>
      <c r="AV55" s="67">
        <v>216.69639000000001</v>
      </c>
      <c r="AW55" s="67">
        <v>220.59760700000001</v>
      </c>
      <c r="AX55" s="67">
        <v>232.177537</v>
      </c>
      <c r="AY55" s="67">
        <v>251.75343699999999</v>
      </c>
      <c r="AZ55" s="67">
        <v>250.43103600000001</v>
      </c>
      <c r="BA55" s="67">
        <v>238.47202100000001</v>
      </c>
      <c r="BB55" s="67">
        <v>230.05525299999999</v>
      </c>
      <c r="BC55" s="67">
        <v>220.704215</v>
      </c>
      <c r="BD55" s="67">
        <v>220.96728899999999</v>
      </c>
      <c r="BE55" s="67">
        <v>225.614025</v>
      </c>
      <c r="BF55" s="67">
        <v>215.613225</v>
      </c>
      <c r="BG55" s="67">
        <v>209.578711</v>
      </c>
      <c r="BH55" s="67">
        <v>205.73400000000001</v>
      </c>
      <c r="BI55" s="67">
        <v>216.66524926</v>
      </c>
      <c r="BJ55" s="300">
        <v>234.4888</v>
      </c>
      <c r="BK55" s="300">
        <v>252.40979999999999</v>
      </c>
      <c r="BL55" s="300">
        <v>246.6455</v>
      </c>
      <c r="BM55" s="300">
        <v>237.58070000000001</v>
      </c>
      <c r="BN55" s="300">
        <v>238.87729999999999</v>
      </c>
      <c r="BO55" s="300">
        <v>243.36</v>
      </c>
      <c r="BP55" s="300">
        <v>243.8657</v>
      </c>
      <c r="BQ55" s="300">
        <v>240.5119</v>
      </c>
      <c r="BR55" s="300">
        <v>237.48589999999999</v>
      </c>
      <c r="BS55" s="300">
        <v>234.2039</v>
      </c>
      <c r="BT55" s="300">
        <v>225.11940000000001</v>
      </c>
      <c r="BU55" s="300">
        <v>231.11109999999999</v>
      </c>
      <c r="BV55" s="300">
        <v>245.66380000000001</v>
      </c>
    </row>
    <row r="56" spans="1:74" ht="11.15" customHeight="1" x14ac:dyDescent="0.25">
      <c r="A56" s="60" t="s">
        <v>487</v>
      </c>
      <c r="B56" s="171" t="s">
        <v>400</v>
      </c>
      <c r="C56" s="67">
        <v>24.969000000000001</v>
      </c>
      <c r="D56" s="67">
        <v>24.768999999999998</v>
      </c>
      <c r="E56" s="67">
        <v>22.863</v>
      </c>
      <c r="F56" s="67">
        <v>22.582999999999998</v>
      </c>
      <c r="G56" s="67">
        <v>23.776</v>
      </c>
      <c r="H56" s="67">
        <v>24.55</v>
      </c>
      <c r="I56" s="67">
        <v>24.228999999999999</v>
      </c>
      <c r="J56" s="67">
        <v>23.227</v>
      </c>
      <c r="K56" s="67">
        <v>24.748000000000001</v>
      </c>
      <c r="L56" s="67">
        <v>24.888000000000002</v>
      </c>
      <c r="M56" s="67">
        <v>24.106999999999999</v>
      </c>
      <c r="N56" s="67">
        <v>25.768999999999998</v>
      </c>
      <c r="O56" s="67">
        <v>28.704999999999998</v>
      </c>
      <c r="P56" s="67">
        <v>23.864000000000001</v>
      </c>
      <c r="Q56" s="67">
        <v>20.864999999999998</v>
      </c>
      <c r="R56" s="67">
        <v>20.866</v>
      </c>
      <c r="S56" s="67">
        <v>22.169</v>
      </c>
      <c r="T56" s="67">
        <v>21.491</v>
      </c>
      <c r="U56" s="67">
        <v>21.916</v>
      </c>
      <c r="V56" s="67">
        <v>23.084</v>
      </c>
      <c r="W56" s="67">
        <v>23.007000000000001</v>
      </c>
      <c r="X56" s="67">
        <v>23.33</v>
      </c>
      <c r="Y56" s="67">
        <v>24.834</v>
      </c>
      <c r="Z56" s="67">
        <v>26.129000000000001</v>
      </c>
      <c r="AA56" s="67">
        <v>28.536999999999999</v>
      </c>
      <c r="AB56" s="67">
        <v>26.396999999999998</v>
      </c>
      <c r="AC56" s="67">
        <v>22.585000000000001</v>
      </c>
      <c r="AD56" s="67">
        <v>22.888999999999999</v>
      </c>
      <c r="AE56" s="67">
        <v>24.068999999999999</v>
      </c>
      <c r="AF56" s="67">
        <v>23.495000000000001</v>
      </c>
      <c r="AG56" s="67">
        <v>24.292999999999999</v>
      </c>
      <c r="AH56" s="67">
        <v>25.151</v>
      </c>
      <c r="AI56" s="67">
        <v>22.542999999999999</v>
      </c>
      <c r="AJ56" s="67">
        <v>25.205065000000001</v>
      </c>
      <c r="AK56" s="67">
        <v>25.039054</v>
      </c>
      <c r="AL56" s="67">
        <v>25.398053000000001</v>
      </c>
      <c r="AM56" s="67">
        <v>22.952304999999999</v>
      </c>
      <c r="AN56" s="67">
        <v>20.906077</v>
      </c>
      <c r="AO56" s="67">
        <v>20.273078000000002</v>
      </c>
      <c r="AP56" s="67">
        <v>21.291778999999998</v>
      </c>
      <c r="AQ56" s="67">
        <v>20.651513999999999</v>
      </c>
      <c r="AR56" s="67">
        <v>18.546299000000001</v>
      </c>
      <c r="AS56" s="67">
        <v>17.830857000000002</v>
      </c>
      <c r="AT56" s="67">
        <v>18.183273</v>
      </c>
      <c r="AU56" s="67">
        <v>18.512231</v>
      </c>
      <c r="AV56" s="67">
        <v>18.291882000000001</v>
      </c>
      <c r="AW56" s="67">
        <v>18.172886999999999</v>
      </c>
      <c r="AX56" s="67">
        <v>17.814738999999999</v>
      </c>
      <c r="AY56" s="67">
        <v>18.089321999999999</v>
      </c>
      <c r="AZ56" s="67">
        <v>18.624253</v>
      </c>
      <c r="BA56" s="67">
        <v>17.260479</v>
      </c>
      <c r="BB56" s="67">
        <v>17.831721999999999</v>
      </c>
      <c r="BC56" s="67">
        <v>17.162693999999998</v>
      </c>
      <c r="BD56" s="67">
        <v>17.131768999999998</v>
      </c>
      <c r="BE56" s="67">
        <v>16.960424</v>
      </c>
      <c r="BF56" s="67">
        <v>17.034687000000002</v>
      </c>
      <c r="BG56" s="67">
        <v>17.622859999999999</v>
      </c>
      <c r="BH56" s="67">
        <v>14.426</v>
      </c>
      <c r="BI56" s="67">
        <v>16.974809627999999</v>
      </c>
      <c r="BJ56" s="300">
        <v>18.667280000000002</v>
      </c>
      <c r="BK56" s="300">
        <v>19.587720000000001</v>
      </c>
      <c r="BL56" s="300">
        <v>18.29448</v>
      </c>
      <c r="BM56" s="300">
        <v>16.580279999999998</v>
      </c>
      <c r="BN56" s="300">
        <v>16.645669999999999</v>
      </c>
      <c r="BO56" s="300">
        <v>17.68899</v>
      </c>
      <c r="BP56" s="300">
        <v>18.025410000000001</v>
      </c>
      <c r="BQ56" s="300">
        <v>18.334440000000001</v>
      </c>
      <c r="BR56" s="300">
        <v>19.811360000000001</v>
      </c>
      <c r="BS56" s="300">
        <v>19.718969999999999</v>
      </c>
      <c r="BT56" s="300">
        <v>20.548760000000001</v>
      </c>
      <c r="BU56" s="300">
        <v>20.90832</v>
      </c>
      <c r="BV56" s="300">
        <v>22.319099999999999</v>
      </c>
    </row>
    <row r="57" spans="1:74" ht="11.15" customHeight="1" x14ac:dyDescent="0.25">
      <c r="A57" s="60" t="s">
        <v>488</v>
      </c>
      <c r="B57" s="171" t="s">
        <v>674</v>
      </c>
      <c r="C57" s="67">
        <v>223.91800000000001</v>
      </c>
      <c r="D57" s="67">
        <v>228.48</v>
      </c>
      <c r="E57" s="67">
        <v>216.80699999999999</v>
      </c>
      <c r="F57" s="67">
        <v>217.56200000000001</v>
      </c>
      <c r="G57" s="67">
        <v>219.11099999999999</v>
      </c>
      <c r="H57" s="67">
        <v>216.166</v>
      </c>
      <c r="I57" s="67">
        <v>210.06399999999999</v>
      </c>
      <c r="J57" s="67">
        <v>213.07499999999999</v>
      </c>
      <c r="K57" s="67">
        <v>215.22200000000001</v>
      </c>
      <c r="L57" s="67">
        <v>207.78399999999999</v>
      </c>
      <c r="M57" s="67">
        <v>206.12899999999999</v>
      </c>
      <c r="N57" s="67">
        <v>220.73099999999999</v>
      </c>
      <c r="O57" s="67">
        <v>233.661</v>
      </c>
      <c r="P57" s="67">
        <v>228.19399999999999</v>
      </c>
      <c r="Q57" s="67">
        <v>215.69</v>
      </c>
      <c r="R57" s="67">
        <v>210.00299999999999</v>
      </c>
      <c r="S57" s="67">
        <v>213.661</v>
      </c>
      <c r="T57" s="67">
        <v>208.423</v>
      </c>
      <c r="U57" s="67">
        <v>213.518</v>
      </c>
      <c r="V57" s="67">
        <v>207.27799999999999</v>
      </c>
      <c r="W57" s="67">
        <v>209.036</v>
      </c>
      <c r="X57" s="67">
        <v>201.143</v>
      </c>
      <c r="Y57" s="67">
        <v>208.857</v>
      </c>
      <c r="Z57" s="67">
        <v>227.971</v>
      </c>
      <c r="AA57" s="67">
        <v>237.17400000000001</v>
      </c>
      <c r="AB57" s="67">
        <v>226.69399999999999</v>
      </c>
      <c r="AC57" s="67">
        <v>239.238</v>
      </c>
      <c r="AD57" s="67">
        <v>235.57400000000001</v>
      </c>
      <c r="AE57" s="67">
        <v>234.88300000000001</v>
      </c>
      <c r="AF57" s="67">
        <v>230.98400000000001</v>
      </c>
      <c r="AG57" s="67">
        <v>226.06700000000001</v>
      </c>
      <c r="AH57" s="67">
        <v>212.38300000000001</v>
      </c>
      <c r="AI57" s="67">
        <v>205.035</v>
      </c>
      <c r="AJ57" s="67">
        <v>202.41080199999999</v>
      </c>
      <c r="AK57" s="67">
        <v>216.19064299999999</v>
      </c>
      <c r="AL57" s="67">
        <v>217.99669599999999</v>
      </c>
      <c r="AM57" s="67">
        <v>232.4093</v>
      </c>
      <c r="AN57" s="67">
        <v>220.366952</v>
      </c>
      <c r="AO57" s="67">
        <v>217.573016</v>
      </c>
      <c r="AP57" s="67">
        <v>217.33067199999999</v>
      </c>
      <c r="AQ57" s="67">
        <v>219.52420100000001</v>
      </c>
      <c r="AR57" s="67">
        <v>218.739923</v>
      </c>
      <c r="AS57" s="67">
        <v>212.933841</v>
      </c>
      <c r="AT57" s="67">
        <v>207.36775900000001</v>
      </c>
      <c r="AU57" s="67">
        <v>208.535327</v>
      </c>
      <c r="AV57" s="67">
        <v>198.40450799999999</v>
      </c>
      <c r="AW57" s="67">
        <v>202.42472000000001</v>
      </c>
      <c r="AX57" s="67">
        <v>214.362798</v>
      </c>
      <c r="AY57" s="67">
        <v>233.66411500000001</v>
      </c>
      <c r="AZ57" s="67">
        <v>231.806783</v>
      </c>
      <c r="BA57" s="67">
        <v>221.21154200000001</v>
      </c>
      <c r="BB57" s="67">
        <v>212.22353100000001</v>
      </c>
      <c r="BC57" s="67">
        <v>203.54152099999999</v>
      </c>
      <c r="BD57" s="67">
        <v>203.83552</v>
      </c>
      <c r="BE57" s="67">
        <v>208.65360100000001</v>
      </c>
      <c r="BF57" s="67">
        <v>198.57853800000001</v>
      </c>
      <c r="BG57" s="67">
        <v>191.955851</v>
      </c>
      <c r="BH57" s="67">
        <v>191.30699999999999</v>
      </c>
      <c r="BI57" s="67">
        <v>199.69121465000001</v>
      </c>
      <c r="BJ57" s="300">
        <v>215.82159999999999</v>
      </c>
      <c r="BK57" s="300">
        <v>232.822</v>
      </c>
      <c r="BL57" s="300">
        <v>228.351</v>
      </c>
      <c r="BM57" s="300">
        <v>221.00040000000001</v>
      </c>
      <c r="BN57" s="300">
        <v>222.23159999999999</v>
      </c>
      <c r="BO57" s="300">
        <v>225.67099999999999</v>
      </c>
      <c r="BP57" s="300">
        <v>225.84030000000001</v>
      </c>
      <c r="BQ57" s="300">
        <v>222.17740000000001</v>
      </c>
      <c r="BR57" s="300">
        <v>217.67449999999999</v>
      </c>
      <c r="BS57" s="300">
        <v>214.48490000000001</v>
      </c>
      <c r="BT57" s="300">
        <v>204.57060000000001</v>
      </c>
      <c r="BU57" s="300">
        <v>210.2028</v>
      </c>
      <c r="BV57" s="300">
        <v>223.34469999999999</v>
      </c>
    </row>
    <row r="58" spans="1:74" ht="11.15" customHeight="1" x14ac:dyDescent="0.25">
      <c r="A58" s="60" t="s">
        <v>511</v>
      </c>
      <c r="B58" s="171" t="s">
        <v>384</v>
      </c>
      <c r="C58" s="67">
        <v>42.640999999999998</v>
      </c>
      <c r="D58" s="67">
        <v>43.052999999999997</v>
      </c>
      <c r="E58" s="67">
        <v>40.345999999999997</v>
      </c>
      <c r="F58" s="67">
        <v>41.19</v>
      </c>
      <c r="G58" s="67">
        <v>41.631999999999998</v>
      </c>
      <c r="H58" s="67">
        <v>40.893999999999998</v>
      </c>
      <c r="I58" s="67">
        <v>40.985999999999997</v>
      </c>
      <c r="J58" s="67">
        <v>41.777999999999999</v>
      </c>
      <c r="K58" s="67">
        <v>46.786999999999999</v>
      </c>
      <c r="L58" s="67">
        <v>42.29</v>
      </c>
      <c r="M58" s="67">
        <v>39.314999999999998</v>
      </c>
      <c r="N58" s="67">
        <v>41.585000000000001</v>
      </c>
      <c r="O58" s="67">
        <v>41.158000000000001</v>
      </c>
      <c r="P58" s="67">
        <v>42.018999999999998</v>
      </c>
      <c r="Q58" s="67">
        <v>41.646000000000001</v>
      </c>
      <c r="R58" s="67">
        <v>40.871000000000002</v>
      </c>
      <c r="S58" s="67">
        <v>39.292999999999999</v>
      </c>
      <c r="T58" s="67">
        <v>40.546999999999997</v>
      </c>
      <c r="U58" s="67">
        <v>43.029000000000003</v>
      </c>
      <c r="V58" s="67">
        <v>43.15</v>
      </c>
      <c r="W58" s="67">
        <v>44.331000000000003</v>
      </c>
      <c r="X58" s="67">
        <v>39.781999999999996</v>
      </c>
      <c r="Y58" s="67">
        <v>40.622</v>
      </c>
      <c r="Z58" s="67">
        <v>40.466999999999999</v>
      </c>
      <c r="AA58" s="67">
        <v>43.634</v>
      </c>
      <c r="AB58" s="67">
        <v>42.631</v>
      </c>
      <c r="AC58" s="67">
        <v>39.872999999999998</v>
      </c>
      <c r="AD58" s="67">
        <v>39.993000000000002</v>
      </c>
      <c r="AE58" s="67">
        <v>40.354999999999997</v>
      </c>
      <c r="AF58" s="67">
        <v>41.610999999999997</v>
      </c>
      <c r="AG58" s="67">
        <v>40.993000000000002</v>
      </c>
      <c r="AH58" s="67">
        <v>40.090000000000003</v>
      </c>
      <c r="AI58" s="67">
        <v>40.134999999999998</v>
      </c>
      <c r="AJ58" s="67">
        <v>37.636000000000003</v>
      </c>
      <c r="AK58" s="67">
        <v>37.662999999999997</v>
      </c>
      <c r="AL58" s="67">
        <v>38.627000000000002</v>
      </c>
      <c r="AM58" s="67">
        <v>42.591304999999998</v>
      </c>
      <c r="AN58" s="67">
        <v>39.996749000000001</v>
      </c>
      <c r="AO58" s="67">
        <v>39.118651999999997</v>
      </c>
      <c r="AP58" s="67">
        <v>40.531784000000002</v>
      </c>
      <c r="AQ58" s="67">
        <v>43.443421000000001</v>
      </c>
      <c r="AR58" s="67">
        <v>44.729740999999997</v>
      </c>
      <c r="AS58" s="67">
        <v>43.818579</v>
      </c>
      <c r="AT58" s="67">
        <v>42.476813</v>
      </c>
      <c r="AU58" s="67">
        <v>41.987599000000003</v>
      </c>
      <c r="AV58" s="67">
        <v>40.353942000000004</v>
      </c>
      <c r="AW58" s="67">
        <v>36.776465000000002</v>
      </c>
      <c r="AX58" s="67">
        <v>35.797570999999998</v>
      </c>
      <c r="AY58" s="67">
        <v>38.582630000000002</v>
      </c>
      <c r="AZ58" s="67">
        <v>39.857602999999997</v>
      </c>
      <c r="BA58" s="67">
        <v>35.573813000000001</v>
      </c>
      <c r="BB58" s="67">
        <v>37.657814000000002</v>
      </c>
      <c r="BC58" s="67">
        <v>41.411512000000002</v>
      </c>
      <c r="BD58" s="67">
        <v>39.312874000000001</v>
      </c>
      <c r="BE58" s="67">
        <v>41.232306999999999</v>
      </c>
      <c r="BF58" s="67">
        <v>38.389995999999996</v>
      </c>
      <c r="BG58" s="67">
        <v>36.200042000000003</v>
      </c>
      <c r="BH58" s="67">
        <v>36.975000000000001</v>
      </c>
      <c r="BI58" s="67">
        <v>35.753763437000003</v>
      </c>
      <c r="BJ58" s="300">
        <v>34.490049999999997</v>
      </c>
      <c r="BK58" s="300">
        <v>36.96425</v>
      </c>
      <c r="BL58" s="300">
        <v>37.546199999999999</v>
      </c>
      <c r="BM58" s="300">
        <v>36.238480000000003</v>
      </c>
      <c r="BN58" s="300">
        <v>38.402799999999999</v>
      </c>
      <c r="BO58" s="300">
        <v>41.155430000000003</v>
      </c>
      <c r="BP58" s="300">
        <v>40.173520000000003</v>
      </c>
      <c r="BQ58" s="300">
        <v>40.265610000000002</v>
      </c>
      <c r="BR58" s="300">
        <v>39.566110000000002</v>
      </c>
      <c r="BS58" s="300">
        <v>42.507370000000002</v>
      </c>
      <c r="BT58" s="300">
        <v>41.801920000000003</v>
      </c>
      <c r="BU58" s="300">
        <v>40.036180000000002</v>
      </c>
      <c r="BV58" s="300">
        <v>39.325760000000002</v>
      </c>
    </row>
    <row r="59" spans="1:74" ht="11.15" customHeight="1" x14ac:dyDescent="0.25">
      <c r="A59" s="60" t="s">
        <v>467</v>
      </c>
      <c r="B59" s="171" t="s">
        <v>396</v>
      </c>
      <c r="C59" s="67">
        <v>141.34</v>
      </c>
      <c r="D59" s="67">
        <v>138.88800000000001</v>
      </c>
      <c r="E59" s="67">
        <v>130.47800000000001</v>
      </c>
      <c r="F59" s="67">
        <v>120.928</v>
      </c>
      <c r="G59" s="67">
        <v>115.58</v>
      </c>
      <c r="H59" s="67">
        <v>120.54900000000001</v>
      </c>
      <c r="I59" s="67">
        <v>127.215</v>
      </c>
      <c r="J59" s="67">
        <v>132.26599999999999</v>
      </c>
      <c r="K59" s="67">
        <v>137.249</v>
      </c>
      <c r="L59" s="67">
        <v>124.773</v>
      </c>
      <c r="M59" s="67">
        <v>126.54300000000001</v>
      </c>
      <c r="N59" s="67">
        <v>140.16200000000001</v>
      </c>
      <c r="O59" s="67">
        <v>140.12899999999999</v>
      </c>
      <c r="P59" s="67">
        <v>136.32300000000001</v>
      </c>
      <c r="Q59" s="67">
        <v>132.172</v>
      </c>
      <c r="R59" s="67">
        <v>128.274</v>
      </c>
      <c r="S59" s="67">
        <v>129.86500000000001</v>
      </c>
      <c r="T59" s="67">
        <v>131.09399999999999</v>
      </c>
      <c r="U59" s="67">
        <v>137.67400000000001</v>
      </c>
      <c r="V59" s="67">
        <v>135.636</v>
      </c>
      <c r="W59" s="67">
        <v>131.83799999999999</v>
      </c>
      <c r="X59" s="67">
        <v>120.07299999999999</v>
      </c>
      <c r="Y59" s="67">
        <v>126.221</v>
      </c>
      <c r="Z59" s="67">
        <v>140.083</v>
      </c>
      <c r="AA59" s="67">
        <v>143.19</v>
      </c>
      <c r="AB59" s="67">
        <v>132.91800000000001</v>
      </c>
      <c r="AC59" s="67">
        <v>126.782</v>
      </c>
      <c r="AD59" s="67">
        <v>150.922</v>
      </c>
      <c r="AE59" s="67">
        <v>176.62700000000001</v>
      </c>
      <c r="AF59" s="67">
        <v>176.947</v>
      </c>
      <c r="AG59" s="67">
        <v>178.8</v>
      </c>
      <c r="AH59" s="67">
        <v>179.76300000000001</v>
      </c>
      <c r="AI59" s="67">
        <v>172.50200000000001</v>
      </c>
      <c r="AJ59" s="67">
        <v>156.23500000000001</v>
      </c>
      <c r="AK59" s="67">
        <v>157.20500000000001</v>
      </c>
      <c r="AL59" s="67">
        <v>161.18799999999999</v>
      </c>
      <c r="AM59" s="67">
        <v>164.05760799999999</v>
      </c>
      <c r="AN59" s="67">
        <v>144.01243700000001</v>
      </c>
      <c r="AO59" s="67">
        <v>146.07853600000001</v>
      </c>
      <c r="AP59" s="67">
        <v>137.21829700000001</v>
      </c>
      <c r="AQ59" s="67">
        <v>139.59954400000001</v>
      </c>
      <c r="AR59" s="67">
        <v>140.132555</v>
      </c>
      <c r="AS59" s="67">
        <v>142.13915600000001</v>
      </c>
      <c r="AT59" s="67">
        <v>137.625441</v>
      </c>
      <c r="AU59" s="67">
        <v>132.095395</v>
      </c>
      <c r="AV59" s="67">
        <v>132.81144399999999</v>
      </c>
      <c r="AW59" s="67">
        <v>131.69239400000001</v>
      </c>
      <c r="AX59" s="67">
        <v>130.03906000000001</v>
      </c>
      <c r="AY59" s="67">
        <v>124.98899900000001</v>
      </c>
      <c r="AZ59" s="67">
        <v>120.84792299999999</v>
      </c>
      <c r="BA59" s="67">
        <v>114.646615</v>
      </c>
      <c r="BB59" s="67">
        <v>106.44823599999999</v>
      </c>
      <c r="BC59" s="67">
        <v>109.48912199999999</v>
      </c>
      <c r="BD59" s="67">
        <v>111.356022</v>
      </c>
      <c r="BE59" s="67">
        <v>112.525425</v>
      </c>
      <c r="BF59" s="67">
        <v>113.26084400000001</v>
      </c>
      <c r="BG59" s="67">
        <v>110.510839</v>
      </c>
      <c r="BH59" s="67">
        <v>106.26300000000001</v>
      </c>
      <c r="BI59" s="67">
        <v>113.24721326</v>
      </c>
      <c r="BJ59" s="300">
        <v>122.497</v>
      </c>
      <c r="BK59" s="300">
        <v>126.47880000000001</v>
      </c>
      <c r="BL59" s="300">
        <v>119.7587</v>
      </c>
      <c r="BM59" s="300">
        <v>113.35760000000001</v>
      </c>
      <c r="BN59" s="300">
        <v>110.2384</v>
      </c>
      <c r="BO59" s="300">
        <v>114.1176</v>
      </c>
      <c r="BP59" s="300">
        <v>117.80889999999999</v>
      </c>
      <c r="BQ59" s="300">
        <v>121.8608</v>
      </c>
      <c r="BR59" s="300">
        <v>124.1674</v>
      </c>
      <c r="BS59" s="300">
        <v>122.9978</v>
      </c>
      <c r="BT59" s="300">
        <v>113.776</v>
      </c>
      <c r="BU59" s="300">
        <v>115.2286</v>
      </c>
      <c r="BV59" s="300">
        <v>123.9387</v>
      </c>
    </row>
    <row r="60" spans="1:74" ht="11.15" customHeight="1" x14ac:dyDescent="0.25">
      <c r="A60" s="60" t="s">
        <v>512</v>
      </c>
      <c r="B60" s="171" t="s">
        <v>397</v>
      </c>
      <c r="C60" s="67">
        <v>32.456000000000003</v>
      </c>
      <c r="D60" s="67">
        <v>32.911000000000001</v>
      </c>
      <c r="E60" s="67">
        <v>35.048000000000002</v>
      </c>
      <c r="F60" s="67">
        <v>32.338999999999999</v>
      </c>
      <c r="G60" s="67">
        <v>31.861000000000001</v>
      </c>
      <c r="H60" s="67">
        <v>30.027999999999999</v>
      </c>
      <c r="I60" s="67">
        <v>29.334</v>
      </c>
      <c r="J60" s="67">
        <v>27.844999999999999</v>
      </c>
      <c r="K60" s="67">
        <v>28.704000000000001</v>
      </c>
      <c r="L60" s="67">
        <v>29.234000000000002</v>
      </c>
      <c r="M60" s="67">
        <v>29.792999999999999</v>
      </c>
      <c r="N60" s="67">
        <v>28.314</v>
      </c>
      <c r="O60" s="67">
        <v>29.748999999999999</v>
      </c>
      <c r="P60" s="67">
        <v>28.41</v>
      </c>
      <c r="Q60" s="67">
        <v>29.18</v>
      </c>
      <c r="R60" s="67">
        <v>28.93</v>
      </c>
      <c r="S60" s="67">
        <v>30.155999999999999</v>
      </c>
      <c r="T60" s="67">
        <v>30.466999999999999</v>
      </c>
      <c r="U60" s="67">
        <v>30.712</v>
      </c>
      <c r="V60" s="67">
        <v>28.788</v>
      </c>
      <c r="W60" s="67">
        <v>30.03</v>
      </c>
      <c r="X60" s="67">
        <v>29.681000000000001</v>
      </c>
      <c r="Y60" s="67">
        <v>32.659999999999997</v>
      </c>
      <c r="Z60" s="67">
        <v>30.52</v>
      </c>
      <c r="AA60" s="67">
        <v>30.305</v>
      </c>
      <c r="AB60" s="67">
        <v>31.327999999999999</v>
      </c>
      <c r="AC60" s="67">
        <v>34.819000000000003</v>
      </c>
      <c r="AD60" s="67">
        <v>36.174999999999997</v>
      </c>
      <c r="AE60" s="67">
        <v>38.454000000000001</v>
      </c>
      <c r="AF60" s="67">
        <v>39.524000000000001</v>
      </c>
      <c r="AG60" s="67">
        <v>35.871000000000002</v>
      </c>
      <c r="AH60" s="67">
        <v>34.386000000000003</v>
      </c>
      <c r="AI60" s="67">
        <v>32.124000000000002</v>
      </c>
      <c r="AJ60" s="67">
        <v>31.212</v>
      </c>
      <c r="AK60" s="67">
        <v>31.134</v>
      </c>
      <c r="AL60" s="67">
        <v>30.172999999999998</v>
      </c>
      <c r="AM60" s="67">
        <v>32.183999999999997</v>
      </c>
      <c r="AN60" s="67">
        <v>31.425000000000001</v>
      </c>
      <c r="AO60" s="67">
        <v>30.927</v>
      </c>
      <c r="AP60" s="67">
        <v>31.853999999999999</v>
      </c>
      <c r="AQ60" s="67">
        <v>32.03</v>
      </c>
      <c r="AR60" s="67">
        <v>31.524000000000001</v>
      </c>
      <c r="AS60" s="67">
        <v>29.382000000000001</v>
      </c>
      <c r="AT60" s="67">
        <v>29.818999999999999</v>
      </c>
      <c r="AU60" s="67">
        <v>27.76</v>
      </c>
      <c r="AV60" s="67">
        <v>28.733000000000001</v>
      </c>
      <c r="AW60" s="67">
        <v>27.9</v>
      </c>
      <c r="AX60" s="67">
        <v>25.77</v>
      </c>
      <c r="AY60" s="67">
        <v>26.748999999999999</v>
      </c>
      <c r="AZ60" s="67">
        <v>27.541</v>
      </c>
      <c r="BA60" s="67">
        <v>27.931000000000001</v>
      </c>
      <c r="BB60" s="67">
        <v>29.413</v>
      </c>
      <c r="BC60" s="67">
        <v>29.169</v>
      </c>
      <c r="BD60" s="67">
        <v>29.196999999999999</v>
      </c>
      <c r="BE60" s="67">
        <v>29.106000000000002</v>
      </c>
      <c r="BF60" s="67">
        <v>28.558</v>
      </c>
      <c r="BG60" s="67">
        <v>27.334</v>
      </c>
      <c r="BH60" s="67">
        <v>30.308</v>
      </c>
      <c r="BI60" s="67">
        <v>29.424529034999999</v>
      </c>
      <c r="BJ60" s="300">
        <v>27.72559</v>
      </c>
      <c r="BK60" s="300">
        <v>28.887440000000002</v>
      </c>
      <c r="BL60" s="300">
        <v>28.533650000000002</v>
      </c>
      <c r="BM60" s="300">
        <v>29.310970000000001</v>
      </c>
      <c r="BN60" s="300">
        <v>28.442530000000001</v>
      </c>
      <c r="BO60" s="300">
        <v>29.157029999999999</v>
      </c>
      <c r="BP60" s="300">
        <v>28.633220000000001</v>
      </c>
      <c r="BQ60" s="300">
        <v>27.463719999999999</v>
      </c>
      <c r="BR60" s="300">
        <v>27.310230000000001</v>
      </c>
      <c r="BS60" s="300">
        <v>27.003260000000001</v>
      </c>
      <c r="BT60" s="300">
        <v>27.202950000000001</v>
      </c>
      <c r="BU60" s="300">
        <v>27.42548</v>
      </c>
      <c r="BV60" s="300">
        <v>26.565339999999999</v>
      </c>
    </row>
    <row r="61" spans="1:74" ht="11.15" customHeight="1" x14ac:dyDescent="0.25">
      <c r="A61" s="60" t="s">
        <v>745</v>
      </c>
      <c r="B61" s="570" t="s">
        <v>962</v>
      </c>
      <c r="C61" s="67">
        <v>55.277000000000001</v>
      </c>
      <c r="D61" s="67">
        <v>58.277000000000001</v>
      </c>
      <c r="E61" s="67">
        <v>60.311999999999998</v>
      </c>
      <c r="F61" s="67">
        <v>62.725000000000001</v>
      </c>
      <c r="G61" s="67">
        <v>61.213000000000001</v>
      </c>
      <c r="H61" s="67">
        <v>59.956000000000003</v>
      </c>
      <c r="I61" s="67">
        <v>58.372999999999998</v>
      </c>
      <c r="J61" s="67">
        <v>56.027000000000001</v>
      </c>
      <c r="K61" s="67">
        <v>56.14</v>
      </c>
      <c r="L61" s="67">
        <v>53.863999999999997</v>
      </c>
      <c r="M61" s="67">
        <v>55.435000000000002</v>
      </c>
      <c r="N61" s="67">
        <v>58.673000000000002</v>
      </c>
      <c r="O61" s="67">
        <v>60.615000000000002</v>
      </c>
      <c r="P61" s="67">
        <v>61.472000000000001</v>
      </c>
      <c r="Q61" s="67">
        <v>63.317</v>
      </c>
      <c r="R61" s="67">
        <v>63.07</v>
      </c>
      <c r="S61" s="67">
        <v>61.323</v>
      </c>
      <c r="T61" s="67">
        <v>59.155999999999999</v>
      </c>
      <c r="U61" s="67">
        <v>56.904000000000003</v>
      </c>
      <c r="V61" s="67">
        <v>53.771999999999998</v>
      </c>
      <c r="W61" s="67">
        <v>51.16</v>
      </c>
      <c r="X61" s="67">
        <v>49.875999999999998</v>
      </c>
      <c r="Y61" s="67">
        <v>50.152999999999999</v>
      </c>
      <c r="Z61" s="67">
        <v>54.588000000000001</v>
      </c>
      <c r="AA61" s="67">
        <v>56.037999999999997</v>
      </c>
      <c r="AB61" s="67">
        <v>58.944000000000003</v>
      </c>
      <c r="AC61" s="67">
        <v>61.902999999999999</v>
      </c>
      <c r="AD61" s="67">
        <v>62.563000000000002</v>
      </c>
      <c r="AE61" s="67">
        <v>63.109000000000002</v>
      </c>
      <c r="AF61" s="67">
        <v>58.951000000000001</v>
      </c>
      <c r="AG61" s="67">
        <v>56.176000000000002</v>
      </c>
      <c r="AH61" s="67">
        <v>50.991999999999997</v>
      </c>
      <c r="AI61" s="67">
        <v>48.335000000000001</v>
      </c>
      <c r="AJ61" s="67">
        <v>46.072000000000003</v>
      </c>
      <c r="AK61" s="67">
        <v>46.298000000000002</v>
      </c>
      <c r="AL61" s="67">
        <v>49.055999999999997</v>
      </c>
      <c r="AM61" s="67">
        <v>52.537999999999997</v>
      </c>
      <c r="AN61" s="67">
        <v>54.73</v>
      </c>
      <c r="AO61" s="67">
        <v>55.807000000000002</v>
      </c>
      <c r="AP61" s="67">
        <v>55.996000000000002</v>
      </c>
      <c r="AQ61" s="67">
        <v>57.375999999999998</v>
      </c>
      <c r="AR61" s="67">
        <v>54.305</v>
      </c>
      <c r="AS61" s="67">
        <v>52.122</v>
      </c>
      <c r="AT61" s="67">
        <v>52.225999999999999</v>
      </c>
      <c r="AU61" s="67">
        <v>50.959000000000003</v>
      </c>
      <c r="AV61" s="67">
        <v>46.472999999999999</v>
      </c>
      <c r="AW61" s="67">
        <v>48.588999999999999</v>
      </c>
      <c r="AX61" s="67">
        <v>52.216999999999999</v>
      </c>
      <c r="AY61" s="67">
        <v>56.558999999999997</v>
      </c>
      <c r="AZ61" s="67">
        <v>58.026000000000003</v>
      </c>
      <c r="BA61" s="67">
        <v>58.53</v>
      </c>
      <c r="BB61" s="67">
        <v>58.505000000000003</v>
      </c>
      <c r="BC61" s="67">
        <v>59.22</v>
      </c>
      <c r="BD61" s="67">
        <v>56.442999999999998</v>
      </c>
      <c r="BE61" s="67">
        <v>56.055999999999997</v>
      </c>
      <c r="BF61" s="67">
        <v>50.939</v>
      </c>
      <c r="BG61" s="67">
        <v>49.487000000000002</v>
      </c>
      <c r="BH61" s="67">
        <v>44.213529999999999</v>
      </c>
      <c r="BI61" s="67">
        <v>45.995359999999998</v>
      </c>
      <c r="BJ61" s="300">
        <v>49.288269999999997</v>
      </c>
      <c r="BK61" s="300">
        <v>53.867089999999997</v>
      </c>
      <c r="BL61" s="300">
        <v>56.645299999999999</v>
      </c>
      <c r="BM61" s="300">
        <v>58.64949</v>
      </c>
      <c r="BN61" s="300">
        <v>59.663240000000002</v>
      </c>
      <c r="BO61" s="300">
        <v>59.642659999999999</v>
      </c>
      <c r="BP61" s="300">
        <v>56.657299999999999</v>
      </c>
      <c r="BQ61" s="300">
        <v>54.264679999999998</v>
      </c>
      <c r="BR61" s="300">
        <v>49.641629999999999</v>
      </c>
      <c r="BS61" s="300">
        <v>47.538449999999997</v>
      </c>
      <c r="BT61" s="300">
        <v>45.046579999999999</v>
      </c>
      <c r="BU61" s="300">
        <v>45.78931</v>
      </c>
      <c r="BV61" s="300">
        <v>49.014609999999998</v>
      </c>
    </row>
    <row r="62" spans="1:74" ht="11.15" customHeight="1" x14ac:dyDescent="0.25">
      <c r="A62" s="60" t="s">
        <v>513</v>
      </c>
      <c r="B62" s="171" t="s">
        <v>108</v>
      </c>
      <c r="C62" s="679">
        <v>1215.2071189999999</v>
      </c>
      <c r="D62" s="679">
        <v>1209.9948260000001</v>
      </c>
      <c r="E62" s="679">
        <v>1195.8376450000001</v>
      </c>
      <c r="F62" s="679">
        <v>1200.884804</v>
      </c>
      <c r="G62" s="679">
        <v>1209.937741</v>
      </c>
      <c r="H62" s="679">
        <v>1206.826908</v>
      </c>
      <c r="I62" s="679">
        <v>1212.586491</v>
      </c>
      <c r="J62" s="679">
        <v>1231.857886</v>
      </c>
      <c r="K62" s="679">
        <v>1271.1883539999999</v>
      </c>
      <c r="L62" s="679">
        <v>1260.222035</v>
      </c>
      <c r="M62" s="679">
        <v>1257.7723249999999</v>
      </c>
      <c r="N62" s="679">
        <v>1258.9382169999999</v>
      </c>
      <c r="O62" s="679">
        <v>1265.0133530000001</v>
      </c>
      <c r="P62" s="679">
        <v>1248.3144789999999</v>
      </c>
      <c r="Q62" s="679">
        <v>1245.21002</v>
      </c>
      <c r="R62" s="679">
        <v>1263.632298</v>
      </c>
      <c r="S62" s="679">
        <v>1307.123977</v>
      </c>
      <c r="T62" s="679">
        <v>1304.1664989999999</v>
      </c>
      <c r="U62" s="679">
        <v>1309.074613</v>
      </c>
      <c r="V62" s="679">
        <v>1300.684616</v>
      </c>
      <c r="W62" s="679">
        <v>1298.386778</v>
      </c>
      <c r="X62" s="679">
        <v>1285.568743</v>
      </c>
      <c r="Y62" s="679">
        <v>1283.237734</v>
      </c>
      <c r="Z62" s="679">
        <v>1281.879621</v>
      </c>
      <c r="AA62" s="679">
        <v>1299.8931849999999</v>
      </c>
      <c r="AB62" s="679">
        <v>1282.712679</v>
      </c>
      <c r="AC62" s="679">
        <v>1326.7220090000001</v>
      </c>
      <c r="AD62" s="679">
        <v>1403.5993410000001</v>
      </c>
      <c r="AE62" s="679">
        <v>1432.23847</v>
      </c>
      <c r="AF62" s="679">
        <v>1457.703137</v>
      </c>
      <c r="AG62" s="679">
        <v>1453.987995</v>
      </c>
      <c r="AH62" s="679">
        <v>1437.578019</v>
      </c>
      <c r="AI62" s="679">
        <v>1423.1812500000001</v>
      </c>
      <c r="AJ62" s="679">
        <v>1386.329254</v>
      </c>
      <c r="AK62" s="679">
        <v>1388.7240099999999</v>
      </c>
      <c r="AL62" s="679">
        <v>1343.3477109999999</v>
      </c>
      <c r="AM62" s="679">
        <v>1337.1033399999999</v>
      </c>
      <c r="AN62" s="679">
        <v>1303.06792</v>
      </c>
      <c r="AO62" s="679">
        <v>1310.94721</v>
      </c>
      <c r="AP62" s="679">
        <v>1298.811995</v>
      </c>
      <c r="AQ62" s="679">
        <v>1303.867405</v>
      </c>
      <c r="AR62" s="679">
        <v>1281.363983</v>
      </c>
      <c r="AS62" s="679">
        <v>1278.1167359999999</v>
      </c>
      <c r="AT62" s="679">
        <v>1250.2037230000001</v>
      </c>
      <c r="AU62" s="679">
        <v>1250.9396790000001</v>
      </c>
      <c r="AV62" s="679">
        <v>1252.9669180000001</v>
      </c>
      <c r="AW62" s="679">
        <v>1233.747879</v>
      </c>
      <c r="AX62" s="679">
        <v>1198.6124299999999</v>
      </c>
      <c r="AY62" s="679">
        <v>1189.9870060000001</v>
      </c>
      <c r="AZ62" s="679">
        <v>1165.4500370000001</v>
      </c>
      <c r="BA62" s="679">
        <v>1153.6286359999999</v>
      </c>
      <c r="BB62" s="679">
        <v>1153.4994770000001</v>
      </c>
      <c r="BC62" s="679">
        <v>1172.450118</v>
      </c>
      <c r="BD62" s="679">
        <v>1179.6685890000001</v>
      </c>
      <c r="BE62" s="679">
        <v>1215.4325180000001</v>
      </c>
      <c r="BF62" s="679">
        <v>1212.387624</v>
      </c>
      <c r="BG62" s="679">
        <v>1215.0645219999999</v>
      </c>
      <c r="BH62" s="679">
        <v>1214.7841814999999</v>
      </c>
      <c r="BI62" s="679">
        <v>1199.9629184999999</v>
      </c>
      <c r="BJ62" s="680">
        <v>1183.972</v>
      </c>
      <c r="BK62" s="680">
        <v>1203.895</v>
      </c>
      <c r="BL62" s="680">
        <v>1189.1089999999999</v>
      </c>
      <c r="BM62" s="680">
        <v>1188.0139999999999</v>
      </c>
      <c r="BN62" s="680">
        <v>1206.992</v>
      </c>
      <c r="BO62" s="680">
        <v>1234.4929999999999</v>
      </c>
      <c r="BP62" s="680">
        <v>1236.385</v>
      </c>
      <c r="BQ62" s="680">
        <v>1242.837</v>
      </c>
      <c r="BR62" s="680">
        <v>1248.1289999999999</v>
      </c>
      <c r="BS62" s="680">
        <v>1250.5119999999999</v>
      </c>
      <c r="BT62" s="680">
        <v>1239.114</v>
      </c>
      <c r="BU62" s="680">
        <v>1233.4090000000001</v>
      </c>
      <c r="BV62" s="680">
        <v>1219.3219999999999</v>
      </c>
    </row>
    <row r="63" spans="1:74" ht="11.15" customHeight="1" x14ac:dyDescent="0.25">
      <c r="A63" s="60" t="s">
        <v>514</v>
      </c>
      <c r="B63" s="174" t="s">
        <v>401</v>
      </c>
      <c r="C63" s="687">
        <v>664.23400000000004</v>
      </c>
      <c r="D63" s="687">
        <v>665.45799999999997</v>
      </c>
      <c r="E63" s="687">
        <v>665.45600000000002</v>
      </c>
      <c r="F63" s="687">
        <v>663.96600000000001</v>
      </c>
      <c r="G63" s="687">
        <v>660.16700000000003</v>
      </c>
      <c r="H63" s="687">
        <v>660.01499999999999</v>
      </c>
      <c r="I63" s="687">
        <v>660.01300000000003</v>
      </c>
      <c r="J63" s="687">
        <v>660.01099999999997</v>
      </c>
      <c r="K63" s="687">
        <v>660.00900000000001</v>
      </c>
      <c r="L63" s="687">
        <v>654.84</v>
      </c>
      <c r="M63" s="687">
        <v>649.56700000000001</v>
      </c>
      <c r="N63" s="687">
        <v>649.13900000000001</v>
      </c>
      <c r="O63" s="687">
        <v>649.13900000000001</v>
      </c>
      <c r="P63" s="687">
        <v>649.12599999999998</v>
      </c>
      <c r="Q63" s="687">
        <v>649.12599999999998</v>
      </c>
      <c r="R63" s="687">
        <v>648.58799999999997</v>
      </c>
      <c r="S63" s="687">
        <v>644.81799999999998</v>
      </c>
      <c r="T63" s="687">
        <v>644.81799999999998</v>
      </c>
      <c r="U63" s="687">
        <v>644.81799999999998</v>
      </c>
      <c r="V63" s="687">
        <v>644.81799999999998</v>
      </c>
      <c r="W63" s="687">
        <v>644.81799999999998</v>
      </c>
      <c r="X63" s="687">
        <v>641.15300000000002</v>
      </c>
      <c r="Y63" s="687">
        <v>634.96699999999998</v>
      </c>
      <c r="Z63" s="687">
        <v>634.96699999999998</v>
      </c>
      <c r="AA63" s="687">
        <v>634.96699999999998</v>
      </c>
      <c r="AB63" s="687">
        <v>634.96699999999998</v>
      </c>
      <c r="AC63" s="687">
        <v>634.96699999999998</v>
      </c>
      <c r="AD63" s="687">
        <v>637.82600000000002</v>
      </c>
      <c r="AE63" s="687">
        <v>648.32600000000002</v>
      </c>
      <c r="AF63" s="687">
        <v>656.02300000000002</v>
      </c>
      <c r="AG63" s="687">
        <v>656.14</v>
      </c>
      <c r="AH63" s="687">
        <v>647.53</v>
      </c>
      <c r="AI63" s="687">
        <v>642.18600000000004</v>
      </c>
      <c r="AJ63" s="687">
        <v>638.55600000000004</v>
      </c>
      <c r="AK63" s="687">
        <v>638.08500000000004</v>
      </c>
      <c r="AL63" s="687">
        <v>638.08600000000001</v>
      </c>
      <c r="AM63" s="687">
        <v>638.08500000000004</v>
      </c>
      <c r="AN63" s="687">
        <v>637.77300000000002</v>
      </c>
      <c r="AO63" s="687">
        <v>637.774</v>
      </c>
      <c r="AP63" s="687">
        <v>633.428</v>
      </c>
      <c r="AQ63" s="687">
        <v>627.58500000000004</v>
      </c>
      <c r="AR63" s="687">
        <v>621.30399999999997</v>
      </c>
      <c r="AS63" s="687">
        <v>621.30200000000002</v>
      </c>
      <c r="AT63" s="687">
        <v>621.30200000000002</v>
      </c>
      <c r="AU63" s="687">
        <v>617.76800000000003</v>
      </c>
      <c r="AV63" s="687">
        <v>610.64599999999996</v>
      </c>
      <c r="AW63" s="687">
        <v>601.46699999999998</v>
      </c>
      <c r="AX63" s="687">
        <v>593.68200000000002</v>
      </c>
      <c r="AY63" s="687">
        <v>588.31700000000001</v>
      </c>
      <c r="AZ63" s="687">
        <v>578.87199999999996</v>
      </c>
      <c r="BA63" s="687">
        <v>566.06100000000004</v>
      </c>
      <c r="BB63" s="687">
        <v>547.86599999999999</v>
      </c>
      <c r="BC63" s="687">
        <v>523.10900000000004</v>
      </c>
      <c r="BD63" s="687">
        <v>493.32400000000001</v>
      </c>
      <c r="BE63" s="687">
        <v>468.00599999999997</v>
      </c>
      <c r="BF63" s="687">
        <v>445.05700000000002</v>
      </c>
      <c r="BG63" s="687">
        <v>416.39299999999997</v>
      </c>
      <c r="BH63" s="687">
        <v>396.21899999999999</v>
      </c>
      <c r="BI63" s="687">
        <v>384.44932806999998</v>
      </c>
      <c r="BJ63" s="688">
        <v>370.74930000000001</v>
      </c>
      <c r="BK63" s="688">
        <v>371.84930000000003</v>
      </c>
      <c r="BL63" s="688">
        <v>372.94929999999999</v>
      </c>
      <c r="BM63" s="688">
        <v>369.54930000000002</v>
      </c>
      <c r="BN63" s="688">
        <v>364.34930000000003</v>
      </c>
      <c r="BO63" s="688">
        <v>359.14929999999998</v>
      </c>
      <c r="BP63" s="688">
        <v>353.94929999999999</v>
      </c>
      <c r="BQ63" s="688">
        <v>348.74930000000001</v>
      </c>
      <c r="BR63" s="688">
        <v>348.74930000000001</v>
      </c>
      <c r="BS63" s="688">
        <v>348.74930000000001</v>
      </c>
      <c r="BT63" s="688">
        <v>345.24930000000001</v>
      </c>
      <c r="BU63" s="688">
        <v>341.74930000000001</v>
      </c>
      <c r="BV63" s="688">
        <v>338.24930000000001</v>
      </c>
    </row>
    <row r="64" spans="1:74" s="399" customFormat="1" ht="12" customHeight="1" x14ac:dyDescent="0.25">
      <c r="A64" s="398"/>
      <c r="B64" s="786" t="s">
        <v>807</v>
      </c>
      <c r="C64" s="754"/>
      <c r="D64" s="754"/>
      <c r="E64" s="754"/>
      <c r="F64" s="754"/>
      <c r="G64" s="754"/>
      <c r="H64" s="754"/>
      <c r="I64" s="754"/>
      <c r="J64" s="754"/>
      <c r="K64" s="754"/>
      <c r="L64" s="754"/>
      <c r="M64" s="754"/>
      <c r="N64" s="754"/>
      <c r="O64" s="754"/>
      <c r="P64" s="754"/>
      <c r="Q64" s="751"/>
      <c r="AY64" s="480"/>
      <c r="AZ64" s="480"/>
      <c r="BA64" s="480"/>
      <c r="BB64" s="480"/>
      <c r="BC64" s="480"/>
      <c r="BD64" s="480"/>
      <c r="BE64" s="480"/>
      <c r="BF64" s="480"/>
      <c r="BG64" s="480"/>
      <c r="BH64" s="480"/>
      <c r="BI64" s="480"/>
      <c r="BJ64" s="480"/>
    </row>
    <row r="65" spans="1:74" s="399" customFormat="1" ht="12" customHeight="1" x14ac:dyDescent="0.25">
      <c r="A65" s="398"/>
      <c r="B65" s="787" t="s">
        <v>835</v>
      </c>
      <c r="C65" s="754"/>
      <c r="D65" s="754"/>
      <c r="E65" s="754"/>
      <c r="F65" s="754"/>
      <c r="G65" s="754"/>
      <c r="H65" s="754"/>
      <c r="I65" s="754"/>
      <c r="J65" s="754"/>
      <c r="K65" s="754"/>
      <c r="L65" s="754"/>
      <c r="M65" s="754"/>
      <c r="N65" s="754"/>
      <c r="O65" s="754"/>
      <c r="P65" s="754"/>
      <c r="Q65" s="751"/>
      <c r="AY65" s="480"/>
      <c r="AZ65" s="480"/>
      <c r="BA65" s="480"/>
      <c r="BB65" s="480"/>
      <c r="BC65" s="480"/>
      <c r="BD65" s="480"/>
      <c r="BE65" s="480"/>
      <c r="BF65" s="480"/>
      <c r="BG65" s="480"/>
      <c r="BH65" s="480"/>
      <c r="BI65" s="480"/>
      <c r="BJ65" s="480"/>
    </row>
    <row r="66" spans="1:74" s="399" customFormat="1" ht="12" customHeight="1" x14ac:dyDescent="0.25">
      <c r="A66" s="398"/>
      <c r="B66" s="787" t="s">
        <v>836</v>
      </c>
      <c r="C66" s="754"/>
      <c r="D66" s="754"/>
      <c r="E66" s="754"/>
      <c r="F66" s="754"/>
      <c r="G66" s="754"/>
      <c r="H66" s="754"/>
      <c r="I66" s="754"/>
      <c r="J66" s="754"/>
      <c r="K66" s="754"/>
      <c r="L66" s="754"/>
      <c r="M66" s="754"/>
      <c r="N66" s="754"/>
      <c r="O66" s="754"/>
      <c r="P66" s="754"/>
      <c r="Q66" s="751"/>
      <c r="AY66" s="480"/>
      <c r="AZ66" s="480"/>
      <c r="BA66" s="480"/>
      <c r="BB66" s="480"/>
      <c r="BC66" s="480"/>
      <c r="BD66" s="480"/>
      <c r="BE66" s="480"/>
      <c r="BF66" s="480"/>
      <c r="BG66" s="480"/>
      <c r="BH66" s="480"/>
      <c r="BI66" s="480"/>
      <c r="BJ66" s="480"/>
    </row>
    <row r="67" spans="1:74" s="399" customFormat="1" ht="12" customHeight="1" x14ac:dyDescent="0.25">
      <c r="A67" s="398"/>
      <c r="B67" s="787" t="s">
        <v>837</v>
      </c>
      <c r="C67" s="754"/>
      <c r="D67" s="754"/>
      <c r="E67" s="754"/>
      <c r="F67" s="754"/>
      <c r="G67" s="754"/>
      <c r="H67" s="754"/>
      <c r="I67" s="754"/>
      <c r="J67" s="754"/>
      <c r="K67" s="754"/>
      <c r="L67" s="754"/>
      <c r="M67" s="754"/>
      <c r="N67" s="754"/>
      <c r="O67" s="754"/>
      <c r="P67" s="754"/>
      <c r="Q67" s="751"/>
      <c r="AY67" s="480"/>
      <c r="AZ67" s="480"/>
      <c r="BA67" s="480"/>
      <c r="BB67" s="480"/>
      <c r="BC67" s="480"/>
      <c r="BD67" s="480"/>
      <c r="BE67" s="480"/>
      <c r="BF67" s="480"/>
      <c r="BG67" s="480"/>
      <c r="BH67" s="480"/>
      <c r="BI67" s="480"/>
      <c r="BJ67" s="480"/>
    </row>
    <row r="68" spans="1:74" s="399" customFormat="1" ht="20.5" customHeight="1" x14ac:dyDescent="0.25">
      <c r="A68" s="398"/>
      <c r="B68" s="786" t="s">
        <v>1371</v>
      </c>
      <c r="C68" s="751"/>
      <c r="D68" s="751"/>
      <c r="E68" s="751"/>
      <c r="F68" s="751"/>
      <c r="G68" s="751"/>
      <c r="H68" s="751"/>
      <c r="I68" s="751"/>
      <c r="J68" s="751"/>
      <c r="K68" s="751"/>
      <c r="L68" s="751"/>
      <c r="M68" s="751"/>
      <c r="N68" s="751"/>
      <c r="O68" s="751"/>
      <c r="P68" s="751"/>
      <c r="Q68" s="751"/>
      <c r="AY68" s="480"/>
      <c r="AZ68" s="480"/>
      <c r="BA68" s="480"/>
      <c r="BB68" s="480"/>
      <c r="BC68" s="480"/>
      <c r="BD68" s="480"/>
      <c r="BE68" s="480"/>
      <c r="BF68" s="480"/>
      <c r="BG68" s="480"/>
      <c r="BH68" s="480"/>
      <c r="BI68" s="480"/>
      <c r="BJ68" s="480"/>
    </row>
    <row r="69" spans="1:74" s="399" customFormat="1" ht="12" customHeight="1" x14ac:dyDescent="0.25">
      <c r="A69" s="398"/>
      <c r="B69" s="786" t="s">
        <v>872</v>
      </c>
      <c r="C69" s="754"/>
      <c r="D69" s="754"/>
      <c r="E69" s="754"/>
      <c r="F69" s="754"/>
      <c r="G69" s="754"/>
      <c r="H69" s="754"/>
      <c r="I69" s="754"/>
      <c r="J69" s="754"/>
      <c r="K69" s="754"/>
      <c r="L69" s="754"/>
      <c r="M69" s="754"/>
      <c r="N69" s="754"/>
      <c r="O69" s="754"/>
      <c r="P69" s="754"/>
      <c r="Q69" s="751"/>
      <c r="AY69" s="480"/>
      <c r="AZ69" s="480"/>
      <c r="BA69" s="480"/>
      <c r="BB69" s="480"/>
      <c r="BC69" s="480"/>
      <c r="BD69" s="480"/>
      <c r="BE69" s="480"/>
      <c r="BF69" s="480"/>
      <c r="BG69" s="480"/>
      <c r="BH69" s="480"/>
      <c r="BI69" s="480"/>
      <c r="BJ69" s="480"/>
    </row>
    <row r="70" spans="1:74" s="399" customFormat="1" ht="19.75" customHeight="1" x14ac:dyDescent="0.25">
      <c r="A70" s="398"/>
      <c r="B70" s="786" t="s">
        <v>1384</v>
      </c>
      <c r="C70" s="754"/>
      <c r="D70" s="754"/>
      <c r="E70" s="754"/>
      <c r="F70" s="754"/>
      <c r="G70" s="754"/>
      <c r="H70" s="754"/>
      <c r="I70" s="754"/>
      <c r="J70" s="754"/>
      <c r="K70" s="754"/>
      <c r="L70" s="754"/>
      <c r="M70" s="754"/>
      <c r="N70" s="754"/>
      <c r="O70" s="754"/>
      <c r="P70" s="754"/>
      <c r="Q70" s="751"/>
      <c r="AY70" s="480"/>
      <c r="AZ70" s="480"/>
      <c r="BA70" s="480"/>
      <c r="BB70" s="480"/>
      <c r="BC70" s="480"/>
      <c r="BD70" s="480"/>
      <c r="BE70" s="480"/>
      <c r="BF70" s="480"/>
      <c r="BG70" s="480"/>
      <c r="BH70" s="480"/>
      <c r="BI70" s="480"/>
      <c r="BJ70" s="480"/>
    </row>
    <row r="71" spans="1:74" s="399" customFormat="1" ht="12" customHeight="1" x14ac:dyDescent="0.25">
      <c r="A71" s="398"/>
      <c r="B71" s="744" t="s">
        <v>806</v>
      </c>
      <c r="C71" s="736"/>
      <c r="D71" s="736"/>
      <c r="E71" s="736"/>
      <c r="F71" s="736"/>
      <c r="G71" s="736"/>
      <c r="H71" s="736"/>
      <c r="I71" s="736"/>
      <c r="J71" s="736"/>
      <c r="K71" s="736"/>
      <c r="L71" s="736"/>
      <c r="M71" s="736"/>
      <c r="N71" s="736"/>
      <c r="O71" s="736"/>
      <c r="P71" s="736"/>
      <c r="Q71" s="736"/>
      <c r="AY71" s="480"/>
      <c r="AZ71" s="480"/>
      <c r="BA71" s="480"/>
      <c r="BB71" s="480"/>
      <c r="BC71" s="480"/>
      <c r="BD71" s="480"/>
      <c r="BE71" s="480"/>
      <c r="BF71" s="480"/>
      <c r="BG71" s="480"/>
      <c r="BH71" s="480"/>
      <c r="BI71" s="480"/>
      <c r="BJ71" s="480"/>
    </row>
    <row r="72" spans="1:74" s="399" customFormat="1" ht="12" customHeight="1" x14ac:dyDescent="0.25">
      <c r="A72" s="398"/>
      <c r="B72" s="784" t="s">
        <v>838</v>
      </c>
      <c r="C72" s="754"/>
      <c r="D72" s="754"/>
      <c r="E72" s="754"/>
      <c r="F72" s="754"/>
      <c r="G72" s="754"/>
      <c r="H72" s="754"/>
      <c r="I72" s="754"/>
      <c r="J72" s="754"/>
      <c r="K72" s="754"/>
      <c r="L72" s="754"/>
      <c r="M72" s="754"/>
      <c r="N72" s="754"/>
      <c r="O72" s="754"/>
      <c r="P72" s="754"/>
      <c r="Q72" s="751"/>
      <c r="AY72" s="480"/>
      <c r="AZ72" s="480"/>
      <c r="BA72" s="480"/>
      <c r="BB72" s="480"/>
      <c r="BC72" s="480"/>
      <c r="BD72" s="480"/>
      <c r="BE72" s="480"/>
      <c r="BF72" s="480"/>
      <c r="BG72" s="480"/>
      <c r="BH72" s="480"/>
      <c r="BI72" s="480"/>
      <c r="BJ72" s="480"/>
    </row>
    <row r="73" spans="1:74" s="399" customFormat="1" ht="12" customHeight="1" x14ac:dyDescent="0.25">
      <c r="A73" s="398"/>
      <c r="B73" s="785" t="s">
        <v>839</v>
      </c>
      <c r="C73" s="751"/>
      <c r="D73" s="751"/>
      <c r="E73" s="751"/>
      <c r="F73" s="751"/>
      <c r="G73" s="751"/>
      <c r="H73" s="751"/>
      <c r="I73" s="751"/>
      <c r="J73" s="751"/>
      <c r="K73" s="751"/>
      <c r="L73" s="751"/>
      <c r="M73" s="751"/>
      <c r="N73" s="751"/>
      <c r="O73" s="751"/>
      <c r="P73" s="751"/>
      <c r="Q73" s="751"/>
      <c r="AY73" s="480"/>
      <c r="AZ73" s="480"/>
      <c r="BA73" s="480"/>
      <c r="BB73" s="480"/>
      <c r="BC73" s="480"/>
      <c r="BD73" s="480"/>
      <c r="BE73" s="480"/>
      <c r="BF73" s="480"/>
      <c r="BG73" s="480"/>
      <c r="BH73" s="480"/>
      <c r="BI73" s="480"/>
      <c r="BJ73" s="480"/>
    </row>
    <row r="74" spans="1:74" s="399" customFormat="1" ht="12" customHeight="1" x14ac:dyDescent="0.25">
      <c r="A74" s="398"/>
      <c r="B74" s="762" t="str">
        <f>"Notes: "&amp;"EIA completed modeling and analysis for this report on " &amp;Dates!D2&amp;"."</f>
        <v>Notes: EIA completed modeling and analysis for this report on Thursday December 1, 2022.</v>
      </c>
      <c r="C74" s="761"/>
      <c r="D74" s="761"/>
      <c r="E74" s="761"/>
      <c r="F74" s="761"/>
      <c r="G74" s="761"/>
      <c r="H74" s="761"/>
      <c r="I74" s="761"/>
      <c r="J74" s="761"/>
      <c r="K74" s="761"/>
      <c r="L74" s="761"/>
      <c r="M74" s="761"/>
      <c r="N74" s="761"/>
      <c r="O74" s="761"/>
      <c r="P74" s="761"/>
      <c r="Q74" s="761"/>
      <c r="AY74" s="480"/>
      <c r="AZ74" s="480"/>
      <c r="BA74" s="480"/>
      <c r="BB74" s="480"/>
      <c r="BC74" s="480"/>
      <c r="BD74" s="480"/>
      <c r="BE74" s="480"/>
      <c r="BF74" s="480"/>
      <c r="BG74" s="480"/>
      <c r="BH74" s="480"/>
      <c r="BI74" s="480"/>
      <c r="BJ74" s="480"/>
    </row>
    <row r="75" spans="1:74" s="399" customFormat="1" ht="12" customHeight="1" x14ac:dyDescent="0.25">
      <c r="A75" s="398"/>
      <c r="B75" s="762" t="s">
        <v>350</v>
      </c>
      <c r="C75" s="761"/>
      <c r="D75" s="761"/>
      <c r="E75" s="761"/>
      <c r="F75" s="761"/>
      <c r="G75" s="761"/>
      <c r="H75" s="761"/>
      <c r="I75" s="761"/>
      <c r="J75" s="761"/>
      <c r="K75" s="761"/>
      <c r="L75" s="761"/>
      <c r="M75" s="761"/>
      <c r="N75" s="761"/>
      <c r="O75" s="761"/>
      <c r="P75" s="761"/>
      <c r="Q75" s="761"/>
      <c r="AY75" s="480"/>
      <c r="AZ75" s="480"/>
      <c r="BA75" s="480"/>
      <c r="BB75" s="480"/>
      <c r="BC75" s="480"/>
      <c r="BD75" s="480"/>
      <c r="BE75" s="480"/>
      <c r="BF75" s="480"/>
      <c r="BG75" s="480"/>
      <c r="BH75" s="480"/>
      <c r="BI75" s="480"/>
      <c r="BJ75" s="480"/>
    </row>
    <row r="76" spans="1:74" s="399" customFormat="1" ht="12" customHeight="1" x14ac:dyDescent="0.25">
      <c r="A76" s="398"/>
      <c r="B76" s="755" t="s">
        <v>840</v>
      </c>
      <c r="C76" s="754"/>
      <c r="D76" s="754"/>
      <c r="E76" s="754"/>
      <c r="F76" s="754"/>
      <c r="G76" s="754"/>
      <c r="H76" s="754"/>
      <c r="I76" s="754"/>
      <c r="J76" s="754"/>
      <c r="K76" s="754"/>
      <c r="L76" s="754"/>
      <c r="M76" s="754"/>
      <c r="N76" s="754"/>
      <c r="O76" s="754"/>
      <c r="P76" s="754"/>
      <c r="Q76" s="751"/>
      <c r="AY76" s="480"/>
      <c r="AZ76" s="480"/>
      <c r="BA76" s="480"/>
      <c r="BB76" s="480"/>
      <c r="BC76" s="480"/>
      <c r="BD76" s="480"/>
      <c r="BE76" s="480"/>
      <c r="BF76" s="480"/>
      <c r="BG76" s="480"/>
      <c r="BH76" s="480"/>
      <c r="BI76" s="480"/>
      <c r="BJ76" s="480"/>
    </row>
    <row r="77" spans="1:74" s="399" customFormat="1" ht="12" customHeight="1" x14ac:dyDescent="0.25">
      <c r="A77" s="398"/>
      <c r="B77" s="756" t="s">
        <v>841</v>
      </c>
      <c r="C77" s="758"/>
      <c r="D77" s="758"/>
      <c r="E77" s="758"/>
      <c r="F77" s="758"/>
      <c r="G77" s="758"/>
      <c r="H77" s="758"/>
      <c r="I77" s="758"/>
      <c r="J77" s="758"/>
      <c r="K77" s="758"/>
      <c r="L77" s="758"/>
      <c r="M77" s="758"/>
      <c r="N77" s="758"/>
      <c r="O77" s="758"/>
      <c r="P77" s="758"/>
      <c r="Q77" s="751"/>
      <c r="AY77" s="480"/>
      <c r="AZ77" s="480"/>
      <c r="BA77" s="480"/>
      <c r="BB77" s="480"/>
      <c r="BC77" s="480"/>
      <c r="BD77" s="480"/>
      <c r="BE77" s="480"/>
      <c r="BF77" s="480"/>
      <c r="BG77" s="480"/>
      <c r="BH77" s="480"/>
      <c r="BI77" s="480"/>
      <c r="BJ77" s="480"/>
    </row>
    <row r="78" spans="1:74" s="399" customFormat="1" ht="12" customHeight="1" x14ac:dyDescent="0.25">
      <c r="A78" s="398"/>
      <c r="B78" s="757" t="s">
        <v>829</v>
      </c>
      <c r="C78" s="758"/>
      <c r="D78" s="758"/>
      <c r="E78" s="758"/>
      <c r="F78" s="758"/>
      <c r="G78" s="758"/>
      <c r="H78" s="758"/>
      <c r="I78" s="758"/>
      <c r="J78" s="758"/>
      <c r="K78" s="758"/>
      <c r="L78" s="758"/>
      <c r="M78" s="758"/>
      <c r="N78" s="758"/>
      <c r="O78" s="758"/>
      <c r="P78" s="758"/>
      <c r="Q78" s="751"/>
      <c r="AY78" s="480"/>
      <c r="AZ78" s="480"/>
      <c r="BA78" s="480"/>
      <c r="BB78" s="480"/>
      <c r="BC78" s="480"/>
      <c r="BD78" s="480"/>
      <c r="BE78" s="480"/>
      <c r="BF78" s="480"/>
      <c r="BG78" s="480"/>
      <c r="BH78" s="480"/>
      <c r="BI78" s="480"/>
      <c r="BJ78" s="480"/>
    </row>
    <row r="79" spans="1:74" s="400" customFormat="1" ht="12" customHeight="1" x14ac:dyDescent="0.25">
      <c r="A79" s="392"/>
      <c r="B79" s="763" t="s">
        <v>1355</v>
      </c>
      <c r="C79" s="751"/>
      <c r="D79" s="751"/>
      <c r="E79" s="751"/>
      <c r="F79" s="751"/>
      <c r="G79" s="751"/>
      <c r="H79" s="751"/>
      <c r="I79" s="751"/>
      <c r="J79" s="751"/>
      <c r="K79" s="751"/>
      <c r="L79" s="751"/>
      <c r="M79" s="751"/>
      <c r="N79" s="751"/>
      <c r="O79" s="751"/>
      <c r="P79" s="751"/>
      <c r="Q79" s="751"/>
      <c r="AY79" s="481"/>
      <c r="AZ79" s="481"/>
      <c r="BA79" s="481"/>
      <c r="BB79" s="481"/>
      <c r="BC79" s="481"/>
      <c r="BD79" s="481"/>
      <c r="BE79" s="481"/>
      <c r="BF79" s="481"/>
      <c r="BG79" s="481"/>
      <c r="BH79" s="481"/>
      <c r="BI79" s="481"/>
      <c r="BJ79" s="481"/>
    </row>
    <row r="80" spans="1:74" ht="10" x14ac:dyDescent="0.2">
      <c r="BD80" s="366"/>
      <c r="BE80" s="366"/>
      <c r="BF80" s="366"/>
      <c r="BK80" s="366"/>
      <c r="BL80" s="366"/>
      <c r="BM80" s="366"/>
      <c r="BN80" s="366"/>
      <c r="BO80" s="366"/>
      <c r="BP80" s="366"/>
      <c r="BQ80" s="366"/>
      <c r="BR80" s="366"/>
      <c r="BS80" s="366"/>
      <c r="BT80" s="366"/>
      <c r="BU80" s="366"/>
      <c r="BV80" s="366"/>
    </row>
    <row r="81" spans="56:74" ht="10" x14ac:dyDescent="0.2">
      <c r="BD81" s="366"/>
      <c r="BE81" s="366"/>
      <c r="BF81" s="366"/>
      <c r="BK81" s="366"/>
      <c r="BL81" s="366"/>
      <c r="BM81" s="366"/>
      <c r="BN81" s="366"/>
      <c r="BO81" s="366"/>
      <c r="BP81" s="366"/>
      <c r="BQ81" s="366"/>
      <c r="BR81" s="366"/>
      <c r="BS81" s="366"/>
      <c r="BT81" s="366"/>
      <c r="BU81" s="366"/>
      <c r="BV81" s="366"/>
    </row>
    <row r="82" spans="56:74" ht="10" x14ac:dyDescent="0.2">
      <c r="BD82" s="366"/>
      <c r="BE82" s="366"/>
      <c r="BF82" s="366"/>
      <c r="BK82" s="366"/>
      <c r="BL82" s="366"/>
      <c r="BM82" s="366"/>
      <c r="BN82" s="366"/>
      <c r="BO82" s="366"/>
      <c r="BP82" s="366"/>
      <c r="BQ82" s="366"/>
      <c r="BR82" s="366"/>
      <c r="BS82" s="366"/>
      <c r="BT82" s="366"/>
      <c r="BU82" s="366"/>
      <c r="BV82" s="366"/>
    </row>
    <row r="83" spans="56:74" ht="10" x14ac:dyDescent="0.2">
      <c r="BD83" s="366"/>
      <c r="BE83" s="366"/>
      <c r="BF83" s="366"/>
      <c r="BK83" s="366"/>
      <c r="BL83" s="366"/>
      <c r="BM83" s="366"/>
      <c r="BN83" s="366"/>
      <c r="BO83" s="366"/>
      <c r="BP83" s="366"/>
      <c r="BQ83" s="366"/>
      <c r="BR83" s="366"/>
      <c r="BS83" s="366"/>
      <c r="BT83" s="366"/>
      <c r="BU83" s="366"/>
      <c r="BV83" s="366"/>
    </row>
    <row r="84" spans="56:74" ht="10" x14ac:dyDescent="0.2">
      <c r="BD84" s="366"/>
      <c r="BE84" s="366"/>
      <c r="BF84" s="366"/>
      <c r="BK84" s="366"/>
      <c r="BL84" s="366"/>
      <c r="BM84" s="366"/>
      <c r="BN84" s="366"/>
      <c r="BO84" s="366"/>
      <c r="BP84" s="366"/>
      <c r="BQ84" s="366"/>
      <c r="BR84" s="366"/>
      <c r="BS84" s="366"/>
      <c r="BT84" s="366"/>
      <c r="BU84" s="366"/>
      <c r="BV84" s="366"/>
    </row>
    <row r="85" spans="56:74" ht="10" x14ac:dyDescent="0.2">
      <c r="BD85" s="366"/>
      <c r="BE85" s="366"/>
      <c r="BF85" s="366"/>
      <c r="BK85" s="366"/>
      <c r="BL85" s="366"/>
      <c r="BM85" s="366"/>
      <c r="BN85" s="366"/>
      <c r="BO85" s="366"/>
      <c r="BP85" s="366"/>
      <c r="BQ85" s="366"/>
      <c r="BR85" s="366"/>
      <c r="BS85" s="366"/>
      <c r="BT85" s="366"/>
      <c r="BU85" s="366"/>
      <c r="BV85" s="366"/>
    </row>
    <row r="86" spans="56:74" ht="10" x14ac:dyDescent="0.2">
      <c r="BD86" s="366"/>
      <c r="BE86" s="366"/>
      <c r="BF86" s="366"/>
      <c r="BK86" s="366"/>
      <c r="BL86" s="366"/>
      <c r="BM86" s="366"/>
      <c r="BN86" s="366"/>
      <c r="BO86" s="366"/>
      <c r="BP86" s="366"/>
      <c r="BQ86" s="366"/>
      <c r="BR86" s="366"/>
      <c r="BS86" s="366"/>
      <c r="BT86" s="366"/>
      <c r="BU86" s="366"/>
      <c r="BV86" s="366"/>
    </row>
    <row r="87" spans="56:74" ht="10" x14ac:dyDescent="0.2">
      <c r="BD87" s="366"/>
      <c r="BE87" s="366"/>
      <c r="BF87" s="366"/>
      <c r="BK87" s="366"/>
      <c r="BL87" s="366"/>
      <c r="BM87" s="366"/>
      <c r="BN87" s="366"/>
      <c r="BO87" s="366"/>
      <c r="BP87" s="366"/>
      <c r="BQ87" s="366"/>
      <c r="BR87" s="366"/>
      <c r="BS87" s="366"/>
      <c r="BT87" s="366"/>
      <c r="BU87" s="366"/>
      <c r="BV87" s="366"/>
    </row>
    <row r="88" spans="56:74" ht="10" x14ac:dyDescent="0.2">
      <c r="BD88" s="366"/>
      <c r="BE88" s="366"/>
      <c r="BF88" s="366"/>
      <c r="BK88" s="366"/>
      <c r="BL88" s="366"/>
      <c r="BM88" s="366"/>
      <c r="BN88" s="366"/>
      <c r="BO88" s="366"/>
      <c r="BP88" s="366"/>
      <c r="BQ88" s="366"/>
      <c r="BR88" s="366"/>
      <c r="BS88" s="366"/>
      <c r="BT88" s="366"/>
      <c r="BU88" s="366"/>
      <c r="BV88" s="366"/>
    </row>
    <row r="89" spans="56:74" ht="10" x14ac:dyDescent="0.2">
      <c r="BD89" s="366"/>
      <c r="BE89" s="366"/>
      <c r="BF89" s="366"/>
      <c r="BK89" s="366"/>
      <c r="BL89" s="366"/>
      <c r="BM89" s="366"/>
      <c r="BN89" s="366"/>
      <c r="BO89" s="366"/>
      <c r="BP89" s="366"/>
      <c r="BQ89" s="366"/>
      <c r="BR89" s="366"/>
      <c r="BS89" s="366"/>
      <c r="BT89" s="366"/>
      <c r="BU89" s="366"/>
      <c r="BV89" s="366"/>
    </row>
    <row r="90" spans="56:74" ht="10" x14ac:dyDescent="0.2">
      <c r="BD90" s="366"/>
      <c r="BE90" s="366"/>
      <c r="BF90" s="366"/>
      <c r="BK90" s="366"/>
      <c r="BL90" s="366"/>
      <c r="BM90" s="366"/>
      <c r="BN90" s="366"/>
      <c r="BO90" s="366"/>
      <c r="BP90" s="366"/>
      <c r="BQ90" s="366"/>
      <c r="BR90" s="366"/>
      <c r="BS90" s="366"/>
      <c r="BT90" s="366"/>
      <c r="BU90" s="366"/>
      <c r="BV90" s="366"/>
    </row>
    <row r="91" spans="56:74" ht="10" x14ac:dyDescent="0.2">
      <c r="BD91" s="366"/>
      <c r="BE91" s="366"/>
      <c r="BF91" s="366"/>
      <c r="BK91" s="366"/>
      <c r="BL91" s="366"/>
      <c r="BM91" s="366"/>
      <c r="BN91" s="366"/>
      <c r="BO91" s="366"/>
      <c r="BP91" s="366"/>
      <c r="BQ91" s="366"/>
      <c r="BR91" s="366"/>
      <c r="BS91" s="366"/>
      <c r="BT91" s="366"/>
      <c r="BU91" s="366"/>
      <c r="BV91" s="366"/>
    </row>
    <row r="92" spans="56:74" ht="10" x14ac:dyDescent="0.2">
      <c r="BD92" s="366"/>
      <c r="BE92" s="366"/>
      <c r="BF92" s="366"/>
      <c r="BK92" s="366"/>
      <c r="BL92" s="366"/>
      <c r="BM92" s="366"/>
      <c r="BN92" s="366"/>
      <c r="BO92" s="366"/>
      <c r="BP92" s="366"/>
      <c r="BQ92" s="366"/>
      <c r="BR92" s="366"/>
      <c r="BS92" s="366"/>
      <c r="BT92" s="366"/>
      <c r="BU92" s="366"/>
      <c r="BV92" s="366"/>
    </row>
    <row r="93" spans="56:74" ht="10" x14ac:dyDescent="0.2">
      <c r="BD93" s="366"/>
      <c r="BE93" s="366"/>
      <c r="BF93" s="366"/>
      <c r="BK93" s="366"/>
      <c r="BL93" s="366"/>
      <c r="BM93" s="366"/>
      <c r="BN93" s="366"/>
      <c r="BO93" s="366"/>
      <c r="BP93" s="366"/>
      <c r="BQ93" s="366"/>
      <c r="BR93" s="366"/>
      <c r="BS93" s="366"/>
      <c r="BT93" s="366"/>
      <c r="BU93" s="366"/>
      <c r="BV93" s="366"/>
    </row>
    <row r="94" spans="56:74" ht="10" x14ac:dyDescent="0.2">
      <c r="BD94" s="366"/>
      <c r="BE94" s="366"/>
      <c r="BF94" s="366"/>
      <c r="BK94" s="366"/>
      <c r="BL94" s="366"/>
      <c r="BM94" s="366"/>
      <c r="BN94" s="366"/>
      <c r="BO94" s="366"/>
      <c r="BP94" s="366"/>
      <c r="BQ94" s="366"/>
      <c r="BR94" s="366"/>
      <c r="BS94" s="366"/>
      <c r="BT94" s="366"/>
      <c r="BU94" s="366"/>
      <c r="BV94" s="366"/>
    </row>
    <row r="95" spans="56:74" ht="10" x14ac:dyDescent="0.2">
      <c r="BD95" s="366"/>
      <c r="BE95" s="366"/>
      <c r="BF95" s="366"/>
      <c r="BK95" s="366"/>
      <c r="BL95" s="366"/>
      <c r="BM95" s="366"/>
      <c r="BN95" s="366"/>
      <c r="BO95" s="366"/>
      <c r="BP95" s="366"/>
      <c r="BQ95" s="366"/>
      <c r="BR95" s="366"/>
      <c r="BS95" s="366"/>
      <c r="BT95" s="366"/>
      <c r="BU95" s="366"/>
      <c r="BV95" s="366"/>
    </row>
    <row r="96" spans="56:74" ht="10" x14ac:dyDescent="0.2">
      <c r="BD96" s="366"/>
      <c r="BE96" s="366"/>
      <c r="BF96" s="366"/>
      <c r="BK96" s="366"/>
      <c r="BL96" s="366"/>
      <c r="BM96" s="366"/>
      <c r="BN96" s="366"/>
      <c r="BO96" s="366"/>
      <c r="BP96" s="366"/>
      <c r="BQ96" s="366"/>
      <c r="BR96" s="366"/>
      <c r="BS96" s="366"/>
      <c r="BT96" s="366"/>
      <c r="BU96" s="366"/>
      <c r="BV96" s="366"/>
    </row>
    <row r="97" spans="56:74" ht="10" x14ac:dyDescent="0.2">
      <c r="BD97" s="366"/>
      <c r="BE97" s="366"/>
      <c r="BF97" s="366"/>
      <c r="BK97" s="366"/>
      <c r="BL97" s="366"/>
      <c r="BM97" s="366"/>
      <c r="BN97" s="366"/>
      <c r="BO97" s="366"/>
      <c r="BP97" s="366"/>
      <c r="BQ97" s="366"/>
      <c r="BR97" s="366"/>
      <c r="BS97" s="366"/>
      <c r="BT97" s="366"/>
      <c r="BU97" s="366"/>
      <c r="BV97" s="366"/>
    </row>
    <row r="98" spans="56:74" ht="10" x14ac:dyDescent="0.2">
      <c r="BD98" s="366"/>
      <c r="BE98" s="366"/>
      <c r="BF98" s="366"/>
      <c r="BK98" s="366"/>
      <c r="BL98" s="366"/>
      <c r="BM98" s="366"/>
      <c r="BN98" s="366"/>
      <c r="BO98" s="366"/>
      <c r="BP98" s="366"/>
      <c r="BQ98" s="366"/>
      <c r="BR98" s="366"/>
      <c r="BS98" s="366"/>
      <c r="BT98" s="366"/>
      <c r="BU98" s="366"/>
      <c r="BV98" s="366"/>
    </row>
    <row r="99" spans="56:74" ht="10" x14ac:dyDescent="0.2">
      <c r="BD99" s="366"/>
      <c r="BE99" s="366"/>
      <c r="BF99" s="366"/>
      <c r="BK99" s="366"/>
      <c r="BL99" s="366"/>
      <c r="BM99" s="366"/>
      <c r="BN99" s="366"/>
      <c r="BO99" s="366"/>
      <c r="BP99" s="366"/>
      <c r="BQ99" s="366"/>
      <c r="BR99" s="366"/>
      <c r="BS99" s="366"/>
      <c r="BT99" s="366"/>
      <c r="BU99" s="366"/>
      <c r="BV99" s="366"/>
    </row>
    <row r="100" spans="56:74" ht="10" x14ac:dyDescent="0.2">
      <c r="BD100" s="366"/>
      <c r="BE100" s="366"/>
      <c r="BF100" s="366"/>
      <c r="BK100" s="366"/>
      <c r="BL100" s="366"/>
      <c r="BM100" s="366"/>
      <c r="BN100" s="366"/>
      <c r="BO100" s="366"/>
      <c r="BP100" s="366"/>
      <c r="BQ100" s="366"/>
      <c r="BR100" s="366"/>
      <c r="BS100" s="366"/>
      <c r="BT100" s="366"/>
      <c r="BU100" s="366"/>
      <c r="BV100" s="366"/>
    </row>
    <row r="101" spans="56:74" ht="10" x14ac:dyDescent="0.2">
      <c r="BD101" s="366"/>
      <c r="BE101" s="366"/>
      <c r="BF101" s="366"/>
      <c r="BK101" s="366"/>
      <c r="BL101" s="366"/>
      <c r="BM101" s="366"/>
      <c r="BN101" s="366"/>
      <c r="BO101" s="366"/>
      <c r="BP101" s="366"/>
      <c r="BQ101" s="366"/>
      <c r="BR101" s="366"/>
      <c r="BS101" s="366"/>
      <c r="BT101" s="366"/>
      <c r="BU101" s="366"/>
      <c r="BV101" s="366"/>
    </row>
    <row r="102" spans="56:74" ht="10" x14ac:dyDescent="0.2">
      <c r="BD102" s="366"/>
      <c r="BE102" s="366"/>
      <c r="BF102" s="366"/>
      <c r="BK102" s="366"/>
      <c r="BL102" s="366"/>
      <c r="BM102" s="366"/>
      <c r="BN102" s="366"/>
      <c r="BO102" s="366"/>
      <c r="BP102" s="366"/>
      <c r="BQ102" s="366"/>
      <c r="BR102" s="366"/>
      <c r="BS102" s="366"/>
      <c r="BT102" s="366"/>
      <c r="BU102" s="366"/>
      <c r="BV102" s="366"/>
    </row>
    <row r="103" spans="56:74" ht="10" x14ac:dyDescent="0.2">
      <c r="BD103" s="366"/>
      <c r="BE103" s="366"/>
      <c r="BF103" s="366"/>
      <c r="BK103" s="366"/>
      <c r="BL103" s="366"/>
      <c r="BM103" s="366"/>
      <c r="BN103" s="366"/>
      <c r="BO103" s="366"/>
      <c r="BP103" s="366"/>
      <c r="BQ103" s="366"/>
      <c r="BR103" s="366"/>
      <c r="BS103" s="366"/>
      <c r="BT103" s="366"/>
      <c r="BU103" s="366"/>
      <c r="BV103" s="366"/>
    </row>
    <row r="104" spans="56:74" ht="10" x14ac:dyDescent="0.2">
      <c r="BD104" s="366"/>
      <c r="BE104" s="366"/>
      <c r="BF104" s="366"/>
      <c r="BK104" s="366"/>
      <c r="BL104" s="366"/>
      <c r="BM104" s="366"/>
      <c r="BN104" s="366"/>
      <c r="BO104" s="366"/>
      <c r="BP104" s="366"/>
      <c r="BQ104" s="366"/>
      <c r="BR104" s="366"/>
      <c r="BS104" s="366"/>
      <c r="BT104" s="366"/>
      <c r="BU104" s="366"/>
      <c r="BV104" s="366"/>
    </row>
    <row r="105" spans="56:74" x14ac:dyDescent="0.25">
      <c r="BK105" s="366"/>
      <c r="BL105" s="366"/>
      <c r="BM105" s="366"/>
      <c r="BN105" s="366"/>
      <c r="BO105" s="366"/>
      <c r="BP105" s="366"/>
      <c r="BQ105" s="366"/>
      <c r="BR105" s="366"/>
      <c r="BS105" s="366"/>
      <c r="BT105" s="366"/>
      <c r="BU105" s="366"/>
      <c r="BV105" s="366"/>
    </row>
    <row r="106" spans="56:74" x14ac:dyDescent="0.25">
      <c r="BK106" s="366"/>
      <c r="BL106" s="366"/>
      <c r="BM106" s="366"/>
      <c r="BN106" s="366"/>
      <c r="BO106" s="366"/>
      <c r="BP106" s="366"/>
      <c r="BQ106" s="366"/>
      <c r="BR106" s="366"/>
      <c r="BS106" s="366"/>
      <c r="BT106" s="366"/>
      <c r="BU106" s="366"/>
      <c r="BV106" s="366"/>
    </row>
    <row r="107" spans="56:74" x14ac:dyDescent="0.25">
      <c r="BK107" s="366"/>
      <c r="BL107" s="366"/>
      <c r="BM107" s="366"/>
      <c r="BN107" s="366"/>
      <c r="BO107" s="366"/>
      <c r="BP107" s="366"/>
      <c r="BQ107" s="366"/>
      <c r="BR107" s="366"/>
      <c r="BS107" s="366"/>
      <c r="BT107" s="366"/>
      <c r="BU107" s="366"/>
      <c r="BV107" s="366"/>
    </row>
    <row r="108" spans="56:74" x14ac:dyDescent="0.25">
      <c r="BK108" s="366"/>
      <c r="BL108" s="366"/>
      <c r="BM108" s="366"/>
      <c r="BN108" s="366"/>
      <c r="BO108" s="366"/>
      <c r="BP108" s="366"/>
      <c r="BQ108" s="366"/>
      <c r="BR108" s="366"/>
      <c r="BS108" s="366"/>
      <c r="BT108" s="366"/>
      <c r="BU108" s="366"/>
      <c r="BV108" s="366"/>
    </row>
    <row r="109" spans="56:74" x14ac:dyDescent="0.25">
      <c r="BK109" s="366"/>
      <c r="BL109" s="366"/>
      <c r="BM109" s="366"/>
      <c r="BN109" s="366"/>
      <c r="BO109" s="366"/>
      <c r="BP109" s="366"/>
      <c r="BQ109" s="366"/>
      <c r="BR109" s="366"/>
      <c r="BS109" s="366"/>
      <c r="BT109" s="366"/>
      <c r="BU109" s="366"/>
      <c r="BV109" s="366"/>
    </row>
    <row r="110" spans="56:74" x14ac:dyDescent="0.25">
      <c r="BK110" s="366"/>
      <c r="BL110" s="366"/>
      <c r="BM110" s="366"/>
      <c r="BN110" s="366"/>
      <c r="BO110" s="366"/>
      <c r="BP110" s="366"/>
      <c r="BQ110" s="366"/>
      <c r="BR110" s="366"/>
      <c r="BS110" s="366"/>
      <c r="BT110" s="366"/>
      <c r="BU110" s="366"/>
      <c r="BV110" s="366"/>
    </row>
    <row r="111" spans="56:74" x14ac:dyDescent="0.25">
      <c r="BK111" s="366"/>
      <c r="BL111" s="366"/>
      <c r="BM111" s="366"/>
      <c r="BN111" s="366"/>
      <c r="BO111" s="366"/>
      <c r="BP111" s="366"/>
      <c r="BQ111" s="366"/>
      <c r="BR111" s="366"/>
      <c r="BS111" s="366"/>
      <c r="BT111" s="366"/>
      <c r="BU111" s="366"/>
      <c r="BV111" s="366"/>
    </row>
    <row r="112" spans="56:74" x14ac:dyDescent="0.25">
      <c r="BK112" s="366"/>
      <c r="BL112" s="366"/>
      <c r="BM112" s="366"/>
      <c r="BN112" s="366"/>
      <c r="BO112" s="366"/>
      <c r="BP112" s="366"/>
      <c r="BQ112" s="366"/>
      <c r="BR112" s="366"/>
      <c r="BS112" s="366"/>
      <c r="BT112" s="366"/>
      <c r="BU112" s="366"/>
      <c r="BV112" s="366"/>
    </row>
    <row r="113" spans="63:74" x14ac:dyDescent="0.25">
      <c r="BK113" s="366"/>
      <c r="BL113" s="366"/>
      <c r="BM113" s="366"/>
      <c r="BN113" s="366"/>
      <c r="BO113" s="366"/>
      <c r="BP113" s="366"/>
      <c r="BQ113" s="366"/>
      <c r="BR113" s="366"/>
      <c r="BS113" s="366"/>
      <c r="BT113" s="366"/>
      <c r="BU113" s="366"/>
      <c r="BV113" s="366"/>
    </row>
    <row r="114" spans="63:74" x14ac:dyDescent="0.25">
      <c r="BK114" s="366"/>
      <c r="BL114" s="366"/>
      <c r="BM114" s="366"/>
      <c r="BN114" s="366"/>
      <c r="BO114" s="366"/>
      <c r="BP114" s="366"/>
      <c r="BQ114" s="366"/>
      <c r="BR114" s="366"/>
      <c r="BS114" s="366"/>
      <c r="BT114" s="366"/>
      <c r="BU114" s="366"/>
      <c r="BV114" s="366"/>
    </row>
    <row r="115" spans="63:74" x14ac:dyDescent="0.25">
      <c r="BK115" s="366"/>
      <c r="BL115" s="366"/>
      <c r="BM115" s="366"/>
      <c r="BN115" s="366"/>
      <c r="BO115" s="366"/>
      <c r="BP115" s="366"/>
      <c r="BQ115" s="366"/>
      <c r="BR115" s="366"/>
      <c r="BS115" s="366"/>
      <c r="BT115" s="366"/>
      <c r="BU115" s="366"/>
      <c r="BV115" s="366"/>
    </row>
    <row r="116" spans="63:74" x14ac:dyDescent="0.25">
      <c r="BK116" s="366"/>
      <c r="BL116" s="366"/>
      <c r="BM116" s="366"/>
      <c r="BN116" s="366"/>
      <c r="BO116" s="366"/>
      <c r="BP116" s="366"/>
      <c r="BQ116" s="366"/>
      <c r="BR116" s="366"/>
      <c r="BS116" s="366"/>
      <c r="BT116" s="366"/>
      <c r="BU116" s="366"/>
      <c r="BV116" s="366"/>
    </row>
    <row r="117" spans="63:74" x14ac:dyDescent="0.25">
      <c r="BK117" s="366"/>
      <c r="BL117" s="366"/>
      <c r="BM117" s="366"/>
      <c r="BN117" s="366"/>
      <c r="BO117" s="366"/>
      <c r="BP117" s="366"/>
      <c r="BQ117" s="366"/>
      <c r="BR117" s="366"/>
      <c r="BS117" s="366"/>
      <c r="BT117" s="366"/>
      <c r="BU117" s="366"/>
      <c r="BV117" s="366"/>
    </row>
    <row r="118" spans="63:74" x14ac:dyDescent="0.25">
      <c r="BK118" s="366"/>
      <c r="BL118" s="366"/>
      <c r="BM118" s="366"/>
      <c r="BN118" s="366"/>
      <c r="BO118" s="366"/>
      <c r="BP118" s="366"/>
      <c r="BQ118" s="366"/>
      <c r="BR118" s="366"/>
      <c r="BS118" s="366"/>
      <c r="BT118" s="366"/>
      <c r="BU118" s="366"/>
      <c r="BV118" s="366"/>
    </row>
    <row r="119" spans="63:74" x14ac:dyDescent="0.25">
      <c r="BK119" s="366"/>
      <c r="BL119" s="366"/>
      <c r="BM119" s="366"/>
      <c r="BN119" s="366"/>
      <c r="BO119" s="366"/>
      <c r="BP119" s="366"/>
      <c r="BQ119" s="366"/>
      <c r="BR119" s="366"/>
      <c r="BS119" s="366"/>
      <c r="BT119" s="366"/>
      <c r="BU119" s="366"/>
      <c r="BV119" s="366"/>
    </row>
    <row r="120" spans="63:74" x14ac:dyDescent="0.25">
      <c r="BK120" s="366"/>
      <c r="BL120" s="366"/>
      <c r="BM120" s="366"/>
      <c r="BN120" s="366"/>
      <c r="BO120" s="366"/>
      <c r="BP120" s="366"/>
      <c r="BQ120" s="366"/>
      <c r="BR120" s="366"/>
      <c r="BS120" s="366"/>
      <c r="BT120" s="366"/>
      <c r="BU120" s="366"/>
      <c r="BV120" s="366"/>
    </row>
    <row r="121" spans="63:74" x14ac:dyDescent="0.25">
      <c r="BK121" s="366"/>
      <c r="BL121" s="366"/>
      <c r="BM121" s="366"/>
      <c r="BN121" s="366"/>
      <c r="BO121" s="366"/>
      <c r="BP121" s="366"/>
      <c r="BQ121" s="366"/>
      <c r="BR121" s="366"/>
      <c r="BS121" s="366"/>
      <c r="BT121" s="366"/>
      <c r="BU121" s="366"/>
      <c r="BV121" s="366"/>
    </row>
    <row r="122" spans="63:74" x14ac:dyDescent="0.25">
      <c r="BK122" s="366"/>
      <c r="BL122" s="366"/>
      <c r="BM122" s="366"/>
      <c r="BN122" s="366"/>
      <c r="BO122" s="366"/>
      <c r="BP122" s="366"/>
      <c r="BQ122" s="366"/>
      <c r="BR122" s="366"/>
      <c r="BS122" s="366"/>
      <c r="BT122" s="366"/>
      <c r="BU122" s="366"/>
      <c r="BV122" s="366"/>
    </row>
    <row r="123" spans="63:74" x14ac:dyDescent="0.25">
      <c r="BK123" s="366"/>
      <c r="BL123" s="366"/>
      <c r="BM123" s="366"/>
      <c r="BN123" s="366"/>
      <c r="BO123" s="366"/>
      <c r="BP123" s="366"/>
      <c r="BQ123" s="366"/>
      <c r="BR123" s="366"/>
      <c r="BS123" s="366"/>
      <c r="BT123" s="366"/>
      <c r="BU123" s="366"/>
      <c r="BV123" s="366"/>
    </row>
    <row r="124" spans="63:74" x14ac:dyDescent="0.25">
      <c r="BK124" s="366"/>
      <c r="BL124" s="366"/>
      <c r="BM124" s="366"/>
      <c r="BN124" s="366"/>
      <c r="BO124" s="366"/>
      <c r="BP124" s="366"/>
      <c r="BQ124" s="366"/>
      <c r="BR124" s="366"/>
      <c r="BS124" s="366"/>
      <c r="BT124" s="366"/>
      <c r="BU124" s="366"/>
      <c r="BV124" s="366"/>
    </row>
    <row r="125" spans="63:74" x14ac:dyDescent="0.25">
      <c r="BK125" s="366"/>
      <c r="BL125" s="366"/>
      <c r="BM125" s="366"/>
      <c r="BN125" s="366"/>
      <c r="BO125" s="366"/>
      <c r="BP125" s="366"/>
      <c r="BQ125" s="366"/>
      <c r="BR125" s="366"/>
      <c r="BS125" s="366"/>
      <c r="BT125" s="366"/>
      <c r="BU125" s="366"/>
      <c r="BV125" s="366"/>
    </row>
    <row r="126" spans="63:74" x14ac:dyDescent="0.25">
      <c r="BK126" s="366"/>
      <c r="BL126" s="366"/>
      <c r="BM126" s="366"/>
      <c r="BN126" s="366"/>
      <c r="BO126" s="366"/>
      <c r="BP126" s="366"/>
      <c r="BQ126" s="366"/>
      <c r="BR126" s="366"/>
      <c r="BS126" s="366"/>
      <c r="BT126" s="366"/>
      <c r="BU126" s="366"/>
      <c r="BV126" s="366"/>
    </row>
    <row r="127" spans="63:74" x14ac:dyDescent="0.25">
      <c r="BK127" s="366"/>
      <c r="BL127" s="366"/>
      <c r="BM127" s="366"/>
      <c r="BN127" s="366"/>
      <c r="BO127" s="366"/>
      <c r="BP127" s="366"/>
      <c r="BQ127" s="366"/>
      <c r="BR127" s="366"/>
      <c r="BS127" s="366"/>
      <c r="BT127" s="366"/>
      <c r="BU127" s="366"/>
      <c r="BV127" s="366"/>
    </row>
    <row r="128" spans="63:74" x14ac:dyDescent="0.25">
      <c r="BK128" s="366"/>
      <c r="BL128" s="366"/>
      <c r="BM128" s="366"/>
      <c r="BN128" s="366"/>
      <c r="BO128" s="366"/>
      <c r="BP128" s="366"/>
      <c r="BQ128" s="366"/>
      <c r="BR128" s="366"/>
      <c r="BS128" s="366"/>
      <c r="BT128" s="366"/>
      <c r="BU128" s="366"/>
      <c r="BV128" s="366"/>
    </row>
    <row r="129" spans="63:74" x14ac:dyDescent="0.25">
      <c r="BK129" s="366"/>
      <c r="BL129" s="366"/>
      <c r="BM129" s="366"/>
      <c r="BN129" s="366"/>
      <c r="BO129" s="366"/>
      <c r="BP129" s="366"/>
      <c r="BQ129" s="366"/>
      <c r="BR129" s="366"/>
      <c r="BS129" s="366"/>
      <c r="BT129" s="366"/>
      <c r="BU129" s="366"/>
      <c r="BV129" s="366"/>
    </row>
    <row r="130" spans="63:74" x14ac:dyDescent="0.25">
      <c r="BK130" s="366"/>
      <c r="BL130" s="366"/>
      <c r="BM130" s="366"/>
      <c r="BN130" s="366"/>
      <c r="BO130" s="366"/>
      <c r="BP130" s="366"/>
      <c r="BQ130" s="366"/>
      <c r="BR130" s="366"/>
      <c r="BS130" s="366"/>
      <c r="BT130" s="366"/>
      <c r="BU130" s="366"/>
      <c r="BV130" s="366"/>
    </row>
    <row r="131" spans="63:74" x14ac:dyDescent="0.25">
      <c r="BK131" s="366"/>
      <c r="BL131" s="366"/>
      <c r="BM131" s="366"/>
      <c r="BN131" s="366"/>
      <c r="BO131" s="366"/>
      <c r="BP131" s="366"/>
      <c r="BQ131" s="366"/>
      <c r="BR131" s="366"/>
      <c r="BS131" s="366"/>
      <c r="BT131" s="366"/>
      <c r="BU131" s="366"/>
      <c r="BV131" s="366"/>
    </row>
    <row r="132" spans="63:74" x14ac:dyDescent="0.25">
      <c r="BK132" s="366"/>
      <c r="BL132" s="366"/>
      <c r="BM132" s="366"/>
      <c r="BN132" s="366"/>
      <c r="BO132" s="366"/>
      <c r="BP132" s="366"/>
      <c r="BQ132" s="366"/>
      <c r="BR132" s="366"/>
      <c r="BS132" s="366"/>
      <c r="BT132" s="366"/>
      <c r="BU132" s="366"/>
      <c r="BV132" s="366"/>
    </row>
    <row r="133" spans="63:74" x14ac:dyDescent="0.25">
      <c r="BK133" s="366"/>
      <c r="BL133" s="366"/>
      <c r="BM133" s="366"/>
      <c r="BN133" s="366"/>
      <c r="BO133" s="366"/>
      <c r="BP133" s="366"/>
      <c r="BQ133" s="366"/>
      <c r="BR133" s="366"/>
      <c r="BS133" s="366"/>
      <c r="BT133" s="366"/>
      <c r="BU133" s="366"/>
      <c r="BV133" s="366"/>
    </row>
    <row r="134" spans="63:74" x14ac:dyDescent="0.25">
      <c r="BK134" s="366"/>
      <c r="BL134" s="366"/>
      <c r="BM134" s="366"/>
      <c r="BN134" s="366"/>
      <c r="BO134" s="366"/>
      <c r="BP134" s="366"/>
      <c r="BQ134" s="366"/>
      <c r="BR134" s="366"/>
      <c r="BS134" s="366"/>
      <c r="BT134" s="366"/>
      <c r="BU134" s="366"/>
      <c r="BV134" s="366"/>
    </row>
    <row r="135" spans="63:74" x14ac:dyDescent="0.25">
      <c r="BK135" s="366"/>
      <c r="BL135" s="366"/>
      <c r="BM135" s="366"/>
      <c r="BN135" s="366"/>
      <c r="BO135" s="366"/>
      <c r="BP135" s="366"/>
      <c r="BQ135" s="366"/>
      <c r="BR135" s="366"/>
      <c r="BS135" s="366"/>
      <c r="BT135" s="366"/>
      <c r="BU135" s="366"/>
      <c r="BV135" s="366"/>
    </row>
    <row r="136" spans="63:74" x14ac:dyDescent="0.25">
      <c r="BK136" s="366"/>
      <c r="BL136" s="366"/>
      <c r="BM136" s="366"/>
      <c r="BN136" s="366"/>
      <c r="BO136" s="366"/>
      <c r="BP136" s="366"/>
      <c r="BQ136" s="366"/>
      <c r="BR136" s="366"/>
      <c r="BS136" s="366"/>
      <c r="BT136" s="366"/>
      <c r="BU136" s="366"/>
      <c r="BV136" s="366"/>
    </row>
    <row r="137" spans="63:74" x14ac:dyDescent="0.25">
      <c r="BK137" s="366"/>
      <c r="BL137" s="366"/>
      <c r="BM137" s="366"/>
      <c r="BN137" s="366"/>
      <c r="BO137" s="366"/>
      <c r="BP137" s="366"/>
      <c r="BQ137" s="366"/>
      <c r="BR137" s="366"/>
      <c r="BS137" s="366"/>
      <c r="BT137" s="366"/>
      <c r="BU137" s="366"/>
      <c r="BV137" s="366"/>
    </row>
    <row r="138" spans="63:74" x14ac:dyDescent="0.25">
      <c r="BK138" s="366"/>
      <c r="BL138" s="366"/>
      <c r="BM138" s="366"/>
      <c r="BN138" s="366"/>
      <c r="BO138" s="366"/>
      <c r="BP138" s="366"/>
      <c r="BQ138" s="366"/>
      <c r="BR138" s="366"/>
      <c r="BS138" s="366"/>
      <c r="BT138" s="366"/>
      <c r="BU138" s="366"/>
      <c r="BV138" s="366"/>
    </row>
    <row r="139" spans="63:74" x14ac:dyDescent="0.25">
      <c r="BK139" s="366"/>
      <c r="BL139" s="366"/>
      <c r="BM139" s="366"/>
      <c r="BN139" s="366"/>
      <c r="BO139" s="366"/>
      <c r="BP139" s="366"/>
      <c r="BQ139" s="366"/>
      <c r="BR139" s="366"/>
      <c r="BS139" s="366"/>
      <c r="BT139" s="366"/>
      <c r="BU139" s="366"/>
      <c r="BV139" s="366"/>
    </row>
    <row r="140" spans="63:74" x14ac:dyDescent="0.25">
      <c r="BK140" s="366"/>
      <c r="BL140" s="366"/>
      <c r="BM140" s="366"/>
      <c r="BN140" s="366"/>
      <c r="BO140" s="366"/>
      <c r="BP140" s="366"/>
      <c r="BQ140" s="366"/>
      <c r="BR140" s="366"/>
      <c r="BS140" s="366"/>
      <c r="BT140" s="366"/>
      <c r="BU140" s="366"/>
      <c r="BV140" s="366"/>
    </row>
    <row r="141" spans="63:74" x14ac:dyDescent="0.25">
      <c r="BK141" s="366"/>
      <c r="BL141" s="366"/>
      <c r="BM141" s="366"/>
      <c r="BN141" s="366"/>
      <c r="BO141" s="366"/>
      <c r="BP141" s="366"/>
      <c r="BQ141" s="366"/>
      <c r="BR141" s="366"/>
      <c r="BS141" s="366"/>
      <c r="BT141" s="366"/>
      <c r="BU141" s="366"/>
      <c r="BV141" s="366"/>
    </row>
  </sheetData>
  <mergeCells count="24">
    <mergeCell ref="BK3:BV3"/>
    <mergeCell ref="AY3:BJ3"/>
    <mergeCell ref="AM3:AX3"/>
    <mergeCell ref="B70:Q70"/>
    <mergeCell ref="B68:Q68"/>
    <mergeCell ref="B67:Q67"/>
    <mergeCell ref="B69:Q69"/>
    <mergeCell ref="A1:A2"/>
    <mergeCell ref="B71:Q71"/>
    <mergeCell ref="B64:Q64"/>
    <mergeCell ref="B65:Q65"/>
    <mergeCell ref="B66:Q66"/>
    <mergeCell ref="B1:AL1"/>
    <mergeCell ref="C3:N3"/>
    <mergeCell ref="O3:Z3"/>
    <mergeCell ref="AA3:AL3"/>
    <mergeCell ref="B78:Q78"/>
    <mergeCell ref="B79:Q79"/>
    <mergeCell ref="B72:Q72"/>
    <mergeCell ref="B73:Q73"/>
    <mergeCell ref="B76:Q76"/>
    <mergeCell ref="B77:Q77"/>
    <mergeCell ref="B74:Q74"/>
    <mergeCell ref="B75:Q75"/>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2013-09-11T15:47:32Z</cp:lastPrinted>
  <dcterms:created xsi:type="dcterms:W3CDTF">2006-10-10T12:45:59Z</dcterms:created>
  <dcterms:modified xsi:type="dcterms:W3CDTF">2022-12-01T21:02:57Z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